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1e2b59bec780a0/Documents/"/>
    </mc:Choice>
  </mc:AlternateContent>
  <xr:revisionPtr revIDLastSave="0" documentId="8_{F3BB0CFF-934C-4F96-9511-62BA380BCA18}" xr6:coauthVersionLast="47" xr6:coauthVersionMax="47" xr10:uidLastSave="{00000000-0000-0000-0000-000000000000}"/>
  <bookViews>
    <workbookView xWindow="-110" yWindow="-110" windowWidth="19420" windowHeight="10300" firstSheet="12" activeTab="14" xr2:uid="{B378D9D2-0743-44F1-88A6-2D055C687495}"/>
  </bookViews>
  <sheets>
    <sheet name="Q1) GOOG US" sheetId="2" r:id="rId1"/>
    <sheet name="VAR question 2)" sheetId="7" r:id="rId2"/>
    <sheet name="Question 2)" sheetId="4" r:id="rId3"/>
    <sheet name="Risk Free Rate Data for Q2" sheetId="5" r:id="rId4"/>
    <sheet name="S&amp;P 500 Index " sheetId="1" r:id="rId5"/>
    <sheet name="Q3) MACD &amp; EMA" sheetId="8" r:id="rId6"/>
    <sheet name="Q3) RSI" sheetId="9" r:id="rId7"/>
    <sheet name="Q3) BB" sheetId="10" r:id="rId8"/>
    <sheet name="Q3) KD" sheetId="11" r:id="rId9"/>
    <sheet name="Q4), Q5)" sheetId="12" r:id="rId10"/>
    <sheet name="Q5) Payoff Option Diagram " sheetId="17" r:id="rId11"/>
    <sheet name="Q5) Options Data Bloomberg" sheetId="15" r:id="rId12"/>
    <sheet name="Q5) Daily-treasury-rates Data " sheetId="13" r:id="rId13"/>
    <sheet name="S&amp;P 500 Index" sheetId="3" state="hidden" r:id="rId14"/>
    <sheet name="Q6) 2 Simulations " sheetId="19" r:id="rId15"/>
    <sheet name="Q6) BrownianMotion" sheetId="20" r:id="rId16"/>
  </sheets>
  <definedNames>
    <definedName name="_xlchart.v1.0" hidden="1">'Q6) BrownianMotion'!$GX$2:$GX$100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E26" i="20" l="1"/>
  <c r="HE23" i="20"/>
  <c r="HE20" i="20"/>
  <c r="HE19" i="20"/>
  <c r="HE17" i="20"/>
  <c r="C7" i="20"/>
  <c r="HE21" i="20" s="1"/>
  <c r="C3" i="20"/>
  <c r="HE18" i="20" s="1"/>
  <c r="D11" i="12"/>
  <c r="C11" i="12"/>
  <c r="I26" i="12"/>
  <c r="I25" i="12"/>
  <c r="Q36" i="4"/>
  <c r="Q42" i="4"/>
  <c r="Q43" i="4"/>
  <c r="Q44" i="4"/>
  <c r="Q45" i="4"/>
  <c r="Q46" i="4"/>
  <c r="Q41" i="4"/>
  <c r="Q17" i="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2" i="17"/>
  <c r="D2" i="17"/>
  <c r="Q33" i="4"/>
  <c r="B3" i="7"/>
  <c r="B3" i="19"/>
  <c r="F2" i="20"/>
  <c r="HE16" i="20" s="1"/>
  <c r="C5" i="20"/>
  <c r="HE22" i="20" s="1"/>
  <c r="G2" i="20" l="1"/>
  <c r="H2" i="20" s="1"/>
  <c r="I2" i="20" s="1"/>
  <c r="F3" i="20"/>
  <c r="G1" i="20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CH1" i="20" s="1"/>
  <c r="CI1" i="20" s="1"/>
  <c r="CJ1" i="20" s="1"/>
  <c r="CK1" i="20" s="1"/>
  <c r="CL1" i="20" s="1"/>
  <c r="CM1" i="20" s="1"/>
  <c r="CN1" i="20" s="1"/>
  <c r="CO1" i="20" s="1"/>
  <c r="CP1" i="20" s="1"/>
  <c r="CQ1" i="20" s="1"/>
  <c r="CR1" i="20" s="1"/>
  <c r="CS1" i="20" s="1"/>
  <c r="CT1" i="20" s="1"/>
  <c r="CU1" i="20" s="1"/>
  <c r="CV1" i="20" s="1"/>
  <c r="CW1" i="20" s="1"/>
  <c r="CX1" i="20" s="1"/>
  <c r="CY1" i="20" s="1"/>
  <c r="CZ1" i="20" s="1"/>
  <c r="DA1" i="20" s="1"/>
  <c r="DB1" i="20" s="1"/>
  <c r="DC1" i="20" s="1"/>
  <c r="DD1" i="20" s="1"/>
  <c r="DE1" i="20" s="1"/>
  <c r="DF1" i="20" s="1"/>
  <c r="DG1" i="20" s="1"/>
  <c r="DH1" i="20" s="1"/>
  <c r="DI1" i="20" s="1"/>
  <c r="DJ1" i="20" s="1"/>
  <c r="DK1" i="20" s="1"/>
  <c r="DL1" i="20" s="1"/>
  <c r="DM1" i="20" s="1"/>
  <c r="DN1" i="20" s="1"/>
  <c r="DO1" i="20" s="1"/>
  <c r="DP1" i="20" s="1"/>
  <c r="DQ1" i="20" s="1"/>
  <c r="DR1" i="20" s="1"/>
  <c r="DS1" i="20" s="1"/>
  <c r="DT1" i="20" s="1"/>
  <c r="DU1" i="20" s="1"/>
  <c r="DV1" i="20" s="1"/>
  <c r="DW1" i="20" s="1"/>
  <c r="DX1" i="20" s="1"/>
  <c r="DY1" i="20" s="1"/>
  <c r="DZ1" i="20" s="1"/>
  <c r="EA1" i="20" s="1"/>
  <c r="EB1" i="20" s="1"/>
  <c r="EC1" i="20" s="1"/>
  <c r="ED1" i="20" s="1"/>
  <c r="EE1" i="20" s="1"/>
  <c r="EF1" i="20" s="1"/>
  <c r="EG1" i="20" s="1"/>
  <c r="EH1" i="20" s="1"/>
  <c r="EI1" i="20" s="1"/>
  <c r="EJ1" i="20" s="1"/>
  <c r="EK1" i="20" s="1"/>
  <c r="EL1" i="20" s="1"/>
  <c r="EM1" i="20" s="1"/>
  <c r="EN1" i="20" s="1"/>
  <c r="EO1" i="20" s="1"/>
  <c r="EP1" i="20" s="1"/>
  <c r="EQ1" i="20" s="1"/>
  <c r="ER1" i="20" s="1"/>
  <c r="ES1" i="20" s="1"/>
  <c r="ET1" i="20" s="1"/>
  <c r="EU1" i="20" s="1"/>
  <c r="EV1" i="20" s="1"/>
  <c r="EW1" i="20" s="1"/>
  <c r="EX1" i="20" s="1"/>
  <c r="EY1" i="20" s="1"/>
  <c r="EZ1" i="20" s="1"/>
  <c r="FA1" i="20" s="1"/>
  <c r="FB1" i="20" s="1"/>
  <c r="FC1" i="20" s="1"/>
  <c r="FD1" i="20" s="1"/>
  <c r="FE1" i="20" s="1"/>
  <c r="FF1" i="20" s="1"/>
  <c r="FG1" i="20" s="1"/>
  <c r="FH1" i="20" s="1"/>
  <c r="FI1" i="20" s="1"/>
  <c r="FJ1" i="20" s="1"/>
  <c r="FK1" i="20" s="1"/>
  <c r="FL1" i="20" s="1"/>
  <c r="FM1" i="20" s="1"/>
  <c r="FN1" i="20" s="1"/>
  <c r="FO1" i="20" s="1"/>
  <c r="FP1" i="20" s="1"/>
  <c r="FQ1" i="20" s="1"/>
  <c r="FR1" i="20" s="1"/>
  <c r="FS1" i="20" s="1"/>
  <c r="FT1" i="20" s="1"/>
  <c r="FU1" i="20" s="1"/>
  <c r="FV1" i="20" s="1"/>
  <c r="FW1" i="20" s="1"/>
  <c r="FX1" i="20" s="1"/>
  <c r="FY1" i="20" s="1"/>
  <c r="FZ1" i="20" s="1"/>
  <c r="GA1" i="20" s="1"/>
  <c r="GB1" i="20" s="1"/>
  <c r="GC1" i="20" s="1"/>
  <c r="GD1" i="20" s="1"/>
  <c r="GE1" i="20" s="1"/>
  <c r="GF1" i="20" s="1"/>
  <c r="GG1" i="20" s="1"/>
  <c r="GH1" i="20" s="1"/>
  <c r="GI1" i="20" s="1"/>
  <c r="GJ1" i="20" s="1"/>
  <c r="GK1" i="20" s="1"/>
  <c r="GL1" i="20" s="1"/>
  <c r="GM1" i="20" s="1"/>
  <c r="GN1" i="20" s="1"/>
  <c r="GO1" i="20" s="1"/>
  <c r="GP1" i="20" s="1"/>
  <c r="GQ1" i="20" s="1"/>
  <c r="GR1" i="20" s="1"/>
  <c r="GS1" i="20" s="1"/>
  <c r="GT1" i="20" s="1"/>
  <c r="GU1" i="20" s="1"/>
  <c r="GV1" i="20" s="1"/>
  <c r="GW1" i="20" s="1"/>
  <c r="GX1" i="20" s="1"/>
  <c r="B5" i="19"/>
  <c r="C5" i="12"/>
  <c r="I27" i="12" s="1"/>
  <c r="F2" i="19"/>
  <c r="G2" i="19" s="1"/>
  <c r="B8" i="19"/>
  <c r="G4" i="2"/>
  <c r="F3" i="19" l="1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G3" i="20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AH3" i="20" s="1"/>
  <c r="AI3" i="20" s="1"/>
  <c r="AJ3" i="20" s="1"/>
  <c r="AK3" i="20" s="1"/>
  <c r="AL3" i="20" s="1"/>
  <c r="AM3" i="20" s="1"/>
  <c r="AN3" i="20" s="1"/>
  <c r="AO3" i="20" s="1"/>
  <c r="AP3" i="20" s="1"/>
  <c r="AQ3" i="20" s="1"/>
  <c r="AR3" i="20" s="1"/>
  <c r="AS3" i="20" s="1"/>
  <c r="AT3" i="20" s="1"/>
  <c r="AU3" i="20" s="1"/>
  <c r="AV3" i="20" s="1"/>
  <c r="AW3" i="20" s="1"/>
  <c r="AX3" i="20" s="1"/>
  <c r="AY3" i="20" s="1"/>
  <c r="AZ3" i="20" s="1"/>
  <c r="BA3" i="20" s="1"/>
  <c r="BB3" i="20" s="1"/>
  <c r="BC3" i="20" s="1"/>
  <c r="BD3" i="20" s="1"/>
  <c r="BE3" i="20" s="1"/>
  <c r="BF3" i="20" s="1"/>
  <c r="BG3" i="20" s="1"/>
  <c r="BH3" i="20" s="1"/>
  <c r="BI3" i="20" s="1"/>
  <c r="BJ3" i="20" s="1"/>
  <c r="BK3" i="20" s="1"/>
  <c r="BL3" i="20" s="1"/>
  <c r="BM3" i="20" s="1"/>
  <c r="BN3" i="20" s="1"/>
  <c r="BO3" i="20" s="1"/>
  <c r="BP3" i="20" s="1"/>
  <c r="BQ3" i="20" s="1"/>
  <c r="BR3" i="20" s="1"/>
  <c r="BS3" i="20" s="1"/>
  <c r="BT3" i="20" s="1"/>
  <c r="BU3" i="20" s="1"/>
  <c r="BV3" i="20" s="1"/>
  <c r="BW3" i="20" s="1"/>
  <c r="BX3" i="20" s="1"/>
  <c r="BY3" i="20" s="1"/>
  <c r="BZ3" i="20" s="1"/>
  <c r="CA3" i="20" s="1"/>
  <c r="CB3" i="20" s="1"/>
  <c r="CC3" i="20" s="1"/>
  <c r="CD3" i="20" s="1"/>
  <c r="CE3" i="20" s="1"/>
  <c r="CF3" i="20" s="1"/>
  <c r="CG3" i="20" s="1"/>
  <c r="CH3" i="20" s="1"/>
  <c r="CI3" i="20" s="1"/>
  <c r="CJ3" i="20" s="1"/>
  <c r="CK3" i="20" s="1"/>
  <c r="CL3" i="20" s="1"/>
  <c r="CM3" i="20" s="1"/>
  <c r="CN3" i="20" s="1"/>
  <c r="CO3" i="20" s="1"/>
  <c r="CP3" i="20" s="1"/>
  <c r="CQ3" i="20" s="1"/>
  <c r="CR3" i="20" s="1"/>
  <c r="CS3" i="20" s="1"/>
  <c r="CT3" i="20" s="1"/>
  <c r="CU3" i="20" s="1"/>
  <c r="CV3" i="20" s="1"/>
  <c r="CW3" i="20" s="1"/>
  <c r="CX3" i="20" s="1"/>
  <c r="CY3" i="20" s="1"/>
  <c r="CZ3" i="20" s="1"/>
  <c r="DA3" i="20" s="1"/>
  <c r="DB3" i="20" s="1"/>
  <c r="DC3" i="20" s="1"/>
  <c r="DD3" i="20" s="1"/>
  <c r="DE3" i="20" s="1"/>
  <c r="DF3" i="20" s="1"/>
  <c r="DG3" i="20" s="1"/>
  <c r="DH3" i="20" s="1"/>
  <c r="DI3" i="20" s="1"/>
  <c r="DJ3" i="20" s="1"/>
  <c r="DK3" i="20" s="1"/>
  <c r="DL3" i="20" s="1"/>
  <c r="DM3" i="20" s="1"/>
  <c r="DN3" i="20" s="1"/>
  <c r="DO3" i="20" s="1"/>
  <c r="DP3" i="20" s="1"/>
  <c r="DQ3" i="20" s="1"/>
  <c r="DR3" i="20" s="1"/>
  <c r="DS3" i="20" s="1"/>
  <c r="DT3" i="20" s="1"/>
  <c r="DU3" i="20" s="1"/>
  <c r="DV3" i="20" s="1"/>
  <c r="DW3" i="20" s="1"/>
  <c r="DX3" i="20" s="1"/>
  <c r="DY3" i="20" s="1"/>
  <c r="DZ3" i="20" s="1"/>
  <c r="EA3" i="20" s="1"/>
  <c r="EB3" i="20" s="1"/>
  <c r="EC3" i="20" s="1"/>
  <c r="ED3" i="20" s="1"/>
  <c r="EE3" i="20" s="1"/>
  <c r="EF3" i="20" s="1"/>
  <c r="EG3" i="20" s="1"/>
  <c r="EH3" i="20" s="1"/>
  <c r="EI3" i="20" s="1"/>
  <c r="EJ3" i="20" s="1"/>
  <c r="EK3" i="20" s="1"/>
  <c r="EL3" i="20" s="1"/>
  <c r="EM3" i="20" s="1"/>
  <c r="EN3" i="20" s="1"/>
  <c r="EO3" i="20" s="1"/>
  <c r="EP3" i="20" s="1"/>
  <c r="EQ3" i="20" s="1"/>
  <c r="ER3" i="20" s="1"/>
  <c r="ES3" i="20" s="1"/>
  <c r="ET3" i="20" s="1"/>
  <c r="EU3" i="20" s="1"/>
  <c r="EV3" i="20" s="1"/>
  <c r="EW3" i="20" s="1"/>
  <c r="EX3" i="20" s="1"/>
  <c r="EY3" i="20" s="1"/>
  <c r="EZ3" i="20" s="1"/>
  <c r="FA3" i="20" s="1"/>
  <c r="FB3" i="20" s="1"/>
  <c r="FC3" i="20" s="1"/>
  <c r="FD3" i="20" s="1"/>
  <c r="FE3" i="20" s="1"/>
  <c r="FF3" i="20" s="1"/>
  <c r="FG3" i="20" s="1"/>
  <c r="FH3" i="20" s="1"/>
  <c r="FI3" i="20" s="1"/>
  <c r="FJ3" i="20" s="1"/>
  <c r="FK3" i="20" s="1"/>
  <c r="FL3" i="20" s="1"/>
  <c r="FM3" i="20" s="1"/>
  <c r="FN3" i="20" s="1"/>
  <c r="FO3" i="20" s="1"/>
  <c r="FP3" i="20" s="1"/>
  <c r="FQ3" i="20" s="1"/>
  <c r="FR3" i="20" s="1"/>
  <c r="FS3" i="20" s="1"/>
  <c r="FT3" i="20" s="1"/>
  <c r="FU3" i="20" s="1"/>
  <c r="FV3" i="20" s="1"/>
  <c r="FW3" i="20" s="1"/>
  <c r="FX3" i="20" s="1"/>
  <c r="FY3" i="20" s="1"/>
  <c r="FZ3" i="20" s="1"/>
  <c r="GA3" i="20" s="1"/>
  <c r="GB3" i="20" s="1"/>
  <c r="GC3" i="20" s="1"/>
  <c r="GD3" i="20" s="1"/>
  <c r="GE3" i="20" s="1"/>
  <c r="GF3" i="20" s="1"/>
  <c r="GG3" i="20" s="1"/>
  <c r="GH3" i="20" s="1"/>
  <c r="GI3" i="20" s="1"/>
  <c r="GJ3" i="20" s="1"/>
  <c r="GK3" i="20" s="1"/>
  <c r="GL3" i="20" s="1"/>
  <c r="GM3" i="20" s="1"/>
  <c r="GN3" i="20" s="1"/>
  <c r="GO3" i="20" s="1"/>
  <c r="GP3" i="20" s="1"/>
  <c r="GQ3" i="20" s="1"/>
  <c r="GR3" i="20" s="1"/>
  <c r="GS3" i="20" s="1"/>
  <c r="GT3" i="20" s="1"/>
  <c r="GU3" i="20" s="1"/>
  <c r="GV3" i="20" s="1"/>
  <c r="GW3" i="20" s="1"/>
  <c r="GX3" i="20" s="1"/>
  <c r="HA3" i="20" s="1"/>
  <c r="F4" i="20"/>
  <c r="J2" i="20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CD2" i="20" s="1"/>
  <c r="CE2" i="20" s="1"/>
  <c r="CF2" i="20" s="1"/>
  <c r="CG2" i="20" s="1"/>
  <c r="CH2" i="20" s="1"/>
  <c r="CI2" i="20" s="1"/>
  <c r="CJ2" i="20" s="1"/>
  <c r="CK2" i="20" s="1"/>
  <c r="CL2" i="20" s="1"/>
  <c r="CM2" i="20" s="1"/>
  <c r="CN2" i="20" s="1"/>
  <c r="CO2" i="20" s="1"/>
  <c r="CP2" i="20" s="1"/>
  <c r="CQ2" i="20" s="1"/>
  <c r="CR2" i="20" s="1"/>
  <c r="CS2" i="20" s="1"/>
  <c r="CT2" i="20" s="1"/>
  <c r="CU2" i="20" s="1"/>
  <c r="CV2" i="20" s="1"/>
  <c r="CW2" i="20" s="1"/>
  <c r="CX2" i="20" s="1"/>
  <c r="CY2" i="20" s="1"/>
  <c r="CZ2" i="20" s="1"/>
  <c r="DA2" i="20" s="1"/>
  <c r="DB2" i="20" s="1"/>
  <c r="DC2" i="20" s="1"/>
  <c r="DD2" i="20" s="1"/>
  <c r="DE2" i="20" s="1"/>
  <c r="DF2" i="20" s="1"/>
  <c r="DG2" i="20" s="1"/>
  <c r="DH2" i="20" s="1"/>
  <c r="DI2" i="20" s="1"/>
  <c r="DJ2" i="20" s="1"/>
  <c r="DK2" i="20" s="1"/>
  <c r="DL2" i="20" s="1"/>
  <c r="DM2" i="20" s="1"/>
  <c r="DN2" i="20" s="1"/>
  <c r="DO2" i="20" s="1"/>
  <c r="DP2" i="20" s="1"/>
  <c r="DQ2" i="20" s="1"/>
  <c r="DR2" i="20" s="1"/>
  <c r="DS2" i="20" s="1"/>
  <c r="DT2" i="20" s="1"/>
  <c r="DU2" i="20" s="1"/>
  <c r="DV2" i="20" s="1"/>
  <c r="DW2" i="20" s="1"/>
  <c r="DX2" i="20" s="1"/>
  <c r="DY2" i="20" s="1"/>
  <c r="DZ2" i="20" s="1"/>
  <c r="EA2" i="20" s="1"/>
  <c r="EB2" i="20" s="1"/>
  <c r="EC2" i="20" s="1"/>
  <c r="ED2" i="20" s="1"/>
  <c r="EE2" i="20" s="1"/>
  <c r="EF2" i="20" s="1"/>
  <c r="EG2" i="20" s="1"/>
  <c r="EH2" i="20" s="1"/>
  <c r="EI2" i="20" s="1"/>
  <c r="EJ2" i="20" s="1"/>
  <c r="EK2" i="20" s="1"/>
  <c r="EL2" i="20" s="1"/>
  <c r="EM2" i="20" s="1"/>
  <c r="EN2" i="20" s="1"/>
  <c r="EO2" i="20" s="1"/>
  <c r="EP2" i="20" s="1"/>
  <c r="EQ2" i="20" s="1"/>
  <c r="ER2" i="20" s="1"/>
  <c r="ES2" i="20" s="1"/>
  <c r="ET2" i="20" s="1"/>
  <c r="EU2" i="20" s="1"/>
  <c r="EV2" i="20" s="1"/>
  <c r="EW2" i="20" s="1"/>
  <c r="EX2" i="20" s="1"/>
  <c r="EY2" i="20" s="1"/>
  <c r="EZ2" i="20" s="1"/>
  <c r="FA2" i="20" s="1"/>
  <c r="FB2" i="20" s="1"/>
  <c r="FC2" i="20" s="1"/>
  <c r="FD2" i="20" s="1"/>
  <c r="FE2" i="20" s="1"/>
  <c r="FF2" i="20" s="1"/>
  <c r="FG2" i="20" s="1"/>
  <c r="FH2" i="20" s="1"/>
  <c r="FI2" i="20" s="1"/>
  <c r="FJ2" i="20" s="1"/>
  <c r="FK2" i="20" s="1"/>
  <c r="FL2" i="20" s="1"/>
  <c r="FM2" i="20" s="1"/>
  <c r="FN2" i="20" s="1"/>
  <c r="FO2" i="20" s="1"/>
  <c r="FP2" i="20" s="1"/>
  <c r="FQ2" i="20" s="1"/>
  <c r="FR2" i="20" s="1"/>
  <c r="FS2" i="20" s="1"/>
  <c r="FT2" i="20" s="1"/>
  <c r="FU2" i="20" s="1"/>
  <c r="FV2" i="20" s="1"/>
  <c r="FW2" i="20" s="1"/>
  <c r="FX2" i="20" s="1"/>
  <c r="FY2" i="20" s="1"/>
  <c r="FZ2" i="20" s="1"/>
  <c r="GA2" i="20" s="1"/>
  <c r="GB2" i="20" s="1"/>
  <c r="GC2" i="20" s="1"/>
  <c r="GD2" i="20" s="1"/>
  <c r="GE2" i="20" s="1"/>
  <c r="GF2" i="20" s="1"/>
  <c r="GG2" i="20" s="1"/>
  <c r="GH2" i="20" s="1"/>
  <c r="GI2" i="20" s="1"/>
  <c r="GJ2" i="20" s="1"/>
  <c r="GK2" i="20" s="1"/>
  <c r="GL2" i="20" s="1"/>
  <c r="GM2" i="20" s="1"/>
  <c r="GN2" i="20" s="1"/>
  <c r="GO2" i="20" s="1"/>
  <c r="GP2" i="20" s="1"/>
  <c r="GQ2" i="20" s="1"/>
  <c r="GR2" i="20" s="1"/>
  <c r="GS2" i="20" s="1"/>
  <c r="GT2" i="20" s="1"/>
  <c r="GU2" i="20" s="1"/>
  <c r="GV2" i="20" s="1"/>
  <c r="GW2" i="20" s="1"/>
  <c r="GX2" i="20" s="1"/>
  <c r="E3" i="19"/>
  <c r="E4" i="19" s="1"/>
  <c r="E5" i="19" s="1"/>
  <c r="E6" i="19" s="1"/>
  <c r="E7" i="19" s="1"/>
  <c r="E8" i="19" s="1"/>
  <c r="E9" i="19" s="1"/>
  <c r="E10" i="19" s="1"/>
  <c r="E11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E12" i="19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HA2" i="20" l="1"/>
  <c r="HB2" i="20" s="1"/>
  <c r="HB3" i="20"/>
  <c r="GY3" i="20"/>
  <c r="GZ3" i="20" s="1"/>
  <c r="GY2" i="20"/>
  <c r="GZ2" i="20" s="1"/>
  <c r="F5" i="20"/>
  <c r="G4" i="20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AY4" i="20" s="1"/>
  <c r="AZ4" i="20" s="1"/>
  <c r="BA4" i="20" s="1"/>
  <c r="BB4" i="20" s="1"/>
  <c r="BC4" i="20" s="1"/>
  <c r="BD4" i="20" s="1"/>
  <c r="BE4" i="20" s="1"/>
  <c r="BF4" i="20" s="1"/>
  <c r="BG4" i="20" s="1"/>
  <c r="BH4" i="20" s="1"/>
  <c r="BI4" i="20" s="1"/>
  <c r="BJ4" i="20" s="1"/>
  <c r="BK4" i="20" s="1"/>
  <c r="BL4" i="20" s="1"/>
  <c r="BM4" i="20" s="1"/>
  <c r="BN4" i="20" s="1"/>
  <c r="BO4" i="20" s="1"/>
  <c r="BP4" i="20" s="1"/>
  <c r="BQ4" i="20" s="1"/>
  <c r="BR4" i="20" s="1"/>
  <c r="BS4" i="20" s="1"/>
  <c r="BT4" i="20" s="1"/>
  <c r="BU4" i="20" s="1"/>
  <c r="BV4" i="20" s="1"/>
  <c r="BW4" i="20" s="1"/>
  <c r="BX4" i="20" s="1"/>
  <c r="BY4" i="20" s="1"/>
  <c r="BZ4" i="20" s="1"/>
  <c r="CA4" i="20" s="1"/>
  <c r="CB4" i="20" s="1"/>
  <c r="CC4" i="20" s="1"/>
  <c r="CD4" i="20" s="1"/>
  <c r="CE4" i="20" s="1"/>
  <c r="CF4" i="20" s="1"/>
  <c r="CG4" i="20" s="1"/>
  <c r="CH4" i="20" s="1"/>
  <c r="CI4" i="20" s="1"/>
  <c r="CJ4" i="20" s="1"/>
  <c r="CK4" i="20" s="1"/>
  <c r="CL4" i="20" s="1"/>
  <c r="CM4" i="20" s="1"/>
  <c r="CN4" i="20" s="1"/>
  <c r="CO4" i="20" s="1"/>
  <c r="CP4" i="20" s="1"/>
  <c r="CQ4" i="20" s="1"/>
  <c r="CR4" i="20" s="1"/>
  <c r="CS4" i="20" s="1"/>
  <c r="CT4" i="20" s="1"/>
  <c r="CU4" i="20" s="1"/>
  <c r="CV4" i="20" s="1"/>
  <c r="CW4" i="20" s="1"/>
  <c r="CX4" i="20" s="1"/>
  <c r="CY4" i="20" s="1"/>
  <c r="CZ4" i="20" s="1"/>
  <c r="DA4" i="20" s="1"/>
  <c r="DB4" i="20" s="1"/>
  <c r="DC4" i="20" s="1"/>
  <c r="DD4" i="20" s="1"/>
  <c r="DE4" i="20" s="1"/>
  <c r="DF4" i="20" s="1"/>
  <c r="DG4" i="20" s="1"/>
  <c r="DH4" i="20" s="1"/>
  <c r="DI4" i="20" s="1"/>
  <c r="DJ4" i="20" s="1"/>
  <c r="DK4" i="20" s="1"/>
  <c r="DL4" i="20" s="1"/>
  <c r="DM4" i="20" s="1"/>
  <c r="DN4" i="20" s="1"/>
  <c r="DO4" i="20" s="1"/>
  <c r="DP4" i="20" s="1"/>
  <c r="DQ4" i="20" s="1"/>
  <c r="DR4" i="20" s="1"/>
  <c r="DS4" i="20" s="1"/>
  <c r="DT4" i="20" s="1"/>
  <c r="DU4" i="20" s="1"/>
  <c r="DV4" i="20" s="1"/>
  <c r="DW4" i="20" s="1"/>
  <c r="DX4" i="20" s="1"/>
  <c r="DY4" i="20" s="1"/>
  <c r="DZ4" i="20" s="1"/>
  <c r="EA4" i="20" s="1"/>
  <c r="EB4" i="20" s="1"/>
  <c r="EC4" i="20" s="1"/>
  <c r="ED4" i="20" s="1"/>
  <c r="EE4" i="20" s="1"/>
  <c r="EF4" i="20" s="1"/>
  <c r="EG4" i="20" s="1"/>
  <c r="EH4" i="20" s="1"/>
  <c r="EI4" i="20" s="1"/>
  <c r="EJ4" i="20" s="1"/>
  <c r="EK4" i="20" s="1"/>
  <c r="EL4" i="20" s="1"/>
  <c r="EM4" i="20" s="1"/>
  <c r="EN4" i="20" s="1"/>
  <c r="EO4" i="20" s="1"/>
  <c r="EP4" i="20" s="1"/>
  <c r="EQ4" i="20" s="1"/>
  <c r="ER4" i="20" s="1"/>
  <c r="ES4" i="20" s="1"/>
  <c r="ET4" i="20" s="1"/>
  <c r="EU4" i="20" s="1"/>
  <c r="EV4" i="20" s="1"/>
  <c r="EW4" i="20" s="1"/>
  <c r="EX4" i="20" s="1"/>
  <c r="EY4" i="20" s="1"/>
  <c r="EZ4" i="20" s="1"/>
  <c r="FA4" i="20" s="1"/>
  <c r="FB4" i="20" s="1"/>
  <c r="FC4" i="20" s="1"/>
  <c r="FD4" i="20" s="1"/>
  <c r="FE4" i="20" s="1"/>
  <c r="FF4" i="20" s="1"/>
  <c r="FG4" i="20" s="1"/>
  <c r="FH4" i="20" s="1"/>
  <c r="FI4" i="20" s="1"/>
  <c r="FJ4" i="20" s="1"/>
  <c r="FK4" i="20" s="1"/>
  <c r="FL4" i="20" s="1"/>
  <c r="FM4" i="20" s="1"/>
  <c r="FN4" i="20" s="1"/>
  <c r="FO4" i="20" s="1"/>
  <c r="FP4" i="20" s="1"/>
  <c r="FQ4" i="20" s="1"/>
  <c r="FR4" i="20" s="1"/>
  <c r="FS4" i="20" s="1"/>
  <c r="FT4" i="20" s="1"/>
  <c r="FU4" i="20" s="1"/>
  <c r="FV4" i="20" s="1"/>
  <c r="FW4" i="20" s="1"/>
  <c r="FX4" i="20" s="1"/>
  <c r="FY4" i="20" s="1"/>
  <c r="FZ4" i="20" s="1"/>
  <c r="GA4" i="20" s="1"/>
  <c r="GB4" i="20" s="1"/>
  <c r="GC4" i="20" s="1"/>
  <c r="GD4" i="20" s="1"/>
  <c r="GE4" i="20" s="1"/>
  <c r="GF4" i="20" s="1"/>
  <c r="GG4" i="20" s="1"/>
  <c r="GH4" i="20" s="1"/>
  <c r="GI4" i="20" s="1"/>
  <c r="GJ4" i="20" s="1"/>
  <c r="GK4" i="20" s="1"/>
  <c r="GL4" i="20" s="1"/>
  <c r="GM4" i="20" s="1"/>
  <c r="GN4" i="20" s="1"/>
  <c r="GO4" i="20" s="1"/>
  <c r="GP4" i="20" s="1"/>
  <c r="GQ4" i="20" s="1"/>
  <c r="GR4" i="20" s="1"/>
  <c r="GS4" i="20" s="1"/>
  <c r="GT4" i="20" s="1"/>
  <c r="GU4" i="20" s="1"/>
  <c r="GV4" i="20" s="1"/>
  <c r="GW4" i="20" s="1"/>
  <c r="GX4" i="20" s="1"/>
  <c r="HA4" i="20" s="1"/>
  <c r="HB4" i="20" l="1"/>
  <c r="GY4" i="20"/>
  <c r="GZ4" i="20" s="1"/>
  <c r="F6" i="20"/>
  <c r="G5" i="20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AG5" i="20" s="1"/>
  <c r="AH5" i="20" s="1"/>
  <c r="AI5" i="20" s="1"/>
  <c r="AJ5" i="20" s="1"/>
  <c r="AK5" i="20" s="1"/>
  <c r="AL5" i="20" s="1"/>
  <c r="AM5" i="20" s="1"/>
  <c r="AN5" i="20" s="1"/>
  <c r="AO5" i="20" s="1"/>
  <c r="AP5" i="20" s="1"/>
  <c r="AQ5" i="20" s="1"/>
  <c r="AR5" i="20" s="1"/>
  <c r="AS5" i="20" s="1"/>
  <c r="AT5" i="20" s="1"/>
  <c r="AU5" i="20" s="1"/>
  <c r="AV5" i="20" s="1"/>
  <c r="AW5" i="20" s="1"/>
  <c r="AX5" i="20" s="1"/>
  <c r="AY5" i="20" s="1"/>
  <c r="AZ5" i="20" s="1"/>
  <c r="BA5" i="20" s="1"/>
  <c r="BB5" i="20" s="1"/>
  <c r="BC5" i="20" s="1"/>
  <c r="BD5" i="20" s="1"/>
  <c r="BE5" i="20" s="1"/>
  <c r="BF5" i="20" s="1"/>
  <c r="BG5" i="20" s="1"/>
  <c r="BH5" i="20" s="1"/>
  <c r="BI5" i="20" s="1"/>
  <c r="BJ5" i="20" s="1"/>
  <c r="BK5" i="20" s="1"/>
  <c r="BL5" i="20" s="1"/>
  <c r="BM5" i="20" s="1"/>
  <c r="BN5" i="20" s="1"/>
  <c r="BO5" i="20" s="1"/>
  <c r="BP5" i="20" s="1"/>
  <c r="BQ5" i="20" s="1"/>
  <c r="BR5" i="20" s="1"/>
  <c r="BS5" i="20" s="1"/>
  <c r="BT5" i="20" s="1"/>
  <c r="BU5" i="20" s="1"/>
  <c r="BV5" i="20" s="1"/>
  <c r="BW5" i="20" s="1"/>
  <c r="BX5" i="20" s="1"/>
  <c r="BY5" i="20" s="1"/>
  <c r="BZ5" i="20" s="1"/>
  <c r="CA5" i="20" s="1"/>
  <c r="CB5" i="20" s="1"/>
  <c r="CC5" i="20" s="1"/>
  <c r="CD5" i="20" s="1"/>
  <c r="CE5" i="20" s="1"/>
  <c r="CF5" i="20" s="1"/>
  <c r="CG5" i="20" s="1"/>
  <c r="CH5" i="20" s="1"/>
  <c r="CI5" i="20" s="1"/>
  <c r="CJ5" i="20" s="1"/>
  <c r="CK5" i="20" s="1"/>
  <c r="CL5" i="20" s="1"/>
  <c r="CM5" i="20" s="1"/>
  <c r="CN5" i="20" s="1"/>
  <c r="CO5" i="20" s="1"/>
  <c r="CP5" i="20" s="1"/>
  <c r="CQ5" i="20" s="1"/>
  <c r="CR5" i="20" s="1"/>
  <c r="CS5" i="20" s="1"/>
  <c r="CT5" i="20" s="1"/>
  <c r="CU5" i="20" s="1"/>
  <c r="CV5" i="20" s="1"/>
  <c r="CW5" i="20" s="1"/>
  <c r="CX5" i="20" s="1"/>
  <c r="CY5" i="20" s="1"/>
  <c r="CZ5" i="20" s="1"/>
  <c r="DA5" i="20" s="1"/>
  <c r="DB5" i="20" s="1"/>
  <c r="DC5" i="20" s="1"/>
  <c r="DD5" i="20" s="1"/>
  <c r="DE5" i="20" s="1"/>
  <c r="DF5" i="20" s="1"/>
  <c r="DG5" i="20" s="1"/>
  <c r="DH5" i="20" s="1"/>
  <c r="DI5" i="20" s="1"/>
  <c r="DJ5" i="20" s="1"/>
  <c r="DK5" i="20" s="1"/>
  <c r="DL5" i="20" s="1"/>
  <c r="DM5" i="20" s="1"/>
  <c r="DN5" i="20" s="1"/>
  <c r="DO5" i="20" s="1"/>
  <c r="DP5" i="20" s="1"/>
  <c r="DQ5" i="20" s="1"/>
  <c r="DR5" i="20" s="1"/>
  <c r="DS5" i="20" s="1"/>
  <c r="DT5" i="20" s="1"/>
  <c r="DU5" i="20" s="1"/>
  <c r="DV5" i="20" s="1"/>
  <c r="DW5" i="20" s="1"/>
  <c r="DX5" i="20" s="1"/>
  <c r="DY5" i="20" s="1"/>
  <c r="DZ5" i="20" s="1"/>
  <c r="EA5" i="20" s="1"/>
  <c r="EB5" i="20" s="1"/>
  <c r="EC5" i="20" s="1"/>
  <c r="ED5" i="20" s="1"/>
  <c r="EE5" i="20" s="1"/>
  <c r="EF5" i="20" s="1"/>
  <c r="EG5" i="20" s="1"/>
  <c r="EH5" i="20" s="1"/>
  <c r="EI5" i="20" s="1"/>
  <c r="EJ5" i="20" s="1"/>
  <c r="EK5" i="20" s="1"/>
  <c r="EL5" i="20" s="1"/>
  <c r="EM5" i="20" s="1"/>
  <c r="EN5" i="20" s="1"/>
  <c r="EO5" i="20" s="1"/>
  <c r="EP5" i="20" s="1"/>
  <c r="EQ5" i="20" s="1"/>
  <c r="ER5" i="20" s="1"/>
  <c r="ES5" i="20" s="1"/>
  <c r="ET5" i="20" s="1"/>
  <c r="EU5" i="20" s="1"/>
  <c r="EV5" i="20" s="1"/>
  <c r="EW5" i="20" s="1"/>
  <c r="EX5" i="20" s="1"/>
  <c r="EY5" i="20" s="1"/>
  <c r="EZ5" i="20" s="1"/>
  <c r="FA5" i="20" s="1"/>
  <c r="FB5" i="20" s="1"/>
  <c r="FC5" i="20" s="1"/>
  <c r="FD5" i="20" s="1"/>
  <c r="FE5" i="20" s="1"/>
  <c r="FF5" i="20" s="1"/>
  <c r="FG5" i="20" s="1"/>
  <c r="FH5" i="20" s="1"/>
  <c r="FI5" i="20" s="1"/>
  <c r="FJ5" i="20" s="1"/>
  <c r="FK5" i="20" s="1"/>
  <c r="FL5" i="20" s="1"/>
  <c r="FM5" i="20" s="1"/>
  <c r="FN5" i="20" s="1"/>
  <c r="FO5" i="20" s="1"/>
  <c r="FP5" i="20" s="1"/>
  <c r="FQ5" i="20" s="1"/>
  <c r="FR5" i="20" s="1"/>
  <c r="FS5" i="20" s="1"/>
  <c r="FT5" i="20" s="1"/>
  <c r="FU5" i="20" s="1"/>
  <c r="FV5" i="20" s="1"/>
  <c r="FW5" i="20" s="1"/>
  <c r="FX5" i="20" s="1"/>
  <c r="FY5" i="20" s="1"/>
  <c r="FZ5" i="20" s="1"/>
  <c r="GA5" i="20" s="1"/>
  <c r="GB5" i="20" s="1"/>
  <c r="GC5" i="20" s="1"/>
  <c r="GD5" i="20" s="1"/>
  <c r="GE5" i="20" s="1"/>
  <c r="GF5" i="20" s="1"/>
  <c r="GG5" i="20" s="1"/>
  <c r="GH5" i="20" s="1"/>
  <c r="GI5" i="20" s="1"/>
  <c r="GJ5" i="20" s="1"/>
  <c r="GK5" i="20" s="1"/>
  <c r="GL5" i="20" s="1"/>
  <c r="GM5" i="20" s="1"/>
  <c r="GN5" i="20" s="1"/>
  <c r="GO5" i="20" s="1"/>
  <c r="GP5" i="20" s="1"/>
  <c r="GQ5" i="20" s="1"/>
  <c r="GR5" i="20" s="1"/>
  <c r="GS5" i="20" s="1"/>
  <c r="GT5" i="20" s="1"/>
  <c r="GU5" i="20" s="1"/>
  <c r="GV5" i="20" s="1"/>
  <c r="GW5" i="20" s="1"/>
  <c r="GX5" i="20" s="1"/>
  <c r="HA5" i="20" s="1"/>
  <c r="HB5" i="20" l="1"/>
  <c r="GY5" i="20"/>
  <c r="GZ5" i="20" s="1"/>
  <c r="F7" i="20"/>
  <c r="G6" i="20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BK6" i="20" s="1"/>
  <c r="BL6" i="20" s="1"/>
  <c r="BM6" i="20" s="1"/>
  <c r="BN6" i="20" s="1"/>
  <c r="BO6" i="20" s="1"/>
  <c r="BP6" i="20" s="1"/>
  <c r="BQ6" i="20" s="1"/>
  <c r="BR6" i="20" s="1"/>
  <c r="BS6" i="20" s="1"/>
  <c r="BT6" i="20" s="1"/>
  <c r="BU6" i="20" s="1"/>
  <c r="BV6" i="20" s="1"/>
  <c r="BW6" i="20" s="1"/>
  <c r="BX6" i="20" s="1"/>
  <c r="BY6" i="20" s="1"/>
  <c r="BZ6" i="20" s="1"/>
  <c r="CA6" i="20" s="1"/>
  <c r="CB6" i="20" s="1"/>
  <c r="CC6" i="20" s="1"/>
  <c r="CD6" i="20" s="1"/>
  <c r="CE6" i="20" s="1"/>
  <c r="CF6" i="20" s="1"/>
  <c r="CG6" i="20" s="1"/>
  <c r="CH6" i="20" s="1"/>
  <c r="CI6" i="20" s="1"/>
  <c r="CJ6" i="20" s="1"/>
  <c r="CK6" i="20" s="1"/>
  <c r="CL6" i="20" s="1"/>
  <c r="CM6" i="20" s="1"/>
  <c r="CN6" i="20" s="1"/>
  <c r="CO6" i="20" s="1"/>
  <c r="CP6" i="20" s="1"/>
  <c r="CQ6" i="20" s="1"/>
  <c r="CR6" i="20" s="1"/>
  <c r="CS6" i="20" s="1"/>
  <c r="CT6" i="20" s="1"/>
  <c r="CU6" i="20" s="1"/>
  <c r="CV6" i="20" s="1"/>
  <c r="CW6" i="20" s="1"/>
  <c r="CX6" i="20" s="1"/>
  <c r="CY6" i="20" s="1"/>
  <c r="CZ6" i="20" s="1"/>
  <c r="DA6" i="20" s="1"/>
  <c r="DB6" i="20" s="1"/>
  <c r="DC6" i="20" s="1"/>
  <c r="DD6" i="20" s="1"/>
  <c r="DE6" i="20" s="1"/>
  <c r="DF6" i="20" s="1"/>
  <c r="DG6" i="20" s="1"/>
  <c r="DH6" i="20" s="1"/>
  <c r="DI6" i="20" s="1"/>
  <c r="DJ6" i="20" s="1"/>
  <c r="DK6" i="20" s="1"/>
  <c r="DL6" i="20" s="1"/>
  <c r="DM6" i="20" s="1"/>
  <c r="DN6" i="20" s="1"/>
  <c r="DO6" i="20" s="1"/>
  <c r="DP6" i="20" s="1"/>
  <c r="DQ6" i="20" s="1"/>
  <c r="DR6" i="20" s="1"/>
  <c r="DS6" i="20" s="1"/>
  <c r="DT6" i="20" s="1"/>
  <c r="DU6" i="20" s="1"/>
  <c r="DV6" i="20" s="1"/>
  <c r="DW6" i="20" s="1"/>
  <c r="DX6" i="20" s="1"/>
  <c r="DY6" i="20" s="1"/>
  <c r="DZ6" i="20" s="1"/>
  <c r="EA6" i="20" s="1"/>
  <c r="EB6" i="20" s="1"/>
  <c r="EC6" i="20" s="1"/>
  <c r="ED6" i="20" s="1"/>
  <c r="EE6" i="20" s="1"/>
  <c r="EF6" i="20" s="1"/>
  <c r="EG6" i="20" s="1"/>
  <c r="EH6" i="20" s="1"/>
  <c r="EI6" i="20" s="1"/>
  <c r="EJ6" i="20" s="1"/>
  <c r="EK6" i="20" s="1"/>
  <c r="EL6" i="20" s="1"/>
  <c r="EM6" i="20" s="1"/>
  <c r="EN6" i="20" s="1"/>
  <c r="EO6" i="20" s="1"/>
  <c r="EP6" i="20" s="1"/>
  <c r="EQ6" i="20" s="1"/>
  <c r="ER6" i="20" s="1"/>
  <c r="ES6" i="20" s="1"/>
  <c r="ET6" i="20" s="1"/>
  <c r="EU6" i="20" s="1"/>
  <c r="EV6" i="20" s="1"/>
  <c r="EW6" i="20" s="1"/>
  <c r="EX6" i="20" s="1"/>
  <c r="EY6" i="20" s="1"/>
  <c r="EZ6" i="20" s="1"/>
  <c r="FA6" i="20" s="1"/>
  <c r="FB6" i="20" s="1"/>
  <c r="FC6" i="20" s="1"/>
  <c r="FD6" i="20" s="1"/>
  <c r="FE6" i="20" s="1"/>
  <c r="FF6" i="20" s="1"/>
  <c r="FG6" i="20" s="1"/>
  <c r="FH6" i="20" s="1"/>
  <c r="FI6" i="20" s="1"/>
  <c r="FJ6" i="20" s="1"/>
  <c r="FK6" i="20" s="1"/>
  <c r="FL6" i="20" s="1"/>
  <c r="FM6" i="20" s="1"/>
  <c r="FN6" i="20" s="1"/>
  <c r="FO6" i="20" s="1"/>
  <c r="FP6" i="20" s="1"/>
  <c r="FQ6" i="20" s="1"/>
  <c r="FR6" i="20" s="1"/>
  <c r="FS6" i="20" s="1"/>
  <c r="FT6" i="20" s="1"/>
  <c r="FU6" i="20" s="1"/>
  <c r="FV6" i="20" s="1"/>
  <c r="FW6" i="20" s="1"/>
  <c r="FX6" i="20" s="1"/>
  <c r="FY6" i="20" s="1"/>
  <c r="FZ6" i="20" s="1"/>
  <c r="GA6" i="20" s="1"/>
  <c r="GB6" i="20" s="1"/>
  <c r="GC6" i="20" s="1"/>
  <c r="GD6" i="20" s="1"/>
  <c r="GE6" i="20" s="1"/>
  <c r="GF6" i="20" s="1"/>
  <c r="GG6" i="20" s="1"/>
  <c r="GH6" i="20" s="1"/>
  <c r="GI6" i="20" s="1"/>
  <c r="GJ6" i="20" s="1"/>
  <c r="GK6" i="20" s="1"/>
  <c r="GL6" i="20" s="1"/>
  <c r="GM6" i="20" s="1"/>
  <c r="GN6" i="20" s="1"/>
  <c r="GO6" i="20" s="1"/>
  <c r="GP6" i="20" s="1"/>
  <c r="GQ6" i="20" s="1"/>
  <c r="GR6" i="20" s="1"/>
  <c r="GS6" i="20" s="1"/>
  <c r="GT6" i="20" s="1"/>
  <c r="GU6" i="20" s="1"/>
  <c r="GV6" i="20" s="1"/>
  <c r="GW6" i="20" s="1"/>
  <c r="GX6" i="20" s="1"/>
  <c r="HA6" i="20" s="1"/>
  <c r="HB6" i="20" s="1"/>
  <c r="GY6" i="20" l="1"/>
  <c r="GZ6" i="20" s="1"/>
  <c r="F8" i="20"/>
  <c r="G7" i="20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BN7" i="20" s="1"/>
  <c r="BO7" i="20" s="1"/>
  <c r="BP7" i="20" s="1"/>
  <c r="BQ7" i="20" s="1"/>
  <c r="BR7" i="20" s="1"/>
  <c r="BS7" i="20" s="1"/>
  <c r="BT7" i="20" s="1"/>
  <c r="BU7" i="20" s="1"/>
  <c r="BV7" i="20" s="1"/>
  <c r="BW7" i="20" s="1"/>
  <c r="BX7" i="20" s="1"/>
  <c r="BY7" i="20" s="1"/>
  <c r="BZ7" i="20" s="1"/>
  <c r="CA7" i="20" s="1"/>
  <c r="CB7" i="20" s="1"/>
  <c r="CC7" i="20" s="1"/>
  <c r="CD7" i="20" s="1"/>
  <c r="CE7" i="20" s="1"/>
  <c r="CF7" i="20" s="1"/>
  <c r="CG7" i="20" s="1"/>
  <c r="CH7" i="20" s="1"/>
  <c r="CI7" i="20" s="1"/>
  <c r="CJ7" i="20" s="1"/>
  <c r="CK7" i="20" s="1"/>
  <c r="CL7" i="20" s="1"/>
  <c r="CM7" i="20" s="1"/>
  <c r="CN7" i="20" s="1"/>
  <c r="CO7" i="20" s="1"/>
  <c r="CP7" i="20" s="1"/>
  <c r="CQ7" i="20" s="1"/>
  <c r="CR7" i="20" s="1"/>
  <c r="CS7" i="20" s="1"/>
  <c r="CT7" i="20" s="1"/>
  <c r="CU7" i="20" s="1"/>
  <c r="CV7" i="20" s="1"/>
  <c r="CW7" i="20" s="1"/>
  <c r="CX7" i="20" s="1"/>
  <c r="CY7" i="20" s="1"/>
  <c r="CZ7" i="20" s="1"/>
  <c r="DA7" i="20" s="1"/>
  <c r="DB7" i="20" s="1"/>
  <c r="DC7" i="20" s="1"/>
  <c r="DD7" i="20" s="1"/>
  <c r="DE7" i="20" s="1"/>
  <c r="DF7" i="20" s="1"/>
  <c r="DG7" i="20" s="1"/>
  <c r="DH7" i="20" s="1"/>
  <c r="DI7" i="20" s="1"/>
  <c r="DJ7" i="20" s="1"/>
  <c r="DK7" i="20" s="1"/>
  <c r="DL7" i="20" s="1"/>
  <c r="DM7" i="20" s="1"/>
  <c r="DN7" i="20" s="1"/>
  <c r="DO7" i="20" s="1"/>
  <c r="DP7" i="20" s="1"/>
  <c r="DQ7" i="20" s="1"/>
  <c r="DR7" i="20" s="1"/>
  <c r="DS7" i="20" s="1"/>
  <c r="DT7" i="20" s="1"/>
  <c r="DU7" i="20" s="1"/>
  <c r="DV7" i="20" s="1"/>
  <c r="DW7" i="20" s="1"/>
  <c r="DX7" i="20" s="1"/>
  <c r="DY7" i="20" s="1"/>
  <c r="DZ7" i="20" s="1"/>
  <c r="EA7" i="20" s="1"/>
  <c r="EB7" i="20" s="1"/>
  <c r="EC7" i="20" s="1"/>
  <c r="ED7" i="20" s="1"/>
  <c r="EE7" i="20" s="1"/>
  <c r="EF7" i="20" s="1"/>
  <c r="EG7" i="20" s="1"/>
  <c r="EH7" i="20" s="1"/>
  <c r="EI7" i="20" s="1"/>
  <c r="EJ7" i="20" s="1"/>
  <c r="EK7" i="20" s="1"/>
  <c r="EL7" i="20" s="1"/>
  <c r="EM7" i="20" s="1"/>
  <c r="EN7" i="20" s="1"/>
  <c r="EO7" i="20" s="1"/>
  <c r="EP7" i="20" s="1"/>
  <c r="EQ7" i="20" s="1"/>
  <c r="ER7" i="20" s="1"/>
  <c r="ES7" i="20" s="1"/>
  <c r="ET7" i="20" s="1"/>
  <c r="EU7" i="20" s="1"/>
  <c r="EV7" i="20" s="1"/>
  <c r="EW7" i="20" s="1"/>
  <c r="EX7" i="20" s="1"/>
  <c r="EY7" i="20" s="1"/>
  <c r="EZ7" i="20" s="1"/>
  <c r="FA7" i="20" s="1"/>
  <c r="FB7" i="20" s="1"/>
  <c r="FC7" i="20" s="1"/>
  <c r="FD7" i="20" s="1"/>
  <c r="FE7" i="20" s="1"/>
  <c r="FF7" i="20" s="1"/>
  <c r="FG7" i="20" s="1"/>
  <c r="FH7" i="20" s="1"/>
  <c r="FI7" i="20" s="1"/>
  <c r="FJ7" i="20" s="1"/>
  <c r="FK7" i="20" s="1"/>
  <c r="FL7" i="20" s="1"/>
  <c r="FM7" i="20" s="1"/>
  <c r="FN7" i="20" s="1"/>
  <c r="FO7" i="20" s="1"/>
  <c r="FP7" i="20" s="1"/>
  <c r="FQ7" i="20" s="1"/>
  <c r="FR7" i="20" s="1"/>
  <c r="FS7" i="20" s="1"/>
  <c r="FT7" i="20" s="1"/>
  <c r="FU7" i="20" s="1"/>
  <c r="FV7" i="20" s="1"/>
  <c r="FW7" i="20" s="1"/>
  <c r="FX7" i="20" s="1"/>
  <c r="FY7" i="20" s="1"/>
  <c r="FZ7" i="20" s="1"/>
  <c r="GA7" i="20" s="1"/>
  <c r="GB7" i="20" s="1"/>
  <c r="GC7" i="20" s="1"/>
  <c r="GD7" i="20" s="1"/>
  <c r="GE7" i="20" s="1"/>
  <c r="GF7" i="20" s="1"/>
  <c r="GG7" i="20" s="1"/>
  <c r="GH7" i="20" s="1"/>
  <c r="GI7" i="20" s="1"/>
  <c r="GJ7" i="20" s="1"/>
  <c r="GK7" i="20" s="1"/>
  <c r="GL7" i="20" s="1"/>
  <c r="GM7" i="20" s="1"/>
  <c r="GN7" i="20" s="1"/>
  <c r="GO7" i="20" s="1"/>
  <c r="GP7" i="20" s="1"/>
  <c r="GQ7" i="20" s="1"/>
  <c r="GR7" i="20" s="1"/>
  <c r="GS7" i="20" s="1"/>
  <c r="GT7" i="20" s="1"/>
  <c r="GU7" i="20" s="1"/>
  <c r="GV7" i="20" s="1"/>
  <c r="GW7" i="20" s="1"/>
  <c r="GX7" i="20" s="1"/>
  <c r="HA7" i="20" s="1"/>
  <c r="HB7" i="20" l="1"/>
  <c r="GY7" i="20"/>
  <c r="F9" i="20"/>
  <c r="G8" i="20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BK8" i="20" s="1"/>
  <c r="BL8" i="20" s="1"/>
  <c r="BM8" i="20" s="1"/>
  <c r="BN8" i="20" s="1"/>
  <c r="BO8" i="20" s="1"/>
  <c r="BP8" i="20" s="1"/>
  <c r="BQ8" i="20" s="1"/>
  <c r="BR8" i="20" s="1"/>
  <c r="BS8" i="20" s="1"/>
  <c r="BT8" i="20" s="1"/>
  <c r="BU8" i="20" s="1"/>
  <c r="BV8" i="20" s="1"/>
  <c r="BW8" i="20" s="1"/>
  <c r="BX8" i="20" s="1"/>
  <c r="BY8" i="20" s="1"/>
  <c r="BZ8" i="20" s="1"/>
  <c r="CA8" i="20" s="1"/>
  <c r="CB8" i="20" s="1"/>
  <c r="CC8" i="20" s="1"/>
  <c r="CD8" i="20" s="1"/>
  <c r="CE8" i="20" s="1"/>
  <c r="CF8" i="20" s="1"/>
  <c r="CG8" i="20" s="1"/>
  <c r="CH8" i="20" s="1"/>
  <c r="CI8" i="20" s="1"/>
  <c r="CJ8" i="20" s="1"/>
  <c r="CK8" i="20" s="1"/>
  <c r="CL8" i="20" s="1"/>
  <c r="CM8" i="20" s="1"/>
  <c r="CN8" i="20" s="1"/>
  <c r="CO8" i="20" s="1"/>
  <c r="CP8" i="20" s="1"/>
  <c r="CQ8" i="20" s="1"/>
  <c r="CR8" i="20" s="1"/>
  <c r="CS8" i="20" s="1"/>
  <c r="CT8" i="20" s="1"/>
  <c r="CU8" i="20" s="1"/>
  <c r="CV8" i="20" s="1"/>
  <c r="CW8" i="20" s="1"/>
  <c r="CX8" i="20" s="1"/>
  <c r="CY8" i="20" s="1"/>
  <c r="CZ8" i="20" s="1"/>
  <c r="DA8" i="20" s="1"/>
  <c r="DB8" i="20" s="1"/>
  <c r="DC8" i="20" s="1"/>
  <c r="DD8" i="20" s="1"/>
  <c r="DE8" i="20" s="1"/>
  <c r="DF8" i="20" s="1"/>
  <c r="DG8" i="20" s="1"/>
  <c r="DH8" i="20" s="1"/>
  <c r="DI8" i="20" s="1"/>
  <c r="DJ8" i="20" s="1"/>
  <c r="DK8" i="20" s="1"/>
  <c r="DL8" i="20" s="1"/>
  <c r="DM8" i="20" s="1"/>
  <c r="DN8" i="20" s="1"/>
  <c r="DO8" i="20" s="1"/>
  <c r="DP8" i="20" s="1"/>
  <c r="DQ8" i="20" s="1"/>
  <c r="DR8" i="20" s="1"/>
  <c r="DS8" i="20" s="1"/>
  <c r="DT8" i="20" s="1"/>
  <c r="DU8" i="20" s="1"/>
  <c r="DV8" i="20" s="1"/>
  <c r="DW8" i="20" s="1"/>
  <c r="DX8" i="20" s="1"/>
  <c r="DY8" i="20" s="1"/>
  <c r="DZ8" i="20" s="1"/>
  <c r="EA8" i="20" s="1"/>
  <c r="EB8" i="20" s="1"/>
  <c r="EC8" i="20" s="1"/>
  <c r="ED8" i="20" s="1"/>
  <c r="EE8" i="20" s="1"/>
  <c r="EF8" i="20" s="1"/>
  <c r="EG8" i="20" s="1"/>
  <c r="EH8" i="20" s="1"/>
  <c r="EI8" i="20" s="1"/>
  <c r="EJ8" i="20" s="1"/>
  <c r="EK8" i="20" s="1"/>
  <c r="EL8" i="20" s="1"/>
  <c r="EM8" i="20" s="1"/>
  <c r="EN8" i="20" s="1"/>
  <c r="EO8" i="20" s="1"/>
  <c r="EP8" i="20" s="1"/>
  <c r="EQ8" i="20" s="1"/>
  <c r="ER8" i="20" s="1"/>
  <c r="ES8" i="20" s="1"/>
  <c r="ET8" i="20" s="1"/>
  <c r="EU8" i="20" s="1"/>
  <c r="EV8" i="20" s="1"/>
  <c r="EW8" i="20" s="1"/>
  <c r="EX8" i="20" s="1"/>
  <c r="EY8" i="20" s="1"/>
  <c r="EZ8" i="20" s="1"/>
  <c r="FA8" i="20" s="1"/>
  <c r="FB8" i="20" s="1"/>
  <c r="FC8" i="20" s="1"/>
  <c r="FD8" i="20" s="1"/>
  <c r="FE8" i="20" s="1"/>
  <c r="FF8" i="20" s="1"/>
  <c r="FG8" i="20" s="1"/>
  <c r="FH8" i="20" s="1"/>
  <c r="FI8" i="20" s="1"/>
  <c r="FJ8" i="20" s="1"/>
  <c r="FK8" i="20" s="1"/>
  <c r="FL8" i="20" s="1"/>
  <c r="FM8" i="20" s="1"/>
  <c r="FN8" i="20" s="1"/>
  <c r="FO8" i="20" s="1"/>
  <c r="FP8" i="20" s="1"/>
  <c r="FQ8" i="20" s="1"/>
  <c r="FR8" i="20" s="1"/>
  <c r="FS8" i="20" s="1"/>
  <c r="FT8" i="20" s="1"/>
  <c r="FU8" i="20" s="1"/>
  <c r="FV8" i="20" s="1"/>
  <c r="FW8" i="20" s="1"/>
  <c r="FX8" i="20" s="1"/>
  <c r="FY8" i="20" s="1"/>
  <c r="FZ8" i="20" s="1"/>
  <c r="GA8" i="20" s="1"/>
  <c r="GB8" i="20" s="1"/>
  <c r="GC8" i="20" s="1"/>
  <c r="GD8" i="20" s="1"/>
  <c r="GE8" i="20" s="1"/>
  <c r="GF8" i="20" s="1"/>
  <c r="GG8" i="20" s="1"/>
  <c r="GH8" i="20" s="1"/>
  <c r="GI8" i="20" s="1"/>
  <c r="GJ8" i="20" s="1"/>
  <c r="GK8" i="20" s="1"/>
  <c r="GL8" i="20" s="1"/>
  <c r="GM8" i="20" s="1"/>
  <c r="GN8" i="20" s="1"/>
  <c r="GO8" i="20" s="1"/>
  <c r="GP8" i="20" s="1"/>
  <c r="GQ8" i="20" s="1"/>
  <c r="GR8" i="20" s="1"/>
  <c r="GS8" i="20" s="1"/>
  <c r="GT8" i="20" s="1"/>
  <c r="GU8" i="20" s="1"/>
  <c r="GV8" i="20" s="1"/>
  <c r="GW8" i="20" s="1"/>
  <c r="GX8" i="20" s="1"/>
  <c r="HA8" i="20" s="1"/>
  <c r="HB8" i="20" l="1"/>
  <c r="GY8" i="20"/>
  <c r="GZ8" i="20" s="1"/>
  <c r="GZ7" i="20"/>
  <c r="G9" i="20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AE9" i="20" s="1"/>
  <c r="AF9" i="20" s="1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BK9" i="20" s="1"/>
  <c r="BL9" i="20" s="1"/>
  <c r="BM9" i="20" s="1"/>
  <c r="BN9" i="20" s="1"/>
  <c r="BO9" i="20" s="1"/>
  <c r="BP9" i="20" s="1"/>
  <c r="BQ9" i="20" s="1"/>
  <c r="BR9" i="20" s="1"/>
  <c r="BS9" i="20" s="1"/>
  <c r="BT9" i="20" s="1"/>
  <c r="BU9" i="20" s="1"/>
  <c r="BV9" i="20" s="1"/>
  <c r="BW9" i="20" s="1"/>
  <c r="BX9" i="20" s="1"/>
  <c r="BY9" i="20" s="1"/>
  <c r="BZ9" i="20" s="1"/>
  <c r="CA9" i="20" s="1"/>
  <c r="CB9" i="20" s="1"/>
  <c r="CC9" i="20" s="1"/>
  <c r="CD9" i="20" s="1"/>
  <c r="CE9" i="20" s="1"/>
  <c r="CF9" i="20" s="1"/>
  <c r="CG9" i="20" s="1"/>
  <c r="CH9" i="20" s="1"/>
  <c r="CI9" i="20" s="1"/>
  <c r="CJ9" i="20" s="1"/>
  <c r="CK9" i="20" s="1"/>
  <c r="CL9" i="20" s="1"/>
  <c r="CM9" i="20" s="1"/>
  <c r="CN9" i="20" s="1"/>
  <c r="CO9" i="20" s="1"/>
  <c r="CP9" i="20" s="1"/>
  <c r="CQ9" i="20" s="1"/>
  <c r="CR9" i="20" s="1"/>
  <c r="CS9" i="20" s="1"/>
  <c r="CT9" i="20" s="1"/>
  <c r="CU9" i="20" s="1"/>
  <c r="CV9" i="20" s="1"/>
  <c r="CW9" i="20" s="1"/>
  <c r="CX9" i="20" s="1"/>
  <c r="CY9" i="20" s="1"/>
  <c r="CZ9" i="20" s="1"/>
  <c r="DA9" i="20" s="1"/>
  <c r="DB9" i="20" s="1"/>
  <c r="DC9" i="20" s="1"/>
  <c r="DD9" i="20" s="1"/>
  <c r="DE9" i="20" s="1"/>
  <c r="DF9" i="20" s="1"/>
  <c r="DG9" i="20" s="1"/>
  <c r="DH9" i="20" s="1"/>
  <c r="DI9" i="20" s="1"/>
  <c r="DJ9" i="20" s="1"/>
  <c r="DK9" i="20" s="1"/>
  <c r="DL9" i="20" s="1"/>
  <c r="DM9" i="20" s="1"/>
  <c r="DN9" i="20" s="1"/>
  <c r="DO9" i="20" s="1"/>
  <c r="DP9" i="20" s="1"/>
  <c r="DQ9" i="20" s="1"/>
  <c r="DR9" i="20" s="1"/>
  <c r="DS9" i="20" s="1"/>
  <c r="DT9" i="20" s="1"/>
  <c r="DU9" i="20" s="1"/>
  <c r="DV9" i="20" s="1"/>
  <c r="DW9" i="20" s="1"/>
  <c r="DX9" i="20" s="1"/>
  <c r="DY9" i="20" s="1"/>
  <c r="DZ9" i="20" s="1"/>
  <c r="EA9" i="20" s="1"/>
  <c r="EB9" i="20" s="1"/>
  <c r="EC9" i="20" s="1"/>
  <c r="ED9" i="20" s="1"/>
  <c r="EE9" i="20" s="1"/>
  <c r="EF9" i="20" s="1"/>
  <c r="EG9" i="20" s="1"/>
  <c r="EH9" i="20" s="1"/>
  <c r="EI9" i="20" s="1"/>
  <c r="EJ9" i="20" s="1"/>
  <c r="EK9" i="20" s="1"/>
  <c r="EL9" i="20" s="1"/>
  <c r="EM9" i="20" s="1"/>
  <c r="EN9" i="20" s="1"/>
  <c r="EO9" i="20" s="1"/>
  <c r="EP9" i="20" s="1"/>
  <c r="EQ9" i="20" s="1"/>
  <c r="ER9" i="20" s="1"/>
  <c r="ES9" i="20" s="1"/>
  <c r="ET9" i="20" s="1"/>
  <c r="EU9" i="20" s="1"/>
  <c r="EV9" i="20" s="1"/>
  <c r="EW9" i="20" s="1"/>
  <c r="EX9" i="20" s="1"/>
  <c r="EY9" i="20" s="1"/>
  <c r="EZ9" i="20" s="1"/>
  <c r="FA9" i="20" s="1"/>
  <c r="FB9" i="20" s="1"/>
  <c r="FC9" i="20" s="1"/>
  <c r="FD9" i="20" s="1"/>
  <c r="FE9" i="20" s="1"/>
  <c r="FF9" i="20" s="1"/>
  <c r="FG9" i="20" s="1"/>
  <c r="FH9" i="20" s="1"/>
  <c r="FI9" i="20" s="1"/>
  <c r="FJ9" i="20" s="1"/>
  <c r="FK9" i="20" s="1"/>
  <c r="FL9" i="20" s="1"/>
  <c r="FM9" i="20" s="1"/>
  <c r="FN9" i="20" s="1"/>
  <c r="FO9" i="20" s="1"/>
  <c r="FP9" i="20" s="1"/>
  <c r="FQ9" i="20" s="1"/>
  <c r="FR9" i="20" s="1"/>
  <c r="FS9" i="20" s="1"/>
  <c r="FT9" i="20" s="1"/>
  <c r="FU9" i="20" s="1"/>
  <c r="FV9" i="20" s="1"/>
  <c r="FW9" i="20" s="1"/>
  <c r="FX9" i="20" s="1"/>
  <c r="FY9" i="20" s="1"/>
  <c r="FZ9" i="20" s="1"/>
  <c r="GA9" i="20" s="1"/>
  <c r="GB9" i="20" s="1"/>
  <c r="GC9" i="20" s="1"/>
  <c r="GD9" i="20" s="1"/>
  <c r="GE9" i="20" s="1"/>
  <c r="GF9" i="20" s="1"/>
  <c r="GG9" i="20" s="1"/>
  <c r="GH9" i="20" s="1"/>
  <c r="GI9" i="20" s="1"/>
  <c r="GJ9" i="20" s="1"/>
  <c r="GK9" i="20" s="1"/>
  <c r="GL9" i="20" s="1"/>
  <c r="GM9" i="20" s="1"/>
  <c r="GN9" i="20" s="1"/>
  <c r="GO9" i="20" s="1"/>
  <c r="GP9" i="20" s="1"/>
  <c r="GQ9" i="20" s="1"/>
  <c r="GR9" i="20" s="1"/>
  <c r="GS9" i="20" s="1"/>
  <c r="GT9" i="20" s="1"/>
  <c r="GU9" i="20" s="1"/>
  <c r="GV9" i="20" s="1"/>
  <c r="GW9" i="20" s="1"/>
  <c r="GX9" i="20" s="1"/>
  <c r="HA9" i="20" s="1"/>
  <c r="F10" i="20"/>
  <c r="HB9" i="20" l="1"/>
  <c r="GY9" i="20"/>
  <c r="GZ9" i="20" s="1"/>
  <c r="F11" i="20"/>
  <c r="G10" i="20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AH10" i="20" s="1"/>
  <c r="AI10" i="20" s="1"/>
  <c r="AJ10" i="20" s="1"/>
  <c r="AK10" i="20" s="1"/>
  <c r="AL10" i="20" s="1"/>
  <c r="AM10" i="20" s="1"/>
  <c r="AN10" i="20" s="1"/>
  <c r="AO10" i="20" s="1"/>
  <c r="AP10" i="20" s="1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BA10" i="20" s="1"/>
  <c r="BB10" i="20" s="1"/>
  <c r="BC10" i="20" s="1"/>
  <c r="BD10" i="20" s="1"/>
  <c r="BE10" i="20" s="1"/>
  <c r="BF10" i="20" s="1"/>
  <c r="BG10" i="20" s="1"/>
  <c r="BH10" i="20" s="1"/>
  <c r="BI10" i="20" s="1"/>
  <c r="BJ10" i="20" s="1"/>
  <c r="BK10" i="20" s="1"/>
  <c r="BL10" i="20" s="1"/>
  <c r="BM10" i="20" s="1"/>
  <c r="BN10" i="20" s="1"/>
  <c r="BO10" i="20" s="1"/>
  <c r="BP10" i="20" s="1"/>
  <c r="BQ10" i="20" s="1"/>
  <c r="BR10" i="20" s="1"/>
  <c r="BS10" i="20" s="1"/>
  <c r="BT10" i="20" s="1"/>
  <c r="BU10" i="20" s="1"/>
  <c r="BV10" i="20" s="1"/>
  <c r="BW10" i="20" s="1"/>
  <c r="BX10" i="20" s="1"/>
  <c r="BY10" i="20" s="1"/>
  <c r="BZ10" i="20" s="1"/>
  <c r="CA10" i="20" s="1"/>
  <c r="CB10" i="20" s="1"/>
  <c r="CC10" i="20" s="1"/>
  <c r="CD10" i="20" s="1"/>
  <c r="CE10" i="20" s="1"/>
  <c r="CF10" i="20" s="1"/>
  <c r="CG10" i="20" s="1"/>
  <c r="CH10" i="20" s="1"/>
  <c r="CI10" i="20" s="1"/>
  <c r="CJ10" i="20" s="1"/>
  <c r="CK10" i="20" s="1"/>
  <c r="CL10" i="20" s="1"/>
  <c r="CM10" i="20" s="1"/>
  <c r="CN10" i="20" s="1"/>
  <c r="CO10" i="20" s="1"/>
  <c r="CP10" i="20" s="1"/>
  <c r="CQ10" i="20" s="1"/>
  <c r="CR10" i="20" s="1"/>
  <c r="CS10" i="20" s="1"/>
  <c r="CT10" i="20" s="1"/>
  <c r="CU10" i="20" s="1"/>
  <c r="CV10" i="20" s="1"/>
  <c r="CW10" i="20" s="1"/>
  <c r="CX10" i="20" s="1"/>
  <c r="CY10" i="20" s="1"/>
  <c r="CZ10" i="20" s="1"/>
  <c r="DA10" i="20" s="1"/>
  <c r="DB10" i="20" s="1"/>
  <c r="DC10" i="20" s="1"/>
  <c r="DD10" i="20" s="1"/>
  <c r="DE10" i="20" s="1"/>
  <c r="DF10" i="20" s="1"/>
  <c r="DG10" i="20" s="1"/>
  <c r="DH10" i="20" s="1"/>
  <c r="DI10" i="20" s="1"/>
  <c r="DJ10" i="20" s="1"/>
  <c r="DK10" i="20" s="1"/>
  <c r="DL10" i="20" s="1"/>
  <c r="DM10" i="20" s="1"/>
  <c r="DN10" i="20" s="1"/>
  <c r="DO10" i="20" s="1"/>
  <c r="DP10" i="20" s="1"/>
  <c r="DQ10" i="20" s="1"/>
  <c r="DR10" i="20" s="1"/>
  <c r="DS10" i="20" s="1"/>
  <c r="DT10" i="20" s="1"/>
  <c r="DU10" i="20" s="1"/>
  <c r="DV10" i="20" s="1"/>
  <c r="DW10" i="20" s="1"/>
  <c r="DX10" i="20" s="1"/>
  <c r="DY10" i="20" s="1"/>
  <c r="DZ10" i="20" s="1"/>
  <c r="EA10" i="20" s="1"/>
  <c r="EB10" i="20" s="1"/>
  <c r="EC10" i="20" s="1"/>
  <c r="ED10" i="20" s="1"/>
  <c r="EE10" i="20" s="1"/>
  <c r="EF10" i="20" s="1"/>
  <c r="EG10" i="20" s="1"/>
  <c r="EH10" i="20" s="1"/>
  <c r="EI10" i="20" s="1"/>
  <c r="EJ10" i="20" s="1"/>
  <c r="EK10" i="20" s="1"/>
  <c r="EL10" i="20" s="1"/>
  <c r="EM10" i="20" s="1"/>
  <c r="EN10" i="20" s="1"/>
  <c r="EO10" i="20" s="1"/>
  <c r="EP10" i="20" s="1"/>
  <c r="EQ10" i="20" s="1"/>
  <c r="ER10" i="20" s="1"/>
  <c r="ES10" i="20" s="1"/>
  <c r="ET10" i="20" s="1"/>
  <c r="EU10" i="20" s="1"/>
  <c r="EV10" i="20" s="1"/>
  <c r="EW10" i="20" s="1"/>
  <c r="EX10" i="20" s="1"/>
  <c r="EY10" i="20" s="1"/>
  <c r="EZ10" i="20" s="1"/>
  <c r="FA10" i="20" s="1"/>
  <c r="FB10" i="20" s="1"/>
  <c r="FC10" i="20" s="1"/>
  <c r="FD10" i="20" s="1"/>
  <c r="FE10" i="20" s="1"/>
  <c r="FF10" i="20" s="1"/>
  <c r="FG10" i="20" s="1"/>
  <c r="FH10" i="20" s="1"/>
  <c r="FI10" i="20" s="1"/>
  <c r="FJ10" i="20" s="1"/>
  <c r="FK10" i="20" s="1"/>
  <c r="FL10" i="20" s="1"/>
  <c r="FM10" i="20" s="1"/>
  <c r="FN10" i="20" s="1"/>
  <c r="FO10" i="20" s="1"/>
  <c r="FP10" i="20" s="1"/>
  <c r="FQ10" i="20" s="1"/>
  <c r="FR10" i="20" s="1"/>
  <c r="FS10" i="20" s="1"/>
  <c r="FT10" i="20" s="1"/>
  <c r="FU10" i="20" s="1"/>
  <c r="FV10" i="20" s="1"/>
  <c r="FW10" i="20" s="1"/>
  <c r="FX10" i="20" s="1"/>
  <c r="FY10" i="20" s="1"/>
  <c r="FZ10" i="20" s="1"/>
  <c r="GA10" i="20" s="1"/>
  <c r="GB10" i="20" s="1"/>
  <c r="GC10" i="20" s="1"/>
  <c r="GD10" i="20" s="1"/>
  <c r="GE10" i="20" s="1"/>
  <c r="GF10" i="20" s="1"/>
  <c r="GG10" i="20" s="1"/>
  <c r="GH10" i="20" s="1"/>
  <c r="GI10" i="20" s="1"/>
  <c r="GJ10" i="20" s="1"/>
  <c r="GK10" i="20" s="1"/>
  <c r="GL10" i="20" s="1"/>
  <c r="GM10" i="20" s="1"/>
  <c r="GN10" i="20" s="1"/>
  <c r="GO10" i="20" s="1"/>
  <c r="GP10" i="20" s="1"/>
  <c r="GQ10" i="20" s="1"/>
  <c r="GR10" i="20" s="1"/>
  <c r="GS10" i="20" s="1"/>
  <c r="GT10" i="20" s="1"/>
  <c r="GU10" i="20" s="1"/>
  <c r="GV10" i="20" s="1"/>
  <c r="GW10" i="20" s="1"/>
  <c r="GX10" i="20" s="1"/>
  <c r="HA10" i="20" s="1"/>
  <c r="HB10" i="20" l="1"/>
  <c r="GY10" i="20"/>
  <c r="GZ10" i="20" s="1"/>
  <c r="F12" i="20"/>
  <c r="G11" i="20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AJ11" i="20" s="1"/>
  <c r="AK11" i="20" s="1"/>
  <c r="AL11" i="20" s="1"/>
  <c r="AM11" i="20" s="1"/>
  <c r="AN11" i="20" s="1"/>
  <c r="AO11" i="20" s="1"/>
  <c r="AP11" i="20" s="1"/>
  <c r="AQ11" i="20" s="1"/>
  <c r="AR11" i="20" s="1"/>
  <c r="AS11" i="20" s="1"/>
  <c r="AT11" i="20" s="1"/>
  <c r="AU11" i="20" s="1"/>
  <c r="AV11" i="20" s="1"/>
  <c r="AW11" i="20" s="1"/>
  <c r="AX11" i="20" s="1"/>
  <c r="AY11" i="20" s="1"/>
  <c r="AZ11" i="20" s="1"/>
  <c r="BA11" i="20" s="1"/>
  <c r="BB11" i="20" s="1"/>
  <c r="BC11" i="20" s="1"/>
  <c r="BD11" i="20" s="1"/>
  <c r="BE11" i="20" s="1"/>
  <c r="BF11" i="20" s="1"/>
  <c r="BG11" i="20" s="1"/>
  <c r="BH11" i="20" s="1"/>
  <c r="BI11" i="20" s="1"/>
  <c r="BJ11" i="20" s="1"/>
  <c r="BK11" i="20" s="1"/>
  <c r="BL11" i="20" s="1"/>
  <c r="BM11" i="20" s="1"/>
  <c r="BN11" i="20" s="1"/>
  <c r="BO11" i="20" s="1"/>
  <c r="BP11" i="20" s="1"/>
  <c r="BQ11" i="20" s="1"/>
  <c r="BR11" i="20" s="1"/>
  <c r="BS11" i="20" s="1"/>
  <c r="BT11" i="20" s="1"/>
  <c r="BU11" i="20" s="1"/>
  <c r="BV11" i="20" s="1"/>
  <c r="BW11" i="20" s="1"/>
  <c r="BX11" i="20" s="1"/>
  <c r="BY11" i="20" s="1"/>
  <c r="BZ11" i="20" s="1"/>
  <c r="CA11" i="20" s="1"/>
  <c r="CB11" i="20" s="1"/>
  <c r="CC11" i="20" s="1"/>
  <c r="CD11" i="20" s="1"/>
  <c r="CE11" i="20" s="1"/>
  <c r="CF11" i="20" s="1"/>
  <c r="CG11" i="20" s="1"/>
  <c r="CH11" i="20" s="1"/>
  <c r="CI11" i="20" s="1"/>
  <c r="CJ11" i="20" s="1"/>
  <c r="CK11" i="20" s="1"/>
  <c r="CL11" i="20" s="1"/>
  <c r="CM11" i="20" s="1"/>
  <c r="CN11" i="20" s="1"/>
  <c r="CO11" i="20" s="1"/>
  <c r="CP11" i="20" s="1"/>
  <c r="CQ11" i="20" s="1"/>
  <c r="CR11" i="20" s="1"/>
  <c r="CS11" i="20" s="1"/>
  <c r="CT11" i="20" s="1"/>
  <c r="CU11" i="20" s="1"/>
  <c r="CV11" i="20" s="1"/>
  <c r="CW11" i="20" s="1"/>
  <c r="CX11" i="20" s="1"/>
  <c r="CY11" i="20" s="1"/>
  <c r="CZ11" i="20" s="1"/>
  <c r="DA11" i="20" s="1"/>
  <c r="DB11" i="20" s="1"/>
  <c r="DC11" i="20" s="1"/>
  <c r="DD11" i="20" s="1"/>
  <c r="DE11" i="20" s="1"/>
  <c r="DF11" i="20" s="1"/>
  <c r="DG11" i="20" s="1"/>
  <c r="DH11" i="20" s="1"/>
  <c r="DI11" i="20" s="1"/>
  <c r="DJ11" i="20" s="1"/>
  <c r="DK11" i="20" s="1"/>
  <c r="DL11" i="20" s="1"/>
  <c r="DM11" i="20" s="1"/>
  <c r="DN11" i="20" s="1"/>
  <c r="DO11" i="20" s="1"/>
  <c r="DP11" i="20" s="1"/>
  <c r="DQ11" i="20" s="1"/>
  <c r="DR11" i="20" s="1"/>
  <c r="DS11" i="20" s="1"/>
  <c r="DT11" i="20" s="1"/>
  <c r="DU11" i="20" s="1"/>
  <c r="DV11" i="20" s="1"/>
  <c r="DW11" i="20" s="1"/>
  <c r="DX11" i="20" s="1"/>
  <c r="DY11" i="20" s="1"/>
  <c r="DZ11" i="20" s="1"/>
  <c r="EA11" i="20" s="1"/>
  <c r="EB11" i="20" s="1"/>
  <c r="EC11" i="20" s="1"/>
  <c r="ED11" i="20" s="1"/>
  <c r="EE11" i="20" s="1"/>
  <c r="EF11" i="20" s="1"/>
  <c r="EG11" i="20" s="1"/>
  <c r="EH11" i="20" s="1"/>
  <c r="EI11" i="20" s="1"/>
  <c r="EJ11" i="20" s="1"/>
  <c r="EK11" i="20" s="1"/>
  <c r="EL11" i="20" s="1"/>
  <c r="EM11" i="20" s="1"/>
  <c r="EN11" i="20" s="1"/>
  <c r="EO11" i="20" s="1"/>
  <c r="EP11" i="20" s="1"/>
  <c r="EQ11" i="20" s="1"/>
  <c r="ER11" i="20" s="1"/>
  <c r="ES11" i="20" s="1"/>
  <c r="ET11" i="20" s="1"/>
  <c r="EU11" i="20" s="1"/>
  <c r="EV11" i="20" s="1"/>
  <c r="EW11" i="20" s="1"/>
  <c r="EX11" i="20" s="1"/>
  <c r="EY11" i="20" s="1"/>
  <c r="EZ11" i="20" s="1"/>
  <c r="FA11" i="20" s="1"/>
  <c r="FB11" i="20" s="1"/>
  <c r="FC11" i="20" s="1"/>
  <c r="FD11" i="20" s="1"/>
  <c r="FE11" i="20" s="1"/>
  <c r="FF11" i="20" s="1"/>
  <c r="FG11" i="20" s="1"/>
  <c r="FH11" i="20" s="1"/>
  <c r="FI11" i="20" s="1"/>
  <c r="FJ11" i="20" s="1"/>
  <c r="FK11" i="20" s="1"/>
  <c r="FL11" i="20" s="1"/>
  <c r="FM11" i="20" s="1"/>
  <c r="FN11" i="20" s="1"/>
  <c r="FO11" i="20" s="1"/>
  <c r="FP11" i="20" s="1"/>
  <c r="FQ11" i="20" s="1"/>
  <c r="FR11" i="20" s="1"/>
  <c r="FS11" i="20" s="1"/>
  <c r="FT11" i="20" s="1"/>
  <c r="FU11" i="20" s="1"/>
  <c r="FV11" i="20" s="1"/>
  <c r="FW11" i="20" s="1"/>
  <c r="FX11" i="20" s="1"/>
  <c r="FY11" i="20" s="1"/>
  <c r="FZ11" i="20" s="1"/>
  <c r="GA11" i="20" s="1"/>
  <c r="GB11" i="20" s="1"/>
  <c r="GC11" i="20" s="1"/>
  <c r="GD11" i="20" s="1"/>
  <c r="GE11" i="20" s="1"/>
  <c r="GF11" i="20" s="1"/>
  <c r="GG11" i="20" s="1"/>
  <c r="GH11" i="20" s="1"/>
  <c r="GI11" i="20" s="1"/>
  <c r="GJ11" i="20" s="1"/>
  <c r="GK11" i="20" s="1"/>
  <c r="GL11" i="20" s="1"/>
  <c r="GM11" i="20" s="1"/>
  <c r="GN11" i="20" s="1"/>
  <c r="GO11" i="20" s="1"/>
  <c r="GP11" i="20" s="1"/>
  <c r="GQ11" i="20" s="1"/>
  <c r="GR11" i="20" s="1"/>
  <c r="GS11" i="20" s="1"/>
  <c r="GT11" i="20" s="1"/>
  <c r="GU11" i="20" s="1"/>
  <c r="GV11" i="20" s="1"/>
  <c r="GW11" i="20" s="1"/>
  <c r="GX11" i="20" s="1"/>
  <c r="HA11" i="20" s="1"/>
  <c r="GY11" i="20" l="1"/>
  <c r="GZ11" i="20" s="1"/>
  <c r="HB11" i="20"/>
  <c r="G12" i="20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AB12" i="20" s="1"/>
  <c r="AC12" i="20" s="1"/>
  <c r="AD12" i="20" s="1"/>
  <c r="AE12" i="20" s="1"/>
  <c r="AF12" i="20" s="1"/>
  <c r="AG12" i="20" s="1"/>
  <c r="AH12" i="20" s="1"/>
  <c r="AI12" i="20" s="1"/>
  <c r="AJ12" i="20" s="1"/>
  <c r="AK12" i="20" s="1"/>
  <c r="AL12" i="20" s="1"/>
  <c r="AM12" i="20" s="1"/>
  <c r="AN12" i="20" s="1"/>
  <c r="AO12" i="20" s="1"/>
  <c r="AP12" i="20" s="1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BA12" i="20" s="1"/>
  <c r="BB12" i="20" s="1"/>
  <c r="BC12" i="20" s="1"/>
  <c r="BD12" i="20" s="1"/>
  <c r="BE12" i="20" s="1"/>
  <c r="BF12" i="20" s="1"/>
  <c r="BG12" i="20" s="1"/>
  <c r="BH12" i="20" s="1"/>
  <c r="BI12" i="20" s="1"/>
  <c r="BJ12" i="20" s="1"/>
  <c r="BK12" i="20" s="1"/>
  <c r="BL12" i="20" s="1"/>
  <c r="BM12" i="20" s="1"/>
  <c r="BN12" i="20" s="1"/>
  <c r="BO12" i="20" s="1"/>
  <c r="BP12" i="20" s="1"/>
  <c r="BQ12" i="20" s="1"/>
  <c r="BR12" i="20" s="1"/>
  <c r="BS12" i="20" s="1"/>
  <c r="BT12" i="20" s="1"/>
  <c r="BU12" i="20" s="1"/>
  <c r="BV12" i="20" s="1"/>
  <c r="BW12" i="20" s="1"/>
  <c r="BX12" i="20" s="1"/>
  <c r="BY12" i="20" s="1"/>
  <c r="BZ12" i="20" s="1"/>
  <c r="CA12" i="20" s="1"/>
  <c r="CB12" i="20" s="1"/>
  <c r="CC12" i="20" s="1"/>
  <c r="CD12" i="20" s="1"/>
  <c r="CE12" i="20" s="1"/>
  <c r="CF12" i="20" s="1"/>
  <c r="CG12" i="20" s="1"/>
  <c r="CH12" i="20" s="1"/>
  <c r="CI12" i="20" s="1"/>
  <c r="CJ12" i="20" s="1"/>
  <c r="CK12" i="20" s="1"/>
  <c r="CL12" i="20" s="1"/>
  <c r="CM12" i="20" s="1"/>
  <c r="CN12" i="20" s="1"/>
  <c r="CO12" i="20" s="1"/>
  <c r="CP12" i="20" s="1"/>
  <c r="CQ12" i="20" s="1"/>
  <c r="CR12" i="20" s="1"/>
  <c r="CS12" i="20" s="1"/>
  <c r="CT12" i="20" s="1"/>
  <c r="CU12" i="20" s="1"/>
  <c r="CV12" i="20" s="1"/>
  <c r="CW12" i="20" s="1"/>
  <c r="CX12" i="20" s="1"/>
  <c r="CY12" i="20" s="1"/>
  <c r="CZ12" i="20" s="1"/>
  <c r="DA12" i="20" s="1"/>
  <c r="DB12" i="20" s="1"/>
  <c r="DC12" i="20" s="1"/>
  <c r="DD12" i="20" s="1"/>
  <c r="DE12" i="20" s="1"/>
  <c r="DF12" i="20" s="1"/>
  <c r="DG12" i="20" s="1"/>
  <c r="DH12" i="20" s="1"/>
  <c r="DI12" i="20" s="1"/>
  <c r="DJ12" i="20" s="1"/>
  <c r="DK12" i="20" s="1"/>
  <c r="DL12" i="20" s="1"/>
  <c r="DM12" i="20" s="1"/>
  <c r="DN12" i="20" s="1"/>
  <c r="DO12" i="20" s="1"/>
  <c r="DP12" i="20" s="1"/>
  <c r="DQ12" i="20" s="1"/>
  <c r="DR12" i="20" s="1"/>
  <c r="DS12" i="20" s="1"/>
  <c r="DT12" i="20" s="1"/>
  <c r="DU12" i="20" s="1"/>
  <c r="DV12" i="20" s="1"/>
  <c r="DW12" i="20" s="1"/>
  <c r="DX12" i="20" s="1"/>
  <c r="DY12" i="20" s="1"/>
  <c r="DZ12" i="20" s="1"/>
  <c r="EA12" i="20" s="1"/>
  <c r="EB12" i="20" s="1"/>
  <c r="EC12" i="20" s="1"/>
  <c r="ED12" i="20" s="1"/>
  <c r="EE12" i="20" s="1"/>
  <c r="EF12" i="20" s="1"/>
  <c r="EG12" i="20" s="1"/>
  <c r="EH12" i="20" s="1"/>
  <c r="EI12" i="20" s="1"/>
  <c r="EJ12" i="20" s="1"/>
  <c r="EK12" i="20" s="1"/>
  <c r="EL12" i="20" s="1"/>
  <c r="EM12" i="20" s="1"/>
  <c r="EN12" i="20" s="1"/>
  <c r="EO12" i="20" s="1"/>
  <c r="EP12" i="20" s="1"/>
  <c r="EQ12" i="20" s="1"/>
  <c r="ER12" i="20" s="1"/>
  <c r="ES12" i="20" s="1"/>
  <c r="ET12" i="20" s="1"/>
  <c r="EU12" i="20" s="1"/>
  <c r="EV12" i="20" s="1"/>
  <c r="EW12" i="20" s="1"/>
  <c r="EX12" i="20" s="1"/>
  <c r="EY12" i="20" s="1"/>
  <c r="EZ12" i="20" s="1"/>
  <c r="FA12" i="20" s="1"/>
  <c r="FB12" i="20" s="1"/>
  <c r="FC12" i="20" s="1"/>
  <c r="FD12" i="20" s="1"/>
  <c r="FE12" i="20" s="1"/>
  <c r="FF12" i="20" s="1"/>
  <c r="FG12" i="20" s="1"/>
  <c r="FH12" i="20" s="1"/>
  <c r="FI12" i="20" s="1"/>
  <c r="FJ12" i="20" s="1"/>
  <c r="FK12" i="20" s="1"/>
  <c r="FL12" i="20" s="1"/>
  <c r="FM12" i="20" s="1"/>
  <c r="FN12" i="20" s="1"/>
  <c r="FO12" i="20" s="1"/>
  <c r="FP12" i="20" s="1"/>
  <c r="FQ12" i="20" s="1"/>
  <c r="FR12" i="20" s="1"/>
  <c r="FS12" i="20" s="1"/>
  <c r="FT12" i="20" s="1"/>
  <c r="FU12" i="20" s="1"/>
  <c r="FV12" i="20" s="1"/>
  <c r="FW12" i="20" s="1"/>
  <c r="FX12" i="20" s="1"/>
  <c r="FY12" i="20" s="1"/>
  <c r="FZ12" i="20" s="1"/>
  <c r="GA12" i="20" s="1"/>
  <c r="GB12" i="20" s="1"/>
  <c r="GC12" i="20" s="1"/>
  <c r="GD12" i="20" s="1"/>
  <c r="GE12" i="20" s="1"/>
  <c r="GF12" i="20" s="1"/>
  <c r="GG12" i="20" s="1"/>
  <c r="GH12" i="20" s="1"/>
  <c r="GI12" i="20" s="1"/>
  <c r="GJ12" i="20" s="1"/>
  <c r="GK12" i="20" s="1"/>
  <c r="GL12" i="20" s="1"/>
  <c r="GM12" i="20" s="1"/>
  <c r="GN12" i="20" s="1"/>
  <c r="GO12" i="20" s="1"/>
  <c r="GP12" i="20" s="1"/>
  <c r="GQ12" i="20" s="1"/>
  <c r="GR12" i="20" s="1"/>
  <c r="GS12" i="20" s="1"/>
  <c r="GT12" i="20" s="1"/>
  <c r="GU12" i="20" s="1"/>
  <c r="GV12" i="20" s="1"/>
  <c r="GW12" i="20" s="1"/>
  <c r="GX12" i="20" s="1"/>
  <c r="HA12" i="20" s="1"/>
  <c r="F13" i="20"/>
  <c r="HB12" i="20" l="1"/>
  <c r="GY12" i="20"/>
  <c r="GZ12" i="20" s="1"/>
  <c r="F14" i="20"/>
  <c r="G13" i="20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BM13" i="20" s="1"/>
  <c r="BN13" i="20" s="1"/>
  <c r="BO13" i="20" s="1"/>
  <c r="BP13" i="20" s="1"/>
  <c r="BQ13" i="20" s="1"/>
  <c r="BR13" i="20" s="1"/>
  <c r="BS13" i="20" s="1"/>
  <c r="BT13" i="20" s="1"/>
  <c r="BU13" i="20" s="1"/>
  <c r="BV13" i="20" s="1"/>
  <c r="BW13" i="20" s="1"/>
  <c r="BX13" i="20" s="1"/>
  <c r="BY13" i="20" s="1"/>
  <c r="BZ13" i="20" s="1"/>
  <c r="CA13" i="20" s="1"/>
  <c r="CB13" i="20" s="1"/>
  <c r="CC13" i="20" s="1"/>
  <c r="CD13" i="20" s="1"/>
  <c r="CE13" i="20" s="1"/>
  <c r="CF13" i="20" s="1"/>
  <c r="CG13" i="20" s="1"/>
  <c r="CH13" i="20" s="1"/>
  <c r="CI13" i="20" s="1"/>
  <c r="CJ13" i="20" s="1"/>
  <c r="CK13" i="20" s="1"/>
  <c r="CL13" i="20" s="1"/>
  <c r="CM13" i="20" s="1"/>
  <c r="CN13" i="20" s="1"/>
  <c r="CO13" i="20" s="1"/>
  <c r="CP13" i="20" s="1"/>
  <c r="CQ13" i="20" s="1"/>
  <c r="CR13" i="20" s="1"/>
  <c r="CS13" i="20" s="1"/>
  <c r="CT13" i="20" s="1"/>
  <c r="CU13" i="20" s="1"/>
  <c r="CV13" i="20" s="1"/>
  <c r="CW13" i="20" s="1"/>
  <c r="CX13" i="20" s="1"/>
  <c r="CY13" i="20" s="1"/>
  <c r="CZ13" i="20" s="1"/>
  <c r="DA13" i="20" s="1"/>
  <c r="DB13" i="20" s="1"/>
  <c r="DC13" i="20" s="1"/>
  <c r="DD13" i="20" s="1"/>
  <c r="DE13" i="20" s="1"/>
  <c r="DF13" i="20" s="1"/>
  <c r="DG13" i="20" s="1"/>
  <c r="DH13" i="20" s="1"/>
  <c r="DI13" i="20" s="1"/>
  <c r="DJ13" i="20" s="1"/>
  <c r="DK13" i="20" s="1"/>
  <c r="DL13" i="20" s="1"/>
  <c r="DM13" i="20" s="1"/>
  <c r="DN13" i="20" s="1"/>
  <c r="DO13" i="20" s="1"/>
  <c r="DP13" i="20" s="1"/>
  <c r="DQ13" i="20" s="1"/>
  <c r="DR13" i="20" s="1"/>
  <c r="DS13" i="20" s="1"/>
  <c r="DT13" i="20" s="1"/>
  <c r="DU13" i="20" s="1"/>
  <c r="DV13" i="20" s="1"/>
  <c r="DW13" i="20" s="1"/>
  <c r="DX13" i="20" s="1"/>
  <c r="DY13" i="20" s="1"/>
  <c r="DZ13" i="20" s="1"/>
  <c r="EA13" i="20" s="1"/>
  <c r="EB13" i="20" s="1"/>
  <c r="EC13" i="20" s="1"/>
  <c r="ED13" i="20" s="1"/>
  <c r="EE13" i="20" s="1"/>
  <c r="EF13" i="20" s="1"/>
  <c r="EG13" i="20" s="1"/>
  <c r="EH13" i="20" s="1"/>
  <c r="EI13" i="20" s="1"/>
  <c r="EJ13" i="20" s="1"/>
  <c r="EK13" i="20" s="1"/>
  <c r="EL13" i="20" s="1"/>
  <c r="EM13" i="20" s="1"/>
  <c r="EN13" i="20" s="1"/>
  <c r="EO13" i="20" s="1"/>
  <c r="EP13" i="20" s="1"/>
  <c r="EQ13" i="20" s="1"/>
  <c r="ER13" i="20" s="1"/>
  <c r="ES13" i="20" s="1"/>
  <c r="ET13" i="20" s="1"/>
  <c r="EU13" i="20" s="1"/>
  <c r="EV13" i="20" s="1"/>
  <c r="EW13" i="20" s="1"/>
  <c r="EX13" i="20" s="1"/>
  <c r="EY13" i="20" s="1"/>
  <c r="EZ13" i="20" s="1"/>
  <c r="FA13" i="20" s="1"/>
  <c r="FB13" i="20" s="1"/>
  <c r="FC13" i="20" s="1"/>
  <c r="FD13" i="20" s="1"/>
  <c r="FE13" i="20" s="1"/>
  <c r="FF13" i="20" s="1"/>
  <c r="FG13" i="20" s="1"/>
  <c r="FH13" i="20" s="1"/>
  <c r="FI13" i="20" s="1"/>
  <c r="FJ13" i="20" s="1"/>
  <c r="FK13" i="20" s="1"/>
  <c r="FL13" i="20" s="1"/>
  <c r="FM13" i="20" s="1"/>
  <c r="FN13" i="20" s="1"/>
  <c r="FO13" i="20" s="1"/>
  <c r="FP13" i="20" s="1"/>
  <c r="FQ13" i="20" s="1"/>
  <c r="FR13" i="20" s="1"/>
  <c r="FS13" i="20" s="1"/>
  <c r="FT13" i="20" s="1"/>
  <c r="FU13" i="20" s="1"/>
  <c r="FV13" i="20" s="1"/>
  <c r="FW13" i="20" s="1"/>
  <c r="FX13" i="20" s="1"/>
  <c r="FY13" i="20" s="1"/>
  <c r="FZ13" i="20" s="1"/>
  <c r="GA13" i="20" s="1"/>
  <c r="GB13" i="20" s="1"/>
  <c r="GC13" i="20" s="1"/>
  <c r="GD13" i="20" s="1"/>
  <c r="GE13" i="20" s="1"/>
  <c r="GF13" i="20" s="1"/>
  <c r="GG13" i="20" s="1"/>
  <c r="GH13" i="20" s="1"/>
  <c r="GI13" i="20" s="1"/>
  <c r="GJ13" i="20" s="1"/>
  <c r="GK13" i="20" s="1"/>
  <c r="GL13" i="20" s="1"/>
  <c r="GM13" i="20" s="1"/>
  <c r="GN13" i="20" s="1"/>
  <c r="GO13" i="20" s="1"/>
  <c r="GP13" i="20" s="1"/>
  <c r="GQ13" i="20" s="1"/>
  <c r="GR13" i="20" s="1"/>
  <c r="GS13" i="20" s="1"/>
  <c r="GT13" i="20" s="1"/>
  <c r="GU13" i="20" s="1"/>
  <c r="GV13" i="20" s="1"/>
  <c r="GW13" i="20" s="1"/>
  <c r="GX13" i="20" s="1"/>
  <c r="HA13" i="20" s="1"/>
  <c r="HB13" i="20" l="1"/>
  <c r="GY13" i="20"/>
  <c r="GZ13" i="20" s="1"/>
  <c r="G14" i="20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AB14" i="20" s="1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BF14" i="20" s="1"/>
  <c r="BG14" i="20" s="1"/>
  <c r="BH14" i="20" s="1"/>
  <c r="BI14" i="20" s="1"/>
  <c r="BJ14" i="20" s="1"/>
  <c r="BK14" i="20" s="1"/>
  <c r="BL14" i="20" s="1"/>
  <c r="BM14" i="20" s="1"/>
  <c r="BN14" i="20" s="1"/>
  <c r="BO14" i="20" s="1"/>
  <c r="BP14" i="20" s="1"/>
  <c r="BQ14" i="20" s="1"/>
  <c r="BR14" i="20" s="1"/>
  <c r="BS14" i="20" s="1"/>
  <c r="BT14" i="20" s="1"/>
  <c r="BU14" i="20" s="1"/>
  <c r="BV14" i="20" s="1"/>
  <c r="BW14" i="20" s="1"/>
  <c r="BX14" i="20" s="1"/>
  <c r="BY14" i="20" s="1"/>
  <c r="BZ14" i="20" s="1"/>
  <c r="CA14" i="20" s="1"/>
  <c r="CB14" i="20" s="1"/>
  <c r="CC14" i="20" s="1"/>
  <c r="CD14" i="20" s="1"/>
  <c r="CE14" i="20" s="1"/>
  <c r="CF14" i="20" s="1"/>
  <c r="CG14" i="20" s="1"/>
  <c r="CH14" i="20" s="1"/>
  <c r="CI14" i="20" s="1"/>
  <c r="CJ14" i="20" s="1"/>
  <c r="CK14" i="20" s="1"/>
  <c r="CL14" i="20" s="1"/>
  <c r="CM14" i="20" s="1"/>
  <c r="CN14" i="20" s="1"/>
  <c r="CO14" i="20" s="1"/>
  <c r="CP14" i="20" s="1"/>
  <c r="CQ14" i="20" s="1"/>
  <c r="CR14" i="20" s="1"/>
  <c r="CS14" i="20" s="1"/>
  <c r="CT14" i="20" s="1"/>
  <c r="CU14" i="20" s="1"/>
  <c r="CV14" i="20" s="1"/>
  <c r="CW14" i="20" s="1"/>
  <c r="CX14" i="20" s="1"/>
  <c r="CY14" i="20" s="1"/>
  <c r="CZ14" i="20" s="1"/>
  <c r="DA14" i="20" s="1"/>
  <c r="DB14" i="20" s="1"/>
  <c r="DC14" i="20" s="1"/>
  <c r="DD14" i="20" s="1"/>
  <c r="DE14" i="20" s="1"/>
  <c r="DF14" i="20" s="1"/>
  <c r="DG14" i="20" s="1"/>
  <c r="DH14" i="20" s="1"/>
  <c r="DI14" i="20" s="1"/>
  <c r="DJ14" i="20" s="1"/>
  <c r="DK14" i="20" s="1"/>
  <c r="DL14" i="20" s="1"/>
  <c r="DM14" i="20" s="1"/>
  <c r="DN14" i="20" s="1"/>
  <c r="DO14" i="20" s="1"/>
  <c r="DP14" i="20" s="1"/>
  <c r="DQ14" i="20" s="1"/>
  <c r="DR14" i="20" s="1"/>
  <c r="DS14" i="20" s="1"/>
  <c r="DT14" i="20" s="1"/>
  <c r="DU14" i="20" s="1"/>
  <c r="DV14" i="20" s="1"/>
  <c r="DW14" i="20" s="1"/>
  <c r="DX14" i="20" s="1"/>
  <c r="DY14" i="20" s="1"/>
  <c r="DZ14" i="20" s="1"/>
  <c r="EA14" i="20" s="1"/>
  <c r="EB14" i="20" s="1"/>
  <c r="EC14" i="20" s="1"/>
  <c r="ED14" i="20" s="1"/>
  <c r="EE14" i="20" s="1"/>
  <c r="EF14" i="20" s="1"/>
  <c r="EG14" i="20" s="1"/>
  <c r="EH14" i="20" s="1"/>
  <c r="EI14" i="20" s="1"/>
  <c r="EJ14" i="20" s="1"/>
  <c r="EK14" i="20" s="1"/>
  <c r="EL14" i="20" s="1"/>
  <c r="EM14" i="20" s="1"/>
  <c r="EN14" i="20" s="1"/>
  <c r="EO14" i="20" s="1"/>
  <c r="EP14" i="20" s="1"/>
  <c r="EQ14" i="20" s="1"/>
  <c r="ER14" i="20" s="1"/>
  <c r="ES14" i="20" s="1"/>
  <c r="ET14" i="20" s="1"/>
  <c r="EU14" i="20" s="1"/>
  <c r="EV14" i="20" s="1"/>
  <c r="EW14" i="20" s="1"/>
  <c r="EX14" i="20" s="1"/>
  <c r="EY14" i="20" s="1"/>
  <c r="EZ14" i="20" s="1"/>
  <c r="FA14" i="20" s="1"/>
  <c r="FB14" i="20" s="1"/>
  <c r="FC14" i="20" s="1"/>
  <c r="FD14" i="20" s="1"/>
  <c r="FE14" i="20" s="1"/>
  <c r="FF14" i="20" s="1"/>
  <c r="FG14" i="20" s="1"/>
  <c r="FH14" i="20" s="1"/>
  <c r="FI14" i="20" s="1"/>
  <c r="FJ14" i="20" s="1"/>
  <c r="FK14" i="20" s="1"/>
  <c r="FL14" i="20" s="1"/>
  <c r="FM14" i="20" s="1"/>
  <c r="FN14" i="20" s="1"/>
  <c r="FO14" i="20" s="1"/>
  <c r="FP14" i="20" s="1"/>
  <c r="FQ14" i="20" s="1"/>
  <c r="FR14" i="20" s="1"/>
  <c r="FS14" i="20" s="1"/>
  <c r="FT14" i="20" s="1"/>
  <c r="FU14" i="20" s="1"/>
  <c r="FV14" i="20" s="1"/>
  <c r="FW14" i="20" s="1"/>
  <c r="FX14" i="20" s="1"/>
  <c r="FY14" i="20" s="1"/>
  <c r="FZ14" i="20" s="1"/>
  <c r="GA14" i="20" s="1"/>
  <c r="GB14" i="20" s="1"/>
  <c r="GC14" i="20" s="1"/>
  <c r="GD14" i="20" s="1"/>
  <c r="GE14" i="20" s="1"/>
  <c r="GF14" i="20" s="1"/>
  <c r="GG14" i="20" s="1"/>
  <c r="GH14" i="20" s="1"/>
  <c r="GI14" i="20" s="1"/>
  <c r="GJ14" i="20" s="1"/>
  <c r="GK14" i="20" s="1"/>
  <c r="GL14" i="20" s="1"/>
  <c r="GM14" i="20" s="1"/>
  <c r="GN14" i="20" s="1"/>
  <c r="GO14" i="20" s="1"/>
  <c r="GP14" i="20" s="1"/>
  <c r="GQ14" i="20" s="1"/>
  <c r="GR14" i="20" s="1"/>
  <c r="GS14" i="20" s="1"/>
  <c r="GT14" i="20" s="1"/>
  <c r="GU14" i="20" s="1"/>
  <c r="GV14" i="20" s="1"/>
  <c r="GW14" i="20" s="1"/>
  <c r="GX14" i="20" s="1"/>
  <c r="HA14" i="20" s="1"/>
  <c r="F15" i="20"/>
  <c r="HB14" i="20" l="1"/>
  <c r="GY14" i="20"/>
  <c r="GZ14" i="20" s="1"/>
  <c r="F16" i="20"/>
  <c r="G15" i="20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BF15" i="20" s="1"/>
  <c r="BG15" i="20" s="1"/>
  <c r="BH15" i="20" s="1"/>
  <c r="BI15" i="20" s="1"/>
  <c r="BJ15" i="20" s="1"/>
  <c r="BK15" i="20" s="1"/>
  <c r="BL15" i="20" s="1"/>
  <c r="BM15" i="20" s="1"/>
  <c r="BN15" i="20" s="1"/>
  <c r="BO15" i="20" s="1"/>
  <c r="BP15" i="20" s="1"/>
  <c r="BQ15" i="20" s="1"/>
  <c r="BR15" i="20" s="1"/>
  <c r="BS15" i="20" s="1"/>
  <c r="BT15" i="20" s="1"/>
  <c r="BU15" i="20" s="1"/>
  <c r="BV15" i="20" s="1"/>
  <c r="BW15" i="20" s="1"/>
  <c r="BX15" i="20" s="1"/>
  <c r="BY15" i="20" s="1"/>
  <c r="BZ15" i="20" s="1"/>
  <c r="CA15" i="20" s="1"/>
  <c r="CB15" i="20" s="1"/>
  <c r="CC15" i="20" s="1"/>
  <c r="CD15" i="20" s="1"/>
  <c r="CE15" i="20" s="1"/>
  <c r="CF15" i="20" s="1"/>
  <c r="CG15" i="20" s="1"/>
  <c r="CH15" i="20" s="1"/>
  <c r="CI15" i="20" s="1"/>
  <c r="CJ15" i="20" s="1"/>
  <c r="CK15" i="20" s="1"/>
  <c r="CL15" i="20" s="1"/>
  <c r="CM15" i="20" s="1"/>
  <c r="CN15" i="20" s="1"/>
  <c r="CO15" i="20" s="1"/>
  <c r="CP15" i="20" s="1"/>
  <c r="CQ15" i="20" s="1"/>
  <c r="CR15" i="20" s="1"/>
  <c r="CS15" i="20" s="1"/>
  <c r="CT15" i="20" s="1"/>
  <c r="CU15" i="20" s="1"/>
  <c r="CV15" i="20" s="1"/>
  <c r="CW15" i="20" s="1"/>
  <c r="CX15" i="20" s="1"/>
  <c r="CY15" i="20" s="1"/>
  <c r="CZ15" i="20" s="1"/>
  <c r="DA15" i="20" s="1"/>
  <c r="DB15" i="20" s="1"/>
  <c r="DC15" i="20" s="1"/>
  <c r="DD15" i="20" s="1"/>
  <c r="DE15" i="20" s="1"/>
  <c r="DF15" i="20" s="1"/>
  <c r="DG15" i="20" s="1"/>
  <c r="DH15" i="20" s="1"/>
  <c r="DI15" i="20" s="1"/>
  <c r="DJ15" i="20" s="1"/>
  <c r="DK15" i="20" s="1"/>
  <c r="DL15" i="20" s="1"/>
  <c r="DM15" i="20" s="1"/>
  <c r="DN15" i="20" s="1"/>
  <c r="DO15" i="20" s="1"/>
  <c r="DP15" i="20" s="1"/>
  <c r="DQ15" i="20" s="1"/>
  <c r="DR15" i="20" s="1"/>
  <c r="DS15" i="20" s="1"/>
  <c r="DT15" i="20" s="1"/>
  <c r="DU15" i="20" s="1"/>
  <c r="DV15" i="20" s="1"/>
  <c r="DW15" i="20" s="1"/>
  <c r="DX15" i="20" s="1"/>
  <c r="DY15" i="20" s="1"/>
  <c r="DZ15" i="20" s="1"/>
  <c r="EA15" i="20" s="1"/>
  <c r="EB15" i="20" s="1"/>
  <c r="EC15" i="20" s="1"/>
  <c r="ED15" i="20" s="1"/>
  <c r="EE15" i="20" s="1"/>
  <c r="EF15" i="20" s="1"/>
  <c r="EG15" i="20" s="1"/>
  <c r="EH15" i="20" s="1"/>
  <c r="EI15" i="20" s="1"/>
  <c r="EJ15" i="20" s="1"/>
  <c r="EK15" i="20" s="1"/>
  <c r="EL15" i="20" s="1"/>
  <c r="EM15" i="20" s="1"/>
  <c r="EN15" i="20" s="1"/>
  <c r="EO15" i="20" s="1"/>
  <c r="EP15" i="20" s="1"/>
  <c r="EQ15" i="20" s="1"/>
  <c r="ER15" i="20" s="1"/>
  <c r="ES15" i="20" s="1"/>
  <c r="ET15" i="20" s="1"/>
  <c r="EU15" i="20" s="1"/>
  <c r="EV15" i="20" s="1"/>
  <c r="EW15" i="20" s="1"/>
  <c r="EX15" i="20" s="1"/>
  <c r="EY15" i="20" s="1"/>
  <c r="EZ15" i="20" s="1"/>
  <c r="FA15" i="20" s="1"/>
  <c r="FB15" i="20" s="1"/>
  <c r="FC15" i="20" s="1"/>
  <c r="FD15" i="20" s="1"/>
  <c r="FE15" i="20" s="1"/>
  <c r="FF15" i="20" s="1"/>
  <c r="FG15" i="20" s="1"/>
  <c r="FH15" i="20" s="1"/>
  <c r="FI15" i="20" s="1"/>
  <c r="FJ15" i="20" s="1"/>
  <c r="FK15" i="20" s="1"/>
  <c r="FL15" i="20" s="1"/>
  <c r="FM15" i="20" s="1"/>
  <c r="FN15" i="20" s="1"/>
  <c r="FO15" i="20" s="1"/>
  <c r="FP15" i="20" s="1"/>
  <c r="FQ15" i="20" s="1"/>
  <c r="FR15" i="20" s="1"/>
  <c r="FS15" i="20" s="1"/>
  <c r="FT15" i="20" s="1"/>
  <c r="FU15" i="20" s="1"/>
  <c r="FV15" i="20" s="1"/>
  <c r="FW15" i="20" s="1"/>
  <c r="FX15" i="20" s="1"/>
  <c r="FY15" i="20" s="1"/>
  <c r="FZ15" i="20" s="1"/>
  <c r="GA15" i="20" s="1"/>
  <c r="GB15" i="20" s="1"/>
  <c r="GC15" i="20" s="1"/>
  <c r="GD15" i="20" s="1"/>
  <c r="GE15" i="20" s="1"/>
  <c r="GF15" i="20" s="1"/>
  <c r="GG15" i="20" s="1"/>
  <c r="GH15" i="20" s="1"/>
  <c r="GI15" i="20" s="1"/>
  <c r="GJ15" i="20" s="1"/>
  <c r="GK15" i="20" s="1"/>
  <c r="GL15" i="20" s="1"/>
  <c r="GM15" i="20" s="1"/>
  <c r="GN15" i="20" s="1"/>
  <c r="GO15" i="20" s="1"/>
  <c r="GP15" i="20" s="1"/>
  <c r="GQ15" i="20" s="1"/>
  <c r="GR15" i="20" s="1"/>
  <c r="GS15" i="20" s="1"/>
  <c r="GT15" i="20" s="1"/>
  <c r="GU15" i="20" s="1"/>
  <c r="GV15" i="20" s="1"/>
  <c r="GW15" i="20" s="1"/>
  <c r="GX15" i="20" s="1"/>
  <c r="HA15" i="20" s="1"/>
  <c r="HB15" i="20" l="1"/>
  <c r="GY15" i="20"/>
  <c r="GZ15" i="20" s="1"/>
  <c r="G16" i="20"/>
  <c r="H16" i="20" s="1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BF16" i="20" s="1"/>
  <c r="BG16" i="20" s="1"/>
  <c r="BH16" i="20" s="1"/>
  <c r="BI16" i="20" s="1"/>
  <c r="BJ16" i="20" s="1"/>
  <c r="BK16" i="20" s="1"/>
  <c r="BL16" i="20" s="1"/>
  <c r="BM16" i="20" s="1"/>
  <c r="BN16" i="20" s="1"/>
  <c r="BO16" i="20" s="1"/>
  <c r="BP16" i="20" s="1"/>
  <c r="BQ16" i="20" s="1"/>
  <c r="BR16" i="20" s="1"/>
  <c r="BS16" i="20" s="1"/>
  <c r="BT16" i="20" s="1"/>
  <c r="BU16" i="20" s="1"/>
  <c r="BV16" i="20" s="1"/>
  <c r="BW16" i="20" s="1"/>
  <c r="BX16" i="20" s="1"/>
  <c r="BY16" i="20" s="1"/>
  <c r="BZ16" i="20" s="1"/>
  <c r="CA16" i="20" s="1"/>
  <c r="CB16" i="20" s="1"/>
  <c r="CC16" i="20" s="1"/>
  <c r="CD16" i="20" s="1"/>
  <c r="CE16" i="20" s="1"/>
  <c r="CF16" i="20" s="1"/>
  <c r="CG16" i="20" s="1"/>
  <c r="CH16" i="20" s="1"/>
  <c r="CI16" i="20" s="1"/>
  <c r="CJ16" i="20" s="1"/>
  <c r="CK16" i="20" s="1"/>
  <c r="CL16" i="20" s="1"/>
  <c r="CM16" i="20" s="1"/>
  <c r="CN16" i="20" s="1"/>
  <c r="CO16" i="20" s="1"/>
  <c r="CP16" i="20" s="1"/>
  <c r="CQ16" i="20" s="1"/>
  <c r="CR16" i="20" s="1"/>
  <c r="CS16" i="20" s="1"/>
  <c r="CT16" i="20" s="1"/>
  <c r="CU16" i="20" s="1"/>
  <c r="CV16" i="20" s="1"/>
  <c r="CW16" i="20" s="1"/>
  <c r="CX16" i="20" s="1"/>
  <c r="CY16" i="20" s="1"/>
  <c r="CZ16" i="20" s="1"/>
  <c r="DA16" i="20" s="1"/>
  <c r="DB16" i="20" s="1"/>
  <c r="DC16" i="20" s="1"/>
  <c r="DD16" i="20" s="1"/>
  <c r="DE16" i="20" s="1"/>
  <c r="DF16" i="20" s="1"/>
  <c r="DG16" i="20" s="1"/>
  <c r="DH16" i="20" s="1"/>
  <c r="DI16" i="20" s="1"/>
  <c r="DJ16" i="20" s="1"/>
  <c r="DK16" i="20" s="1"/>
  <c r="DL16" i="20" s="1"/>
  <c r="DM16" i="20" s="1"/>
  <c r="DN16" i="20" s="1"/>
  <c r="DO16" i="20" s="1"/>
  <c r="DP16" i="20" s="1"/>
  <c r="DQ16" i="20" s="1"/>
  <c r="DR16" i="20" s="1"/>
  <c r="DS16" i="20" s="1"/>
  <c r="DT16" i="20" s="1"/>
  <c r="DU16" i="20" s="1"/>
  <c r="DV16" i="20" s="1"/>
  <c r="DW16" i="20" s="1"/>
  <c r="DX16" i="20" s="1"/>
  <c r="DY16" i="20" s="1"/>
  <c r="DZ16" i="20" s="1"/>
  <c r="EA16" i="20" s="1"/>
  <c r="EB16" i="20" s="1"/>
  <c r="EC16" i="20" s="1"/>
  <c r="ED16" i="20" s="1"/>
  <c r="EE16" i="20" s="1"/>
  <c r="EF16" i="20" s="1"/>
  <c r="EG16" i="20" s="1"/>
  <c r="EH16" i="20" s="1"/>
  <c r="EI16" i="20" s="1"/>
  <c r="EJ16" i="20" s="1"/>
  <c r="EK16" i="20" s="1"/>
  <c r="EL16" i="20" s="1"/>
  <c r="EM16" i="20" s="1"/>
  <c r="EN16" i="20" s="1"/>
  <c r="EO16" i="20" s="1"/>
  <c r="EP16" i="20" s="1"/>
  <c r="EQ16" i="20" s="1"/>
  <c r="ER16" i="20" s="1"/>
  <c r="ES16" i="20" s="1"/>
  <c r="ET16" i="20" s="1"/>
  <c r="EU16" i="20" s="1"/>
  <c r="EV16" i="20" s="1"/>
  <c r="EW16" i="20" s="1"/>
  <c r="EX16" i="20" s="1"/>
  <c r="EY16" i="20" s="1"/>
  <c r="EZ16" i="20" s="1"/>
  <c r="FA16" i="20" s="1"/>
  <c r="FB16" i="20" s="1"/>
  <c r="FC16" i="20" s="1"/>
  <c r="FD16" i="20" s="1"/>
  <c r="FE16" i="20" s="1"/>
  <c r="FF16" i="20" s="1"/>
  <c r="FG16" i="20" s="1"/>
  <c r="FH16" i="20" s="1"/>
  <c r="FI16" i="20" s="1"/>
  <c r="FJ16" i="20" s="1"/>
  <c r="FK16" i="20" s="1"/>
  <c r="FL16" i="20" s="1"/>
  <c r="FM16" i="20" s="1"/>
  <c r="FN16" i="20" s="1"/>
  <c r="FO16" i="20" s="1"/>
  <c r="FP16" i="20" s="1"/>
  <c r="FQ16" i="20" s="1"/>
  <c r="FR16" i="20" s="1"/>
  <c r="FS16" i="20" s="1"/>
  <c r="FT16" i="20" s="1"/>
  <c r="FU16" i="20" s="1"/>
  <c r="FV16" i="20" s="1"/>
  <c r="FW16" i="20" s="1"/>
  <c r="FX16" i="20" s="1"/>
  <c r="FY16" i="20" s="1"/>
  <c r="FZ16" i="20" s="1"/>
  <c r="GA16" i="20" s="1"/>
  <c r="GB16" i="20" s="1"/>
  <c r="GC16" i="20" s="1"/>
  <c r="GD16" i="20" s="1"/>
  <c r="GE16" i="20" s="1"/>
  <c r="GF16" i="20" s="1"/>
  <c r="GG16" i="20" s="1"/>
  <c r="GH16" i="20" s="1"/>
  <c r="GI16" i="20" s="1"/>
  <c r="GJ16" i="20" s="1"/>
  <c r="GK16" i="20" s="1"/>
  <c r="GL16" i="20" s="1"/>
  <c r="GM16" i="20" s="1"/>
  <c r="GN16" i="20" s="1"/>
  <c r="GO16" i="20" s="1"/>
  <c r="GP16" i="20" s="1"/>
  <c r="GQ16" i="20" s="1"/>
  <c r="GR16" i="20" s="1"/>
  <c r="GS16" i="20" s="1"/>
  <c r="GT16" i="20" s="1"/>
  <c r="GU16" i="20" s="1"/>
  <c r="GV16" i="20" s="1"/>
  <c r="GW16" i="20" s="1"/>
  <c r="GX16" i="20" s="1"/>
  <c r="HA16" i="20" s="1"/>
  <c r="F17" i="20"/>
  <c r="HB16" i="20" l="1"/>
  <c r="GY16" i="20"/>
  <c r="GZ16" i="20" s="1"/>
  <c r="F18" i="20"/>
  <c r="G17" i="20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AB17" i="20" s="1"/>
  <c r="AC17" i="20" s="1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BF17" i="20" s="1"/>
  <c r="BG17" i="20" s="1"/>
  <c r="BH17" i="20" s="1"/>
  <c r="BI17" i="20" s="1"/>
  <c r="BJ17" i="20" s="1"/>
  <c r="BK17" i="20" s="1"/>
  <c r="BL17" i="20" s="1"/>
  <c r="BM17" i="20" s="1"/>
  <c r="BN17" i="20" s="1"/>
  <c r="BO17" i="20" s="1"/>
  <c r="BP17" i="20" s="1"/>
  <c r="BQ17" i="20" s="1"/>
  <c r="BR17" i="20" s="1"/>
  <c r="BS17" i="20" s="1"/>
  <c r="BT17" i="20" s="1"/>
  <c r="BU17" i="20" s="1"/>
  <c r="BV17" i="20" s="1"/>
  <c r="BW17" i="20" s="1"/>
  <c r="BX17" i="20" s="1"/>
  <c r="BY17" i="20" s="1"/>
  <c r="BZ17" i="20" s="1"/>
  <c r="CA17" i="20" s="1"/>
  <c r="CB17" i="20" s="1"/>
  <c r="CC17" i="20" s="1"/>
  <c r="CD17" i="20" s="1"/>
  <c r="CE17" i="20" s="1"/>
  <c r="CF17" i="20" s="1"/>
  <c r="CG17" i="20" s="1"/>
  <c r="CH17" i="20" s="1"/>
  <c r="CI17" i="20" s="1"/>
  <c r="CJ17" i="20" s="1"/>
  <c r="CK17" i="20" s="1"/>
  <c r="CL17" i="20" s="1"/>
  <c r="CM17" i="20" s="1"/>
  <c r="CN17" i="20" s="1"/>
  <c r="CO17" i="20" s="1"/>
  <c r="CP17" i="20" s="1"/>
  <c r="CQ17" i="20" s="1"/>
  <c r="CR17" i="20" s="1"/>
  <c r="CS17" i="20" s="1"/>
  <c r="CT17" i="20" s="1"/>
  <c r="CU17" i="20" s="1"/>
  <c r="CV17" i="20" s="1"/>
  <c r="CW17" i="20" s="1"/>
  <c r="CX17" i="20" s="1"/>
  <c r="CY17" i="20" s="1"/>
  <c r="CZ17" i="20" s="1"/>
  <c r="DA17" i="20" s="1"/>
  <c r="DB17" i="20" s="1"/>
  <c r="DC17" i="20" s="1"/>
  <c r="DD17" i="20" s="1"/>
  <c r="DE17" i="20" s="1"/>
  <c r="DF17" i="20" s="1"/>
  <c r="DG17" i="20" s="1"/>
  <c r="DH17" i="20" s="1"/>
  <c r="DI17" i="20" s="1"/>
  <c r="DJ17" i="20" s="1"/>
  <c r="DK17" i="20" s="1"/>
  <c r="DL17" i="20" s="1"/>
  <c r="DM17" i="20" s="1"/>
  <c r="DN17" i="20" s="1"/>
  <c r="DO17" i="20" s="1"/>
  <c r="DP17" i="20" s="1"/>
  <c r="DQ17" i="20" s="1"/>
  <c r="DR17" i="20" s="1"/>
  <c r="DS17" i="20" s="1"/>
  <c r="DT17" i="20" s="1"/>
  <c r="DU17" i="20" s="1"/>
  <c r="DV17" i="20" s="1"/>
  <c r="DW17" i="20" s="1"/>
  <c r="DX17" i="20" s="1"/>
  <c r="DY17" i="20" s="1"/>
  <c r="DZ17" i="20" s="1"/>
  <c r="EA17" i="20" s="1"/>
  <c r="EB17" i="20" s="1"/>
  <c r="EC17" i="20" s="1"/>
  <c r="ED17" i="20" s="1"/>
  <c r="EE17" i="20" s="1"/>
  <c r="EF17" i="20" s="1"/>
  <c r="EG17" i="20" s="1"/>
  <c r="EH17" i="20" s="1"/>
  <c r="EI17" i="20" s="1"/>
  <c r="EJ17" i="20" s="1"/>
  <c r="EK17" i="20" s="1"/>
  <c r="EL17" i="20" s="1"/>
  <c r="EM17" i="20" s="1"/>
  <c r="EN17" i="20" s="1"/>
  <c r="EO17" i="20" s="1"/>
  <c r="EP17" i="20" s="1"/>
  <c r="EQ17" i="20" s="1"/>
  <c r="ER17" i="20" s="1"/>
  <c r="ES17" i="20" s="1"/>
  <c r="ET17" i="20" s="1"/>
  <c r="EU17" i="20" s="1"/>
  <c r="EV17" i="20" s="1"/>
  <c r="EW17" i="20" s="1"/>
  <c r="EX17" i="20" s="1"/>
  <c r="EY17" i="20" s="1"/>
  <c r="EZ17" i="20" s="1"/>
  <c r="FA17" i="20" s="1"/>
  <c r="FB17" i="20" s="1"/>
  <c r="FC17" i="20" s="1"/>
  <c r="FD17" i="20" s="1"/>
  <c r="FE17" i="20" s="1"/>
  <c r="FF17" i="20" s="1"/>
  <c r="FG17" i="20" s="1"/>
  <c r="FH17" i="20" s="1"/>
  <c r="FI17" i="20" s="1"/>
  <c r="FJ17" i="20" s="1"/>
  <c r="FK17" i="20" s="1"/>
  <c r="FL17" i="20" s="1"/>
  <c r="FM17" i="20" s="1"/>
  <c r="FN17" i="20" s="1"/>
  <c r="FO17" i="20" s="1"/>
  <c r="FP17" i="20" s="1"/>
  <c r="FQ17" i="20" s="1"/>
  <c r="FR17" i="20" s="1"/>
  <c r="FS17" i="20" s="1"/>
  <c r="FT17" i="20" s="1"/>
  <c r="FU17" i="20" s="1"/>
  <c r="FV17" i="20" s="1"/>
  <c r="FW17" i="20" s="1"/>
  <c r="FX17" i="20" s="1"/>
  <c r="FY17" i="20" s="1"/>
  <c r="FZ17" i="20" s="1"/>
  <c r="GA17" i="20" s="1"/>
  <c r="GB17" i="20" s="1"/>
  <c r="GC17" i="20" s="1"/>
  <c r="GD17" i="20" s="1"/>
  <c r="GE17" i="20" s="1"/>
  <c r="GF17" i="20" s="1"/>
  <c r="GG17" i="20" s="1"/>
  <c r="GH17" i="20" s="1"/>
  <c r="GI17" i="20" s="1"/>
  <c r="GJ17" i="20" s="1"/>
  <c r="GK17" i="20" s="1"/>
  <c r="GL17" i="20" s="1"/>
  <c r="GM17" i="20" s="1"/>
  <c r="GN17" i="20" s="1"/>
  <c r="GO17" i="20" s="1"/>
  <c r="GP17" i="20" s="1"/>
  <c r="GQ17" i="20" s="1"/>
  <c r="GR17" i="20" s="1"/>
  <c r="GS17" i="20" s="1"/>
  <c r="GT17" i="20" s="1"/>
  <c r="GU17" i="20" s="1"/>
  <c r="GV17" i="20" s="1"/>
  <c r="GW17" i="20" s="1"/>
  <c r="GX17" i="20" s="1"/>
  <c r="HA17" i="20" s="1"/>
  <c r="HB17" i="20" l="1"/>
  <c r="GY17" i="20"/>
  <c r="GZ17" i="20" s="1"/>
  <c r="G18" i="20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J18" i="20" s="1"/>
  <c r="CK18" i="20" s="1"/>
  <c r="CL18" i="20" s="1"/>
  <c r="CM18" i="20" s="1"/>
  <c r="CN18" i="20" s="1"/>
  <c r="CO18" i="20" s="1"/>
  <c r="CP18" i="20" s="1"/>
  <c r="CQ18" i="20" s="1"/>
  <c r="CR18" i="20" s="1"/>
  <c r="CS18" i="20" s="1"/>
  <c r="CT18" i="20" s="1"/>
  <c r="CU18" i="20" s="1"/>
  <c r="CV18" i="20" s="1"/>
  <c r="CW18" i="20" s="1"/>
  <c r="CX18" i="20" s="1"/>
  <c r="CY18" i="20" s="1"/>
  <c r="CZ18" i="20" s="1"/>
  <c r="DA18" i="20" s="1"/>
  <c r="DB18" i="20" s="1"/>
  <c r="DC18" i="20" s="1"/>
  <c r="DD18" i="20" s="1"/>
  <c r="DE18" i="20" s="1"/>
  <c r="DF18" i="20" s="1"/>
  <c r="DG18" i="20" s="1"/>
  <c r="DH18" i="20" s="1"/>
  <c r="DI18" i="20" s="1"/>
  <c r="DJ18" i="20" s="1"/>
  <c r="DK18" i="20" s="1"/>
  <c r="DL18" i="20" s="1"/>
  <c r="DM18" i="20" s="1"/>
  <c r="DN18" i="20" s="1"/>
  <c r="DO18" i="20" s="1"/>
  <c r="DP18" i="20" s="1"/>
  <c r="DQ18" i="20" s="1"/>
  <c r="DR18" i="20" s="1"/>
  <c r="DS18" i="20" s="1"/>
  <c r="DT18" i="20" s="1"/>
  <c r="DU18" i="20" s="1"/>
  <c r="DV18" i="20" s="1"/>
  <c r="DW18" i="20" s="1"/>
  <c r="DX18" i="20" s="1"/>
  <c r="DY18" i="20" s="1"/>
  <c r="DZ18" i="20" s="1"/>
  <c r="EA18" i="20" s="1"/>
  <c r="EB18" i="20" s="1"/>
  <c r="EC18" i="20" s="1"/>
  <c r="ED18" i="20" s="1"/>
  <c r="EE18" i="20" s="1"/>
  <c r="EF18" i="20" s="1"/>
  <c r="EG18" i="20" s="1"/>
  <c r="EH18" i="20" s="1"/>
  <c r="EI18" i="20" s="1"/>
  <c r="EJ18" i="20" s="1"/>
  <c r="EK18" i="20" s="1"/>
  <c r="EL18" i="20" s="1"/>
  <c r="EM18" i="20" s="1"/>
  <c r="EN18" i="20" s="1"/>
  <c r="EO18" i="20" s="1"/>
  <c r="EP18" i="20" s="1"/>
  <c r="EQ18" i="20" s="1"/>
  <c r="ER18" i="20" s="1"/>
  <c r="ES18" i="20" s="1"/>
  <c r="ET18" i="20" s="1"/>
  <c r="EU18" i="20" s="1"/>
  <c r="EV18" i="20" s="1"/>
  <c r="EW18" i="20" s="1"/>
  <c r="EX18" i="20" s="1"/>
  <c r="EY18" i="20" s="1"/>
  <c r="EZ18" i="20" s="1"/>
  <c r="FA18" i="20" s="1"/>
  <c r="FB18" i="20" s="1"/>
  <c r="FC18" i="20" s="1"/>
  <c r="FD18" i="20" s="1"/>
  <c r="FE18" i="20" s="1"/>
  <c r="FF18" i="20" s="1"/>
  <c r="FG18" i="20" s="1"/>
  <c r="FH18" i="20" s="1"/>
  <c r="FI18" i="20" s="1"/>
  <c r="FJ18" i="20" s="1"/>
  <c r="FK18" i="20" s="1"/>
  <c r="FL18" i="20" s="1"/>
  <c r="FM18" i="20" s="1"/>
  <c r="FN18" i="20" s="1"/>
  <c r="FO18" i="20" s="1"/>
  <c r="FP18" i="20" s="1"/>
  <c r="FQ18" i="20" s="1"/>
  <c r="FR18" i="20" s="1"/>
  <c r="FS18" i="20" s="1"/>
  <c r="FT18" i="20" s="1"/>
  <c r="FU18" i="20" s="1"/>
  <c r="FV18" i="20" s="1"/>
  <c r="FW18" i="20" s="1"/>
  <c r="FX18" i="20" s="1"/>
  <c r="FY18" i="20" s="1"/>
  <c r="FZ18" i="20" s="1"/>
  <c r="GA18" i="20" s="1"/>
  <c r="GB18" i="20" s="1"/>
  <c r="GC18" i="20" s="1"/>
  <c r="GD18" i="20" s="1"/>
  <c r="GE18" i="20" s="1"/>
  <c r="GF18" i="20" s="1"/>
  <c r="GG18" i="20" s="1"/>
  <c r="GH18" i="20" s="1"/>
  <c r="GI18" i="20" s="1"/>
  <c r="GJ18" i="20" s="1"/>
  <c r="GK18" i="20" s="1"/>
  <c r="GL18" i="20" s="1"/>
  <c r="GM18" i="20" s="1"/>
  <c r="GN18" i="20" s="1"/>
  <c r="GO18" i="20" s="1"/>
  <c r="GP18" i="20" s="1"/>
  <c r="GQ18" i="20" s="1"/>
  <c r="GR18" i="20" s="1"/>
  <c r="GS18" i="20" s="1"/>
  <c r="GT18" i="20" s="1"/>
  <c r="GU18" i="20" s="1"/>
  <c r="GV18" i="20" s="1"/>
  <c r="GW18" i="20" s="1"/>
  <c r="GX18" i="20" s="1"/>
  <c r="HA18" i="20" s="1"/>
  <c r="F19" i="20"/>
  <c r="HB18" i="20" l="1"/>
  <c r="GY18" i="20"/>
  <c r="GZ18" i="20" s="1"/>
  <c r="F20" i="20"/>
  <c r="G19" i="20"/>
  <c r="H19" i="20" s="1"/>
  <c r="I19" i="20" s="1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BF19" i="20" s="1"/>
  <c r="BG19" i="20" s="1"/>
  <c r="BH19" i="20" s="1"/>
  <c r="BI19" i="20" s="1"/>
  <c r="BJ19" i="20" s="1"/>
  <c r="BK19" i="20" s="1"/>
  <c r="BL19" i="20" s="1"/>
  <c r="BM19" i="20" s="1"/>
  <c r="BN19" i="20" s="1"/>
  <c r="BO19" i="20" s="1"/>
  <c r="BP19" i="20" s="1"/>
  <c r="BQ19" i="20" s="1"/>
  <c r="BR19" i="20" s="1"/>
  <c r="BS19" i="20" s="1"/>
  <c r="BT19" i="20" s="1"/>
  <c r="BU19" i="20" s="1"/>
  <c r="BV19" i="20" s="1"/>
  <c r="BW19" i="20" s="1"/>
  <c r="BX19" i="20" s="1"/>
  <c r="BY19" i="20" s="1"/>
  <c r="BZ19" i="20" s="1"/>
  <c r="CA19" i="20" s="1"/>
  <c r="CB19" i="20" s="1"/>
  <c r="CC19" i="20" s="1"/>
  <c r="CD19" i="20" s="1"/>
  <c r="CE19" i="20" s="1"/>
  <c r="CF19" i="20" s="1"/>
  <c r="CG19" i="20" s="1"/>
  <c r="CH19" i="20" s="1"/>
  <c r="CI19" i="20" s="1"/>
  <c r="CJ19" i="20" s="1"/>
  <c r="CK19" i="20" s="1"/>
  <c r="CL19" i="20" s="1"/>
  <c r="CM19" i="20" s="1"/>
  <c r="CN19" i="20" s="1"/>
  <c r="CO19" i="20" s="1"/>
  <c r="CP19" i="20" s="1"/>
  <c r="CQ19" i="20" s="1"/>
  <c r="CR19" i="20" s="1"/>
  <c r="CS19" i="20" s="1"/>
  <c r="CT19" i="20" s="1"/>
  <c r="CU19" i="20" s="1"/>
  <c r="CV19" i="20" s="1"/>
  <c r="CW19" i="20" s="1"/>
  <c r="CX19" i="20" s="1"/>
  <c r="CY19" i="20" s="1"/>
  <c r="CZ19" i="20" s="1"/>
  <c r="DA19" i="20" s="1"/>
  <c r="DB19" i="20" s="1"/>
  <c r="DC19" i="20" s="1"/>
  <c r="DD19" i="20" s="1"/>
  <c r="DE19" i="20" s="1"/>
  <c r="DF19" i="20" s="1"/>
  <c r="DG19" i="20" s="1"/>
  <c r="DH19" i="20" s="1"/>
  <c r="DI19" i="20" s="1"/>
  <c r="DJ19" i="20" s="1"/>
  <c r="DK19" i="20" s="1"/>
  <c r="DL19" i="20" s="1"/>
  <c r="DM19" i="20" s="1"/>
  <c r="DN19" i="20" s="1"/>
  <c r="DO19" i="20" s="1"/>
  <c r="DP19" i="20" s="1"/>
  <c r="DQ19" i="20" s="1"/>
  <c r="DR19" i="20" s="1"/>
  <c r="DS19" i="20" s="1"/>
  <c r="DT19" i="20" s="1"/>
  <c r="DU19" i="20" s="1"/>
  <c r="DV19" i="20" s="1"/>
  <c r="DW19" i="20" s="1"/>
  <c r="DX19" i="20" s="1"/>
  <c r="DY19" i="20" s="1"/>
  <c r="DZ19" i="20" s="1"/>
  <c r="EA19" i="20" s="1"/>
  <c r="EB19" i="20" s="1"/>
  <c r="EC19" i="20" s="1"/>
  <c r="ED19" i="20" s="1"/>
  <c r="EE19" i="20" s="1"/>
  <c r="EF19" i="20" s="1"/>
  <c r="EG19" i="20" s="1"/>
  <c r="EH19" i="20" s="1"/>
  <c r="EI19" i="20" s="1"/>
  <c r="EJ19" i="20" s="1"/>
  <c r="EK19" i="20" s="1"/>
  <c r="EL19" i="20" s="1"/>
  <c r="EM19" i="20" s="1"/>
  <c r="EN19" i="20" s="1"/>
  <c r="EO19" i="20" s="1"/>
  <c r="EP19" i="20" s="1"/>
  <c r="EQ19" i="20" s="1"/>
  <c r="ER19" i="20" s="1"/>
  <c r="ES19" i="20" s="1"/>
  <c r="ET19" i="20" s="1"/>
  <c r="EU19" i="20" s="1"/>
  <c r="EV19" i="20" s="1"/>
  <c r="EW19" i="20" s="1"/>
  <c r="EX19" i="20" s="1"/>
  <c r="EY19" i="20" s="1"/>
  <c r="EZ19" i="20" s="1"/>
  <c r="FA19" i="20" s="1"/>
  <c r="FB19" i="20" s="1"/>
  <c r="FC19" i="20" s="1"/>
  <c r="FD19" i="20" s="1"/>
  <c r="FE19" i="20" s="1"/>
  <c r="FF19" i="20" s="1"/>
  <c r="FG19" i="20" s="1"/>
  <c r="FH19" i="20" s="1"/>
  <c r="FI19" i="20" s="1"/>
  <c r="FJ19" i="20" s="1"/>
  <c r="FK19" i="20" s="1"/>
  <c r="FL19" i="20" s="1"/>
  <c r="FM19" i="20" s="1"/>
  <c r="FN19" i="20" s="1"/>
  <c r="FO19" i="20" s="1"/>
  <c r="FP19" i="20" s="1"/>
  <c r="FQ19" i="20" s="1"/>
  <c r="FR19" i="20" s="1"/>
  <c r="FS19" i="20" s="1"/>
  <c r="FT19" i="20" s="1"/>
  <c r="FU19" i="20" s="1"/>
  <c r="FV19" i="20" s="1"/>
  <c r="FW19" i="20" s="1"/>
  <c r="FX19" i="20" s="1"/>
  <c r="FY19" i="20" s="1"/>
  <c r="FZ19" i="20" s="1"/>
  <c r="GA19" i="20" s="1"/>
  <c r="GB19" i="20" s="1"/>
  <c r="GC19" i="20" s="1"/>
  <c r="GD19" i="20" s="1"/>
  <c r="GE19" i="20" s="1"/>
  <c r="GF19" i="20" s="1"/>
  <c r="GG19" i="20" s="1"/>
  <c r="GH19" i="20" s="1"/>
  <c r="GI19" i="20" s="1"/>
  <c r="GJ19" i="20" s="1"/>
  <c r="GK19" i="20" s="1"/>
  <c r="GL19" i="20" s="1"/>
  <c r="GM19" i="20" s="1"/>
  <c r="GN19" i="20" s="1"/>
  <c r="GO19" i="20" s="1"/>
  <c r="GP19" i="20" s="1"/>
  <c r="GQ19" i="20" s="1"/>
  <c r="GR19" i="20" s="1"/>
  <c r="GS19" i="20" s="1"/>
  <c r="GT19" i="20" s="1"/>
  <c r="GU19" i="20" s="1"/>
  <c r="GV19" i="20" s="1"/>
  <c r="GW19" i="20" s="1"/>
  <c r="GX19" i="20" s="1"/>
  <c r="HA19" i="20" s="1"/>
  <c r="HB19" i="20" l="1"/>
  <c r="GY19" i="20"/>
  <c r="GZ19" i="20" s="1"/>
  <c r="G20" i="20"/>
  <c r="H20" i="20" s="1"/>
  <c r="I20" i="20" s="1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BF20" i="20" s="1"/>
  <c r="BG20" i="20" s="1"/>
  <c r="BH20" i="20" s="1"/>
  <c r="BI20" i="20" s="1"/>
  <c r="BJ20" i="20" s="1"/>
  <c r="BK20" i="20" s="1"/>
  <c r="BL20" i="20" s="1"/>
  <c r="BM20" i="20" s="1"/>
  <c r="BN20" i="20" s="1"/>
  <c r="BO20" i="20" s="1"/>
  <c r="BP20" i="20" s="1"/>
  <c r="BQ20" i="20" s="1"/>
  <c r="BR20" i="20" s="1"/>
  <c r="BS20" i="20" s="1"/>
  <c r="BT20" i="20" s="1"/>
  <c r="BU20" i="20" s="1"/>
  <c r="BV20" i="20" s="1"/>
  <c r="BW20" i="20" s="1"/>
  <c r="BX20" i="20" s="1"/>
  <c r="BY20" i="20" s="1"/>
  <c r="BZ20" i="20" s="1"/>
  <c r="CA20" i="20" s="1"/>
  <c r="CB20" i="20" s="1"/>
  <c r="CC20" i="20" s="1"/>
  <c r="CD20" i="20" s="1"/>
  <c r="CE20" i="20" s="1"/>
  <c r="CF20" i="20" s="1"/>
  <c r="CG20" i="20" s="1"/>
  <c r="CH20" i="20" s="1"/>
  <c r="CI20" i="20" s="1"/>
  <c r="CJ20" i="20" s="1"/>
  <c r="CK20" i="20" s="1"/>
  <c r="CL20" i="20" s="1"/>
  <c r="CM20" i="20" s="1"/>
  <c r="CN20" i="20" s="1"/>
  <c r="CO20" i="20" s="1"/>
  <c r="CP20" i="20" s="1"/>
  <c r="CQ20" i="20" s="1"/>
  <c r="CR20" i="20" s="1"/>
  <c r="CS20" i="20" s="1"/>
  <c r="CT20" i="20" s="1"/>
  <c r="CU20" i="20" s="1"/>
  <c r="CV20" i="20" s="1"/>
  <c r="CW20" i="20" s="1"/>
  <c r="CX20" i="20" s="1"/>
  <c r="CY20" i="20" s="1"/>
  <c r="CZ20" i="20" s="1"/>
  <c r="DA20" i="20" s="1"/>
  <c r="DB20" i="20" s="1"/>
  <c r="DC20" i="20" s="1"/>
  <c r="DD20" i="20" s="1"/>
  <c r="DE20" i="20" s="1"/>
  <c r="DF20" i="20" s="1"/>
  <c r="DG20" i="20" s="1"/>
  <c r="DH20" i="20" s="1"/>
  <c r="DI20" i="20" s="1"/>
  <c r="DJ20" i="20" s="1"/>
  <c r="DK20" i="20" s="1"/>
  <c r="DL20" i="20" s="1"/>
  <c r="DM20" i="20" s="1"/>
  <c r="DN20" i="20" s="1"/>
  <c r="DO20" i="20" s="1"/>
  <c r="DP20" i="20" s="1"/>
  <c r="DQ20" i="20" s="1"/>
  <c r="DR20" i="20" s="1"/>
  <c r="DS20" i="20" s="1"/>
  <c r="DT20" i="20" s="1"/>
  <c r="DU20" i="20" s="1"/>
  <c r="DV20" i="20" s="1"/>
  <c r="DW20" i="20" s="1"/>
  <c r="DX20" i="20" s="1"/>
  <c r="DY20" i="20" s="1"/>
  <c r="DZ20" i="20" s="1"/>
  <c r="EA20" i="20" s="1"/>
  <c r="EB20" i="20" s="1"/>
  <c r="EC20" i="20" s="1"/>
  <c r="ED20" i="20" s="1"/>
  <c r="EE20" i="20" s="1"/>
  <c r="EF20" i="20" s="1"/>
  <c r="EG20" i="20" s="1"/>
  <c r="EH20" i="20" s="1"/>
  <c r="EI20" i="20" s="1"/>
  <c r="EJ20" i="20" s="1"/>
  <c r="EK20" i="20" s="1"/>
  <c r="EL20" i="20" s="1"/>
  <c r="EM20" i="20" s="1"/>
  <c r="EN20" i="20" s="1"/>
  <c r="EO20" i="20" s="1"/>
  <c r="EP20" i="20" s="1"/>
  <c r="EQ20" i="20" s="1"/>
  <c r="ER20" i="20" s="1"/>
  <c r="ES20" i="20" s="1"/>
  <c r="ET20" i="20" s="1"/>
  <c r="EU20" i="20" s="1"/>
  <c r="EV20" i="20" s="1"/>
  <c r="EW20" i="20" s="1"/>
  <c r="EX20" i="20" s="1"/>
  <c r="EY20" i="20" s="1"/>
  <c r="EZ20" i="20" s="1"/>
  <c r="FA20" i="20" s="1"/>
  <c r="FB20" i="20" s="1"/>
  <c r="FC20" i="20" s="1"/>
  <c r="FD20" i="20" s="1"/>
  <c r="FE20" i="20" s="1"/>
  <c r="FF20" i="20" s="1"/>
  <c r="FG20" i="20" s="1"/>
  <c r="FH20" i="20" s="1"/>
  <c r="FI20" i="20" s="1"/>
  <c r="FJ20" i="20" s="1"/>
  <c r="FK20" i="20" s="1"/>
  <c r="FL20" i="20" s="1"/>
  <c r="FM20" i="20" s="1"/>
  <c r="FN20" i="20" s="1"/>
  <c r="FO20" i="20" s="1"/>
  <c r="FP20" i="20" s="1"/>
  <c r="FQ20" i="20" s="1"/>
  <c r="FR20" i="20" s="1"/>
  <c r="FS20" i="20" s="1"/>
  <c r="FT20" i="20" s="1"/>
  <c r="FU20" i="20" s="1"/>
  <c r="FV20" i="20" s="1"/>
  <c r="FW20" i="20" s="1"/>
  <c r="FX20" i="20" s="1"/>
  <c r="FY20" i="20" s="1"/>
  <c r="FZ20" i="20" s="1"/>
  <c r="GA20" i="20" s="1"/>
  <c r="GB20" i="20" s="1"/>
  <c r="GC20" i="20" s="1"/>
  <c r="GD20" i="20" s="1"/>
  <c r="GE20" i="20" s="1"/>
  <c r="GF20" i="20" s="1"/>
  <c r="GG20" i="20" s="1"/>
  <c r="GH20" i="20" s="1"/>
  <c r="GI20" i="20" s="1"/>
  <c r="GJ20" i="20" s="1"/>
  <c r="GK20" i="20" s="1"/>
  <c r="GL20" i="20" s="1"/>
  <c r="GM20" i="20" s="1"/>
  <c r="GN20" i="20" s="1"/>
  <c r="GO20" i="20" s="1"/>
  <c r="GP20" i="20" s="1"/>
  <c r="GQ20" i="20" s="1"/>
  <c r="GR20" i="20" s="1"/>
  <c r="GS20" i="20" s="1"/>
  <c r="GT20" i="20" s="1"/>
  <c r="GU20" i="20" s="1"/>
  <c r="GV20" i="20" s="1"/>
  <c r="GW20" i="20" s="1"/>
  <c r="GX20" i="20" s="1"/>
  <c r="HA20" i="20" s="1"/>
  <c r="F21" i="20"/>
  <c r="HB20" i="20" l="1"/>
  <c r="GY20" i="20"/>
  <c r="GZ20" i="20" s="1"/>
  <c r="F22" i="20"/>
  <c r="G21" i="20"/>
  <c r="H21" i="20" s="1"/>
  <c r="I21" i="20" s="1"/>
  <c r="J21" i="20" s="1"/>
  <c r="K21" i="20" s="1"/>
  <c r="L21" i="20" s="1"/>
  <c r="M21" i="20" s="1"/>
  <c r="N21" i="20" s="1"/>
  <c r="O21" i="20" s="1"/>
  <c r="P21" i="20" s="1"/>
  <c r="Q21" i="20" s="1"/>
  <c r="R21" i="20" s="1"/>
  <c r="S21" i="20" s="1"/>
  <c r="T21" i="20" s="1"/>
  <c r="U21" i="20" s="1"/>
  <c r="V21" i="20" s="1"/>
  <c r="W21" i="20" s="1"/>
  <c r="X21" i="20" s="1"/>
  <c r="Y21" i="20" s="1"/>
  <c r="Z21" i="20" s="1"/>
  <c r="AA21" i="20" s="1"/>
  <c r="AB21" i="20" s="1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BF21" i="20" s="1"/>
  <c r="BG21" i="20" s="1"/>
  <c r="BH21" i="20" s="1"/>
  <c r="BI21" i="20" s="1"/>
  <c r="BJ21" i="20" s="1"/>
  <c r="BK21" i="20" s="1"/>
  <c r="BL21" i="20" s="1"/>
  <c r="BM21" i="20" s="1"/>
  <c r="BN21" i="20" s="1"/>
  <c r="BO21" i="20" s="1"/>
  <c r="BP21" i="20" s="1"/>
  <c r="BQ21" i="20" s="1"/>
  <c r="BR21" i="20" s="1"/>
  <c r="BS21" i="20" s="1"/>
  <c r="BT21" i="20" s="1"/>
  <c r="BU21" i="20" s="1"/>
  <c r="BV21" i="20" s="1"/>
  <c r="BW21" i="20" s="1"/>
  <c r="BX21" i="20" s="1"/>
  <c r="BY21" i="20" s="1"/>
  <c r="BZ21" i="20" s="1"/>
  <c r="CA21" i="20" s="1"/>
  <c r="CB21" i="20" s="1"/>
  <c r="CC21" i="20" s="1"/>
  <c r="CD21" i="20" s="1"/>
  <c r="CE21" i="20" s="1"/>
  <c r="CF21" i="20" s="1"/>
  <c r="CG21" i="20" s="1"/>
  <c r="CH21" i="20" s="1"/>
  <c r="CI21" i="20" s="1"/>
  <c r="CJ21" i="20" s="1"/>
  <c r="CK21" i="20" s="1"/>
  <c r="CL21" i="20" s="1"/>
  <c r="CM21" i="20" s="1"/>
  <c r="CN21" i="20" s="1"/>
  <c r="CO21" i="20" s="1"/>
  <c r="CP21" i="20" s="1"/>
  <c r="CQ21" i="20" s="1"/>
  <c r="CR21" i="20" s="1"/>
  <c r="CS21" i="20" s="1"/>
  <c r="CT21" i="20" s="1"/>
  <c r="CU21" i="20" s="1"/>
  <c r="CV21" i="20" s="1"/>
  <c r="CW21" i="20" s="1"/>
  <c r="CX21" i="20" s="1"/>
  <c r="CY21" i="20" s="1"/>
  <c r="CZ21" i="20" s="1"/>
  <c r="DA21" i="20" s="1"/>
  <c r="DB21" i="20" s="1"/>
  <c r="DC21" i="20" s="1"/>
  <c r="DD21" i="20" s="1"/>
  <c r="DE21" i="20" s="1"/>
  <c r="DF21" i="20" s="1"/>
  <c r="DG21" i="20" s="1"/>
  <c r="DH21" i="20" s="1"/>
  <c r="DI21" i="20" s="1"/>
  <c r="DJ21" i="20" s="1"/>
  <c r="DK21" i="20" s="1"/>
  <c r="DL21" i="20" s="1"/>
  <c r="DM21" i="20" s="1"/>
  <c r="DN21" i="20" s="1"/>
  <c r="DO21" i="20" s="1"/>
  <c r="DP21" i="20" s="1"/>
  <c r="DQ21" i="20" s="1"/>
  <c r="DR21" i="20" s="1"/>
  <c r="DS21" i="20" s="1"/>
  <c r="DT21" i="20" s="1"/>
  <c r="DU21" i="20" s="1"/>
  <c r="DV21" i="20" s="1"/>
  <c r="DW21" i="20" s="1"/>
  <c r="DX21" i="20" s="1"/>
  <c r="DY21" i="20" s="1"/>
  <c r="DZ21" i="20" s="1"/>
  <c r="EA21" i="20" s="1"/>
  <c r="EB21" i="20" s="1"/>
  <c r="EC21" i="20" s="1"/>
  <c r="ED21" i="20" s="1"/>
  <c r="EE21" i="20" s="1"/>
  <c r="EF21" i="20" s="1"/>
  <c r="EG21" i="20" s="1"/>
  <c r="EH21" i="20" s="1"/>
  <c r="EI21" i="20" s="1"/>
  <c r="EJ21" i="20" s="1"/>
  <c r="EK21" i="20" s="1"/>
  <c r="EL21" i="20" s="1"/>
  <c r="EM21" i="20" s="1"/>
  <c r="EN21" i="20" s="1"/>
  <c r="EO21" i="20" s="1"/>
  <c r="EP21" i="20" s="1"/>
  <c r="EQ21" i="20" s="1"/>
  <c r="ER21" i="20" s="1"/>
  <c r="ES21" i="20" s="1"/>
  <c r="ET21" i="20" s="1"/>
  <c r="EU21" i="20" s="1"/>
  <c r="EV21" i="20" s="1"/>
  <c r="EW21" i="20" s="1"/>
  <c r="EX21" i="20" s="1"/>
  <c r="EY21" i="20" s="1"/>
  <c r="EZ21" i="20" s="1"/>
  <c r="FA21" i="20" s="1"/>
  <c r="FB21" i="20" s="1"/>
  <c r="FC21" i="20" s="1"/>
  <c r="FD21" i="20" s="1"/>
  <c r="FE21" i="20" s="1"/>
  <c r="FF21" i="20" s="1"/>
  <c r="FG21" i="20" s="1"/>
  <c r="FH21" i="20" s="1"/>
  <c r="FI21" i="20" s="1"/>
  <c r="FJ21" i="20" s="1"/>
  <c r="FK21" i="20" s="1"/>
  <c r="FL21" i="20" s="1"/>
  <c r="FM21" i="20" s="1"/>
  <c r="FN21" i="20" s="1"/>
  <c r="FO21" i="20" s="1"/>
  <c r="FP21" i="20" s="1"/>
  <c r="FQ21" i="20" s="1"/>
  <c r="FR21" i="20" s="1"/>
  <c r="FS21" i="20" s="1"/>
  <c r="FT21" i="20" s="1"/>
  <c r="FU21" i="20" s="1"/>
  <c r="FV21" i="20" s="1"/>
  <c r="FW21" i="20" s="1"/>
  <c r="FX21" i="20" s="1"/>
  <c r="FY21" i="20" s="1"/>
  <c r="FZ21" i="20" s="1"/>
  <c r="GA21" i="20" s="1"/>
  <c r="GB21" i="20" s="1"/>
  <c r="GC21" i="20" s="1"/>
  <c r="GD21" i="20" s="1"/>
  <c r="GE21" i="20" s="1"/>
  <c r="GF21" i="20" s="1"/>
  <c r="GG21" i="20" s="1"/>
  <c r="GH21" i="20" s="1"/>
  <c r="GI21" i="20" s="1"/>
  <c r="GJ21" i="20" s="1"/>
  <c r="GK21" i="20" s="1"/>
  <c r="GL21" i="20" s="1"/>
  <c r="GM21" i="20" s="1"/>
  <c r="GN21" i="20" s="1"/>
  <c r="GO21" i="20" s="1"/>
  <c r="GP21" i="20" s="1"/>
  <c r="GQ21" i="20" s="1"/>
  <c r="GR21" i="20" s="1"/>
  <c r="GS21" i="20" s="1"/>
  <c r="GT21" i="20" s="1"/>
  <c r="GU21" i="20" s="1"/>
  <c r="GV21" i="20" s="1"/>
  <c r="GW21" i="20" s="1"/>
  <c r="GX21" i="20" s="1"/>
  <c r="HA21" i="20" s="1"/>
  <c r="HB21" i="20" l="1"/>
  <c r="GY21" i="20"/>
  <c r="GZ21" i="20" s="1"/>
  <c r="G22" i="20"/>
  <c r="H22" i="20" s="1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BF22" i="20" s="1"/>
  <c r="BG22" i="20" s="1"/>
  <c r="BH22" i="20" s="1"/>
  <c r="BI22" i="20" s="1"/>
  <c r="BJ22" i="20" s="1"/>
  <c r="BK22" i="20" s="1"/>
  <c r="BL22" i="20" s="1"/>
  <c r="BM22" i="20" s="1"/>
  <c r="BN22" i="20" s="1"/>
  <c r="BO22" i="20" s="1"/>
  <c r="BP22" i="20" s="1"/>
  <c r="BQ22" i="20" s="1"/>
  <c r="BR22" i="20" s="1"/>
  <c r="BS22" i="20" s="1"/>
  <c r="BT22" i="20" s="1"/>
  <c r="BU22" i="20" s="1"/>
  <c r="BV22" i="20" s="1"/>
  <c r="BW22" i="20" s="1"/>
  <c r="BX22" i="20" s="1"/>
  <c r="BY22" i="20" s="1"/>
  <c r="BZ22" i="20" s="1"/>
  <c r="CA22" i="20" s="1"/>
  <c r="CB22" i="20" s="1"/>
  <c r="CC22" i="20" s="1"/>
  <c r="CD22" i="20" s="1"/>
  <c r="CE22" i="20" s="1"/>
  <c r="CF22" i="20" s="1"/>
  <c r="CG22" i="20" s="1"/>
  <c r="CH22" i="20" s="1"/>
  <c r="CI22" i="20" s="1"/>
  <c r="CJ22" i="20" s="1"/>
  <c r="CK22" i="20" s="1"/>
  <c r="CL22" i="20" s="1"/>
  <c r="CM22" i="20" s="1"/>
  <c r="CN22" i="20" s="1"/>
  <c r="CO22" i="20" s="1"/>
  <c r="CP22" i="20" s="1"/>
  <c r="CQ22" i="20" s="1"/>
  <c r="CR22" i="20" s="1"/>
  <c r="CS22" i="20" s="1"/>
  <c r="CT22" i="20" s="1"/>
  <c r="CU22" i="20" s="1"/>
  <c r="CV22" i="20" s="1"/>
  <c r="CW22" i="20" s="1"/>
  <c r="CX22" i="20" s="1"/>
  <c r="CY22" i="20" s="1"/>
  <c r="CZ22" i="20" s="1"/>
  <c r="DA22" i="20" s="1"/>
  <c r="DB22" i="20" s="1"/>
  <c r="DC22" i="20" s="1"/>
  <c r="DD22" i="20" s="1"/>
  <c r="DE22" i="20" s="1"/>
  <c r="DF22" i="20" s="1"/>
  <c r="DG22" i="20" s="1"/>
  <c r="DH22" i="20" s="1"/>
  <c r="DI22" i="20" s="1"/>
  <c r="DJ22" i="20" s="1"/>
  <c r="DK22" i="20" s="1"/>
  <c r="DL22" i="20" s="1"/>
  <c r="DM22" i="20" s="1"/>
  <c r="DN22" i="20" s="1"/>
  <c r="DO22" i="20" s="1"/>
  <c r="DP22" i="20" s="1"/>
  <c r="DQ22" i="20" s="1"/>
  <c r="DR22" i="20" s="1"/>
  <c r="DS22" i="20" s="1"/>
  <c r="DT22" i="20" s="1"/>
  <c r="DU22" i="20" s="1"/>
  <c r="DV22" i="20" s="1"/>
  <c r="DW22" i="20" s="1"/>
  <c r="DX22" i="20" s="1"/>
  <c r="DY22" i="20" s="1"/>
  <c r="DZ22" i="20" s="1"/>
  <c r="EA22" i="20" s="1"/>
  <c r="EB22" i="20" s="1"/>
  <c r="EC22" i="20" s="1"/>
  <c r="ED22" i="20" s="1"/>
  <c r="EE22" i="20" s="1"/>
  <c r="EF22" i="20" s="1"/>
  <c r="EG22" i="20" s="1"/>
  <c r="EH22" i="20" s="1"/>
  <c r="EI22" i="20" s="1"/>
  <c r="EJ22" i="20" s="1"/>
  <c r="EK22" i="20" s="1"/>
  <c r="EL22" i="20" s="1"/>
  <c r="EM22" i="20" s="1"/>
  <c r="EN22" i="20" s="1"/>
  <c r="EO22" i="20" s="1"/>
  <c r="EP22" i="20" s="1"/>
  <c r="EQ22" i="20" s="1"/>
  <c r="ER22" i="20" s="1"/>
  <c r="ES22" i="20" s="1"/>
  <c r="ET22" i="20" s="1"/>
  <c r="EU22" i="20" s="1"/>
  <c r="EV22" i="20" s="1"/>
  <c r="EW22" i="20" s="1"/>
  <c r="EX22" i="20" s="1"/>
  <c r="EY22" i="20" s="1"/>
  <c r="EZ22" i="20" s="1"/>
  <c r="FA22" i="20" s="1"/>
  <c r="FB22" i="20" s="1"/>
  <c r="FC22" i="20" s="1"/>
  <c r="FD22" i="20" s="1"/>
  <c r="FE22" i="20" s="1"/>
  <c r="FF22" i="20" s="1"/>
  <c r="FG22" i="20" s="1"/>
  <c r="FH22" i="20" s="1"/>
  <c r="FI22" i="20" s="1"/>
  <c r="FJ22" i="20" s="1"/>
  <c r="FK22" i="20" s="1"/>
  <c r="FL22" i="20" s="1"/>
  <c r="FM22" i="20" s="1"/>
  <c r="FN22" i="20" s="1"/>
  <c r="FO22" i="20" s="1"/>
  <c r="FP22" i="20" s="1"/>
  <c r="FQ22" i="20" s="1"/>
  <c r="FR22" i="20" s="1"/>
  <c r="FS22" i="20" s="1"/>
  <c r="FT22" i="20" s="1"/>
  <c r="FU22" i="20" s="1"/>
  <c r="FV22" i="20" s="1"/>
  <c r="FW22" i="20" s="1"/>
  <c r="FX22" i="20" s="1"/>
  <c r="FY22" i="20" s="1"/>
  <c r="FZ22" i="20" s="1"/>
  <c r="GA22" i="20" s="1"/>
  <c r="GB22" i="20" s="1"/>
  <c r="GC22" i="20" s="1"/>
  <c r="GD22" i="20" s="1"/>
  <c r="GE22" i="20" s="1"/>
  <c r="GF22" i="20" s="1"/>
  <c r="GG22" i="20" s="1"/>
  <c r="GH22" i="20" s="1"/>
  <c r="GI22" i="20" s="1"/>
  <c r="GJ22" i="20" s="1"/>
  <c r="GK22" i="20" s="1"/>
  <c r="GL22" i="20" s="1"/>
  <c r="GM22" i="20" s="1"/>
  <c r="GN22" i="20" s="1"/>
  <c r="GO22" i="20" s="1"/>
  <c r="GP22" i="20" s="1"/>
  <c r="GQ22" i="20" s="1"/>
  <c r="GR22" i="20" s="1"/>
  <c r="GS22" i="20" s="1"/>
  <c r="GT22" i="20" s="1"/>
  <c r="GU22" i="20" s="1"/>
  <c r="GV22" i="20" s="1"/>
  <c r="GW22" i="20" s="1"/>
  <c r="GX22" i="20" s="1"/>
  <c r="HA22" i="20" s="1"/>
  <c r="F23" i="20"/>
  <c r="HB22" i="20" l="1"/>
  <c r="GY22" i="20"/>
  <c r="GZ22" i="20" s="1"/>
  <c r="G23" i="20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R23" i="20" s="1"/>
  <c r="S23" i="20" s="1"/>
  <c r="T23" i="20" s="1"/>
  <c r="U23" i="20" s="1"/>
  <c r="V23" i="20" s="1"/>
  <c r="W23" i="20" s="1"/>
  <c r="X23" i="20" s="1"/>
  <c r="Y23" i="20" s="1"/>
  <c r="Z23" i="20" s="1"/>
  <c r="AA23" i="20" s="1"/>
  <c r="AB23" i="20" s="1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BF23" i="20" s="1"/>
  <c r="BG23" i="20" s="1"/>
  <c r="BH23" i="20" s="1"/>
  <c r="BI23" i="20" s="1"/>
  <c r="BJ23" i="20" s="1"/>
  <c r="BK23" i="20" s="1"/>
  <c r="BL23" i="20" s="1"/>
  <c r="BM23" i="20" s="1"/>
  <c r="BN23" i="20" s="1"/>
  <c r="BO23" i="20" s="1"/>
  <c r="BP23" i="20" s="1"/>
  <c r="BQ23" i="20" s="1"/>
  <c r="BR23" i="20" s="1"/>
  <c r="BS23" i="20" s="1"/>
  <c r="BT23" i="20" s="1"/>
  <c r="BU23" i="20" s="1"/>
  <c r="BV23" i="20" s="1"/>
  <c r="BW23" i="20" s="1"/>
  <c r="BX23" i="20" s="1"/>
  <c r="BY23" i="20" s="1"/>
  <c r="BZ23" i="20" s="1"/>
  <c r="CA23" i="20" s="1"/>
  <c r="CB23" i="20" s="1"/>
  <c r="CC23" i="20" s="1"/>
  <c r="CD23" i="20" s="1"/>
  <c r="CE23" i="20" s="1"/>
  <c r="CF23" i="20" s="1"/>
  <c r="CG23" i="20" s="1"/>
  <c r="CH23" i="20" s="1"/>
  <c r="CI23" i="20" s="1"/>
  <c r="CJ23" i="20" s="1"/>
  <c r="CK23" i="20" s="1"/>
  <c r="CL23" i="20" s="1"/>
  <c r="CM23" i="20" s="1"/>
  <c r="CN23" i="20" s="1"/>
  <c r="CO23" i="20" s="1"/>
  <c r="CP23" i="20" s="1"/>
  <c r="CQ23" i="20" s="1"/>
  <c r="CR23" i="20" s="1"/>
  <c r="CS23" i="20" s="1"/>
  <c r="CT23" i="20" s="1"/>
  <c r="CU23" i="20" s="1"/>
  <c r="CV23" i="20" s="1"/>
  <c r="CW23" i="20" s="1"/>
  <c r="CX23" i="20" s="1"/>
  <c r="CY23" i="20" s="1"/>
  <c r="CZ23" i="20" s="1"/>
  <c r="DA23" i="20" s="1"/>
  <c r="DB23" i="20" s="1"/>
  <c r="DC23" i="20" s="1"/>
  <c r="DD23" i="20" s="1"/>
  <c r="DE23" i="20" s="1"/>
  <c r="DF23" i="20" s="1"/>
  <c r="DG23" i="20" s="1"/>
  <c r="DH23" i="20" s="1"/>
  <c r="DI23" i="20" s="1"/>
  <c r="DJ23" i="20" s="1"/>
  <c r="DK23" i="20" s="1"/>
  <c r="DL23" i="20" s="1"/>
  <c r="DM23" i="20" s="1"/>
  <c r="DN23" i="20" s="1"/>
  <c r="DO23" i="20" s="1"/>
  <c r="DP23" i="20" s="1"/>
  <c r="DQ23" i="20" s="1"/>
  <c r="DR23" i="20" s="1"/>
  <c r="DS23" i="20" s="1"/>
  <c r="DT23" i="20" s="1"/>
  <c r="DU23" i="20" s="1"/>
  <c r="DV23" i="20" s="1"/>
  <c r="DW23" i="20" s="1"/>
  <c r="DX23" i="20" s="1"/>
  <c r="DY23" i="20" s="1"/>
  <c r="DZ23" i="20" s="1"/>
  <c r="EA23" i="20" s="1"/>
  <c r="EB23" i="20" s="1"/>
  <c r="EC23" i="20" s="1"/>
  <c r="ED23" i="20" s="1"/>
  <c r="EE23" i="20" s="1"/>
  <c r="EF23" i="20" s="1"/>
  <c r="EG23" i="20" s="1"/>
  <c r="EH23" i="20" s="1"/>
  <c r="EI23" i="20" s="1"/>
  <c r="EJ23" i="20" s="1"/>
  <c r="EK23" i="20" s="1"/>
  <c r="EL23" i="20" s="1"/>
  <c r="EM23" i="20" s="1"/>
  <c r="EN23" i="20" s="1"/>
  <c r="EO23" i="20" s="1"/>
  <c r="EP23" i="20" s="1"/>
  <c r="EQ23" i="20" s="1"/>
  <c r="ER23" i="20" s="1"/>
  <c r="ES23" i="20" s="1"/>
  <c r="ET23" i="20" s="1"/>
  <c r="EU23" i="20" s="1"/>
  <c r="EV23" i="20" s="1"/>
  <c r="EW23" i="20" s="1"/>
  <c r="EX23" i="20" s="1"/>
  <c r="EY23" i="20" s="1"/>
  <c r="EZ23" i="20" s="1"/>
  <c r="FA23" i="20" s="1"/>
  <c r="FB23" i="20" s="1"/>
  <c r="FC23" i="20" s="1"/>
  <c r="FD23" i="20" s="1"/>
  <c r="FE23" i="20" s="1"/>
  <c r="FF23" i="20" s="1"/>
  <c r="FG23" i="20" s="1"/>
  <c r="FH23" i="20" s="1"/>
  <c r="FI23" i="20" s="1"/>
  <c r="FJ23" i="20" s="1"/>
  <c r="FK23" i="20" s="1"/>
  <c r="FL23" i="20" s="1"/>
  <c r="FM23" i="20" s="1"/>
  <c r="FN23" i="20" s="1"/>
  <c r="FO23" i="20" s="1"/>
  <c r="FP23" i="20" s="1"/>
  <c r="FQ23" i="20" s="1"/>
  <c r="FR23" i="20" s="1"/>
  <c r="FS23" i="20" s="1"/>
  <c r="FT23" i="20" s="1"/>
  <c r="FU23" i="20" s="1"/>
  <c r="FV23" i="20" s="1"/>
  <c r="FW23" i="20" s="1"/>
  <c r="FX23" i="20" s="1"/>
  <c r="FY23" i="20" s="1"/>
  <c r="FZ23" i="20" s="1"/>
  <c r="GA23" i="20" s="1"/>
  <c r="GB23" i="20" s="1"/>
  <c r="GC23" i="20" s="1"/>
  <c r="GD23" i="20" s="1"/>
  <c r="GE23" i="20" s="1"/>
  <c r="GF23" i="20" s="1"/>
  <c r="GG23" i="20" s="1"/>
  <c r="GH23" i="20" s="1"/>
  <c r="GI23" i="20" s="1"/>
  <c r="GJ23" i="20" s="1"/>
  <c r="GK23" i="20" s="1"/>
  <c r="GL23" i="20" s="1"/>
  <c r="GM23" i="20" s="1"/>
  <c r="GN23" i="20" s="1"/>
  <c r="GO23" i="20" s="1"/>
  <c r="GP23" i="20" s="1"/>
  <c r="GQ23" i="20" s="1"/>
  <c r="GR23" i="20" s="1"/>
  <c r="GS23" i="20" s="1"/>
  <c r="GT23" i="20" s="1"/>
  <c r="GU23" i="20" s="1"/>
  <c r="GV23" i="20" s="1"/>
  <c r="GW23" i="20" s="1"/>
  <c r="GX23" i="20" s="1"/>
  <c r="HA23" i="20" s="1"/>
  <c r="F24" i="20"/>
  <c r="HB23" i="20" l="1"/>
  <c r="GY23" i="20"/>
  <c r="GZ23" i="20" s="1"/>
  <c r="G24" i="20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AB24" i="20" s="1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BF24" i="20" s="1"/>
  <c r="BG24" i="20" s="1"/>
  <c r="BH24" i="20" s="1"/>
  <c r="BI24" i="20" s="1"/>
  <c r="BJ24" i="20" s="1"/>
  <c r="BK24" i="20" s="1"/>
  <c r="BL24" i="20" s="1"/>
  <c r="BM24" i="20" s="1"/>
  <c r="BN24" i="20" s="1"/>
  <c r="BO24" i="20" s="1"/>
  <c r="BP24" i="20" s="1"/>
  <c r="BQ24" i="20" s="1"/>
  <c r="BR24" i="20" s="1"/>
  <c r="BS24" i="20" s="1"/>
  <c r="BT24" i="20" s="1"/>
  <c r="BU24" i="20" s="1"/>
  <c r="BV24" i="20" s="1"/>
  <c r="BW24" i="20" s="1"/>
  <c r="BX24" i="20" s="1"/>
  <c r="BY24" i="20" s="1"/>
  <c r="BZ24" i="20" s="1"/>
  <c r="CA24" i="20" s="1"/>
  <c r="CB24" i="20" s="1"/>
  <c r="CC24" i="20" s="1"/>
  <c r="CD24" i="20" s="1"/>
  <c r="CE24" i="20" s="1"/>
  <c r="CF24" i="20" s="1"/>
  <c r="CG24" i="20" s="1"/>
  <c r="CH24" i="20" s="1"/>
  <c r="CI24" i="20" s="1"/>
  <c r="CJ24" i="20" s="1"/>
  <c r="CK24" i="20" s="1"/>
  <c r="CL24" i="20" s="1"/>
  <c r="CM24" i="20" s="1"/>
  <c r="CN24" i="20" s="1"/>
  <c r="CO24" i="20" s="1"/>
  <c r="CP24" i="20" s="1"/>
  <c r="CQ24" i="20" s="1"/>
  <c r="CR24" i="20" s="1"/>
  <c r="CS24" i="20" s="1"/>
  <c r="CT24" i="20" s="1"/>
  <c r="CU24" i="20" s="1"/>
  <c r="CV24" i="20" s="1"/>
  <c r="CW24" i="20" s="1"/>
  <c r="CX24" i="20" s="1"/>
  <c r="CY24" i="20" s="1"/>
  <c r="CZ24" i="20" s="1"/>
  <c r="DA24" i="20" s="1"/>
  <c r="DB24" i="20" s="1"/>
  <c r="DC24" i="20" s="1"/>
  <c r="DD24" i="20" s="1"/>
  <c r="DE24" i="20" s="1"/>
  <c r="DF24" i="20" s="1"/>
  <c r="DG24" i="20" s="1"/>
  <c r="DH24" i="20" s="1"/>
  <c r="DI24" i="20" s="1"/>
  <c r="DJ24" i="20" s="1"/>
  <c r="DK24" i="20" s="1"/>
  <c r="DL24" i="20" s="1"/>
  <c r="DM24" i="20" s="1"/>
  <c r="DN24" i="20" s="1"/>
  <c r="DO24" i="20" s="1"/>
  <c r="DP24" i="20" s="1"/>
  <c r="DQ24" i="20" s="1"/>
  <c r="DR24" i="20" s="1"/>
  <c r="DS24" i="20" s="1"/>
  <c r="DT24" i="20" s="1"/>
  <c r="DU24" i="20" s="1"/>
  <c r="DV24" i="20" s="1"/>
  <c r="DW24" i="20" s="1"/>
  <c r="DX24" i="20" s="1"/>
  <c r="DY24" i="20" s="1"/>
  <c r="DZ24" i="20" s="1"/>
  <c r="EA24" i="20" s="1"/>
  <c r="EB24" i="20" s="1"/>
  <c r="EC24" i="20" s="1"/>
  <c r="ED24" i="20" s="1"/>
  <c r="EE24" i="20" s="1"/>
  <c r="EF24" i="20" s="1"/>
  <c r="EG24" i="20" s="1"/>
  <c r="EH24" i="20" s="1"/>
  <c r="EI24" i="20" s="1"/>
  <c r="EJ24" i="20" s="1"/>
  <c r="EK24" i="20" s="1"/>
  <c r="EL24" i="20" s="1"/>
  <c r="EM24" i="20" s="1"/>
  <c r="EN24" i="20" s="1"/>
  <c r="EO24" i="20" s="1"/>
  <c r="EP24" i="20" s="1"/>
  <c r="EQ24" i="20" s="1"/>
  <c r="ER24" i="20" s="1"/>
  <c r="ES24" i="20" s="1"/>
  <c r="ET24" i="20" s="1"/>
  <c r="EU24" i="20" s="1"/>
  <c r="EV24" i="20" s="1"/>
  <c r="EW24" i="20" s="1"/>
  <c r="EX24" i="20" s="1"/>
  <c r="EY24" i="20" s="1"/>
  <c r="EZ24" i="20" s="1"/>
  <c r="FA24" i="20" s="1"/>
  <c r="FB24" i="20" s="1"/>
  <c r="FC24" i="20" s="1"/>
  <c r="FD24" i="20" s="1"/>
  <c r="FE24" i="20" s="1"/>
  <c r="FF24" i="20" s="1"/>
  <c r="FG24" i="20" s="1"/>
  <c r="FH24" i="20" s="1"/>
  <c r="FI24" i="20" s="1"/>
  <c r="FJ24" i="20" s="1"/>
  <c r="FK24" i="20" s="1"/>
  <c r="FL24" i="20" s="1"/>
  <c r="FM24" i="20" s="1"/>
  <c r="FN24" i="20" s="1"/>
  <c r="FO24" i="20" s="1"/>
  <c r="FP24" i="20" s="1"/>
  <c r="FQ24" i="20" s="1"/>
  <c r="FR24" i="20" s="1"/>
  <c r="FS24" i="20" s="1"/>
  <c r="FT24" i="20" s="1"/>
  <c r="FU24" i="20" s="1"/>
  <c r="FV24" i="20" s="1"/>
  <c r="FW24" i="20" s="1"/>
  <c r="FX24" i="20" s="1"/>
  <c r="FY24" i="20" s="1"/>
  <c r="FZ24" i="20" s="1"/>
  <c r="GA24" i="20" s="1"/>
  <c r="GB24" i="20" s="1"/>
  <c r="GC24" i="20" s="1"/>
  <c r="GD24" i="20" s="1"/>
  <c r="GE24" i="20" s="1"/>
  <c r="GF24" i="20" s="1"/>
  <c r="GG24" i="20" s="1"/>
  <c r="GH24" i="20" s="1"/>
  <c r="GI24" i="20" s="1"/>
  <c r="GJ24" i="20" s="1"/>
  <c r="GK24" i="20" s="1"/>
  <c r="GL24" i="20" s="1"/>
  <c r="GM24" i="20" s="1"/>
  <c r="GN24" i="20" s="1"/>
  <c r="GO24" i="20" s="1"/>
  <c r="GP24" i="20" s="1"/>
  <c r="GQ24" i="20" s="1"/>
  <c r="GR24" i="20" s="1"/>
  <c r="GS24" i="20" s="1"/>
  <c r="GT24" i="20" s="1"/>
  <c r="GU24" i="20" s="1"/>
  <c r="GV24" i="20" s="1"/>
  <c r="GW24" i="20" s="1"/>
  <c r="GX24" i="20" s="1"/>
  <c r="HA24" i="20" s="1"/>
  <c r="F25" i="20"/>
  <c r="HB24" i="20" l="1"/>
  <c r="GY24" i="20"/>
  <c r="GZ24" i="20" s="1"/>
  <c r="G25" i="20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AB25" i="20" s="1"/>
  <c r="AC25" i="20" s="1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BF25" i="20" s="1"/>
  <c r="BG25" i="20" s="1"/>
  <c r="BH25" i="20" s="1"/>
  <c r="BI25" i="20" s="1"/>
  <c r="BJ25" i="20" s="1"/>
  <c r="BK25" i="20" s="1"/>
  <c r="BL25" i="20" s="1"/>
  <c r="BM25" i="20" s="1"/>
  <c r="BN25" i="20" s="1"/>
  <c r="BO25" i="20" s="1"/>
  <c r="BP25" i="20" s="1"/>
  <c r="BQ25" i="20" s="1"/>
  <c r="BR25" i="20" s="1"/>
  <c r="BS25" i="20" s="1"/>
  <c r="BT25" i="20" s="1"/>
  <c r="BU25" i="20" s="1"/>
  <c r="BV25" i="20" s="1"/>
  <c r="BW25" i="20" s="1"/>
  <c r="BX25" i="20" s="1"/>
  <c r="BY25" i="20" s="1"/>
  <c r="BZ25" i="20" s="1"/>
  <c r="CA25" i="20" s="1"/>
  <c r="CB25" i="20" s="1"/>
  <c r="CC25" i="20" s="1"/>
  <c r="CD25" i="20" s="1"/>
  <c r="CE25" i="20" s="1"/>
  <c r="CF25" i="20" s="1"/>
  <c r="CG25" i="20" s="1"/>
  <c r="CH25" i="20" s="1"/>
  <c r="CI25" i="20" s="1"/>
  <c r="CJ25" i="20" s="1"/>
  <c r="CK25" i="20" s="1"/>
  <c r="CL25" i="20" s="1"/>
  <c r="CM25" i="20" s="1"/>
  <c r="CN25" i="20" s="1"/>
  <c r="CO25" i="20" s="1"/>
  <c r="CP25" i="20" s="1"/>
  <c r="CQ25" i="20" s="1"/>
  <c r="CR25" i="20" s="1"/>
  <c r="CS25" i="20" s="1"/>
  <c r="CT25" i="20" s="1"/>
  <c r="CU25" i="20" s="1"/>
  <c r="CV25" i="20" s="1"/>
  <c r="CW25" i="20" s="1"/>
  <c r="CX25" i="20" s="1"/>
  <c r="CY25" i="20" s="1"/>
  <c r="CZ25" i="20" s="1"/>
  <c r="DA25" i="20" s="1"/>
  <c r="DB25" i="20" s="1"/>
  <c r="DC25" i="20" s="1"/>
  <c r="DD25" i="20" s="1"/>
  <c r="DE25" i="20" s="1"/>
  <c r="DF25" i="20" s="1"/>
  <c r="DG25" i="20" s="1"/>
  <c r="DH25" i="20" s="1"/>
  <c r="DI25" i="20" s="1"/>
  <c r="DJ25" i="20" s="1"/>
  <c r="DK25" i="20" s="1"/>
  <c r="DL25" i="20" s="1"/>
  <c r="DM25" i="20" s="1"/>
  <c r="DN25" i="20" s="1"/>
  <c r="DO25" i="20" s="1"/>
  <c r="DP25" i="20" s="1"/>
  <c r="DQ25" i="20" s="1"/>
  <c r="DR25" i="20" s="1"/>
  <c r="DS25" i="20" s="1"/>
  <c r="DT25" i="20" s="1"/>
  <c r="DU25" i="20" s="1"/>
  <c r="DV25" i="20" s="1"/>
  <c r="DW25" i="20" s="1"/>
  <c r="DX25" i="20" s="1"/>
  <c r="DY25" i="20" s="1"/>
  <c r="DZ25" i="20" s="1"/>
  <c r="EA25" i="20" s="1"/>
  <c r="EB25" i="20" s="1"/>
  <c r="EC25" i="20" s="1"/>
  <c r="ED25" i="20" s="1"/>
  <c r="EE25" i="20" s="1"/>
  <c r="EF25" i="20" s="1"/>
  <c r="EG25" i="20" s="1"/>
  <c r="EH25" i="20" s="1"/>
  <c r="EI25" i="20" s="1"/>
  <c r="EJ25" i="20" s="1"/>
  <c r="EK25" i="20" s="1"/>
  <c r="EL25" i="20" s="1"/>
  <c r="EM25" i="20" s="1"/>
  <c r="EN25" i="20" s="1"/>
  <c r="EO25" i="20" s="1"/>
  <c r="EP25" i="20" s="1"/>
  <c r="EQ25" i="20" s="1"/>
  <c r="ER25" i="20" s="1"/>
  <c r="ES25" i="20" s="1"/>
  <c r="ET25" i="20" s="1"/>
  <c r="EU25" i="20" s="1"/>
  <c r="EV25" i="20" s="1"/>
  <c r="EW25" i="20" s="1"/>
  <c r="EX25" i="20" s="1"/>
  <c r="EY25" i="20" s="1"/>
  <c r="EZ25" i="20" s="1"/>
  <c r="FA25" i="20" s="1"/>
  <c r="FB25" i="20" s="1"/>
  <c r="FC25" i="20" s="1"/>
  <c r="FD25" i="20" s="1"/>
  <c r="FE25" i="20" s="1"/>
  <c r="FF25" i="20" s="1"/>
  <c r="FG25" i="20" s="1"/>
  <c r="FH25" i="20" s="1"/>
  <c r="FI25" i="20" s="1"/>
  <c r="FJ25" i="20" s="1"/>
  <c r="FK25" i="20" s="1"/>
  <c r="FL25" i="20" s="1"/>
  <c r="FM25" i="20" s="1"/>
  <c r="FN25" i="20" s="1"/>
  <c r="FO25" i="20" s="1"/>
  <c r="FP25" i="20" s="1"/>
  <c r="FQ25" i="20" s="1"/>
  <c r="FR25" i="20" s="1"/>
  <c r="FS25" i="20" s="1"/>
  <c r="FT25" i="20" s="1"/>
  <c r="FU25" i="20" s="1"/>
  <c r="FV25" i="20" s="1"/>
  <c r="FW25" i="20" s="1"/>
  <c r="FX25" i="20" s="1"/>
  <c r="FY25" i="20" s="1"/>
  <c r="FZ25" i="20" s="1"/>
  <c r="GA25" i="20" s="1"/>
  <c r="GB25" i="20" s="1"/>
  <c r="GC25" i="20" s="1"/>
  <c r="GD25" i="20" s="1"/>
  <c r="GE25" i="20" s="1"/>
  <c r="GF25" i="20" s="1"/>
  <c r="GG25" i="20" s="1"/>
  <c r="GH25" i="20" s="1"/>
  <c r="GI25" i="20" s="1"/>
  <c r="GJ25" i="20" s="1"/>
  <c r="GK25" i="20" s="1"/>
  <c r="GL25" i="20" s="1"/>
  <c r="GM25" i="20" s="1"/>
  <c r="GN25" i="20" s="1"/>
  <c r="GO25" i="20" s="1"/>
  <c r="GP25" i="20" s="1"/>
  <c r="GQ25" i="20" s="1"/>
  <c r="GR25" i="20" s="1"/>
  <c r="GS25" i="20" s="1"/>
  <c r="GT25" i="20" s="1"/>
  <c r="GU25" i="20" s="1"/>
  <c r="GV25" i="20" s="1"/>
  <c r="GW25" i="20" s="1"/>
  <c r="GX25" i="20" s="1"/>
  <c r="HA25" i="20" s="1"/>
  <c r="F26" i="20"/>
  <c r="HB25" i="20" l="1"/>
  <c r="GY25" i="20"/>
  <c r="GZ25" i="20" s="1"/>
  <c r="G26" i="20"/>
  <c r="H26" i="20" s="1"/>
  <c r="I26" i="20" s="1"/>
  <c r="J26" i="20" s="1"/>
  <c r="K26" i="20" s="1"/>
  <c r="L26" i="20" s="1"/>
  <c r="M26" i="20" s="1"/>
  <c r="N26" i="20" s="1"/>
  <c r="O26" i="20" s="1"/>
  <c r="P26" i="20" s="1"/>
  <c r="Q26" i="20" s="1"/>
  <c r="R26" i="20" s="1"/>
  <c r="S26" i="20" s="1"/>
  <c r="T26" i="20" s="1"/>
  <c r="U26" i="20" s="1"/>
  <c r="V26" i="20" s="1"/>
  <c r="W26" i="20" s="1"/>
  <c r="X26" i="20" s="1"/>
  <c r="Y26" i="20" s="1"/>
  <c r="Z26" i="20" s="1"/>
  <c r="AA26" i="20" s="1"/>
  <c r="AB26" i="20" s="1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BF26" i="20" s="1"/>
  <c r="BG26" i="20" s="1"/>
  <c r="BH26" i="20" s="1"/>
  <c r="BI26" i="20" s="1"/>
  <c r="BJ26" i="20" s="1"/>
  <c r="BK26" i="20" s="1"/>
  <c r="BL26" i="20" s="1"/>
  <c r="BM26" i="20" s="1"/>
  <c r="BN26" i="20" s="1"/>
  <c r="BO26" i="20" s="1"/>
  <c r="BP26" i="20" s="1"/>
  <c r="BQ26" i="20" s="1"/>
  <c r="BR26" i="20" s="1"/>
  <c r="BS26" i="20" s="1"/>
  <c r="BT26" i="20" s="1"/>
  <c r="BU26" i="20" s="1"/>
  <c r="BV26" i="20" s="1"/>
  <c r="BW26" i="20" s="1"/>
  <c r="BX26" i="20" s="1"/>
  <c r="BY26" i="20" s="1"/>
  <c r="BZ26" i="20" s="1"/>
  <c r="CA26" i="20" s="1"/>
  <c r="CB26" i="20" s="1"/>
  <c r="CC26" i="20" s="1"/>
  <c r="CD26" i="20" s="1"/>
  <c r="CE26" i="20" s="1"/>
  <c r="CF26" i="20" s="1"/>
  <c r="CG26" i="20" s="1"/>
  <c r="CH26" i="20" s="1"/>
  <c r="CI26" i="20" s="1"/>
  <c r="CJ26" i="20" s="1"/>
  <c r="CK26" i="20" s="1"/>
  <c r="CL26" i="20" s="1"/>
  <c r="CM26" i="20" s="1"/>
  <c r="CN26" i="20" s="1"/>
  <c r="CO26" i="20" s="1"/>
  <c r="CP26" i="20" s="1"/>
  <c r="CQ26" i="20" s="1"/>
  <c r="CR26" i="20" s="1"/>
  <c r="CS26" i="20" s="1"/>
  <c r="CT26" i="20" s="1"/>
  <c r="CU26" i="20" s="1"/>
  <c r="CV26" i="20" s="1"/>
  <c r="CW26" i="20" s="1"/>
  <c r="CX26" i="20" s="1"/>
  <c r="CY26" i="20" s="1"/>
  <c r="CZ26" i="20" s="1"/>
  <c r="DA26" i="20" s="1"/>
  <c r="DB26" i="20" s="1"/>
  <c r="DC26" i="20" s="1"/>
  <c r="DD26" i="20" s="1"/>
  <c r="DE26" i="20" s="1"/>
  <c r="DF26" i="20" s="1"/>
  <c r="DG26" i="20" s="1"/>
  <c r="DH26" i="20" s="1"/>
  <c r="DI26" i="20" s="1"/>
  <c r="DJ26" i="20" s="1"/>
  <c r="DK26" i="20" s="1"/>
  <c r="DL26" i="20" s="1"/>
  <c r="DM26" i="20" s="1"/>
  <c r="DN26" i="20" s="1"/>
  <c r="DO26" i="20" s="1"/>
  <c r="DP26" i="20" s="1"/>
  <c r="DQ26" i="20" s="1"/>
  <c r="DR26" i="20" s="1"/>
  <c r="DS26" i="20" s="1"/>
  <c r="DT26" i="20" s="1"/>
  <c r="DU26" i="20" s="1"/>
  <c r="DV26" i="20" s="1"/>
  <c r="DW26" i="20" s="1"/>
  <c r="DX26" i="20" s="1"/>
  <c r="DY26" i="20" s="1"/>
  <c r="DZ26" i="20" s="1"/>
  <c r="EA26" i="20" s="1"/>
  <c r="EB26" i="20" s="1"/>
  <c r="EC26" i="20" s="1"/>
  <c r="ED26" i="20" s="1"/>
  <c r="EE26" i="20" s="1"/>
  <c r="EF26" i="20" s="1"/>
  <c r="EG26" i="20" s="1"/>
  <c r="EH26" i="20" s="1"/>
  <c r="EI26" i="20" s="1"/>
  <c r="EJ26" i="20" s="1"/>
  <c r="EK26" i="20" s="1"/>
  <c r="EL26" i="20" s="1"/>
  <c r="EM26" i="20" s="1"/>
  <c r="EN26" i="20" s="1"/>
  <c r="EO26" i="20" s="1"/>
  <c r="EP26" i="20" s="1"/>
  <c r="EQ26" i="20" s="1"/>
  <c r="ER26" i="20" s="1"/>
  <c r="ES26" i="20" s="1"/>
  <c r="ET26" i="20" s="1"/>
  <c r="EU26" i="20" s="1"/>
  <c r="EV26" i="20" s="1"/>
  <c r="EW26" i="20" s="1"/>
  <c r="EX26" i="20" s="1"/>
  <c r="EY26" i="20" s="1"/>
  <c r="EZ26" i="20" s="1"/>
  <c r="FA26" i="20" s="1"/>
  <c r="FB26" i="20" s="1"/>
  <c r="FC26" i="20" s="1"/>
  <c r="FD26" i="20" s="1"/>
  <c r="FE26" i="20" s="1"/>
  <c r="FF26" i="20" s="1"/>
  <c r="FG26" i="20" s="1"/>
  <c r="FH26" i="20" s="1"/>
  <c r="FI26" i="20" s="1"/>
  <c r="FJ26" i="20" s="1"/>
  <c r="FK26" i="20" s="1"/>
  <c r="FL26" i="20" s="1"/>
  <c r="FM26" i="20" s="1"/>
  <c r="FN26" i="20" s="1"/>
  <c r="FO26" i="20" s="1"/>
  <c r="FP26" i="20" s="1"/>
  <c r="FQ26" i="20" s="1"/>
  <c r="FR26" i="20" s="1"/>
  <c r="FS26" i="20" s="1"/>
  <c r="FT26" i="20" s="1"/>
  <c r="FU26" i="20" s="1"/>
  <c r="FV26" i="20" s="1"/>
  <c r="FW26" i="20" s="1"/>
  <c r="FX26" i="20" s="1"/>
  <c r="FY26" i="20" s="1"/>
  <c r="FZ26" i="20" s="1"/>
  <c r="GA26" i="20" s="1"/>
  <c r="GB26" i="20" s="1"/>
  <c r="GC26" i="20" s="1"/>
  <c r="GD26" i="20" s="1"/>
  <c r="GE26" i="20" s="1"/>
  <c r="GF26" i="20" s="1"/>
  <c r="GG26" i="20" s="1"/>
  <c r="GH26" i="20" s="1"/>
  <c r="GI26" i="20" s="1"/>
  <c r="GJ26" i="20" s="1"/>
  <c r="GK26" i="20" s="1"/>
  <c r="GL26" i="20" s="1"/>
  <c r="GM26" i="20" s="1"/>
  <c r="GN26" i="20" s="1"/>
  <c r="GO26" i="20" s="1"/>
  <c r="GP26" i="20" s="1"/>
  <c r="GQ26" i="20" s="1"/>
  <c r="GR26" i="20" s="1"/>
  <c r="GS26" i="20" s="1"/>
  <c r="GT26" i="20" s="1"/>
  <c r="GU26" i="20" s="1"/>
  <c r="GV26" i="20" s="1"/>
  <c r="GW26" i="20" s="1"/>
  <c r="GX26" i="20" s="1"/>
  <c r="HA26" i="20" s="1"/>
  <c r="F27" i="20"/>
  <c r="HB26" i="20" l="1"/>
  <c r="GY26" i="20"/>
  <c r="GZ26" i="20" s="1"/>
  <c r="F28" i="20"/>
  <c r="G27" i="20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AB27" i="20" s="1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BF27" i="20" s="1"/>
  <c r="BG27" i="20" s="1"/>
  <c r="BH27" i="20" s="1"/>
  <c r="BI27" i="20" s="1"/>
  <c r="BJ27" i="20" s="1"/>
  <c r="BK27" i="20" s="1"/>
  <c r="BL27" i="20" s="1"/>
  <c r="BM27" i="20" s="1"/>
  <c r="BN27" i="20" s="1"/>
  <c r="BO27" i="20" s="1"/>
  <c r="BP27" i="20" s="1"/>
  <c r="BQ27" i="20" s="1"/>
  <c r="BR27" i="20" s="1"/>
  <c r="BS27" i="20" s="1"/>
  <c r="BT27" i="20" s="1"/>
  <c r="BU27" i="20" s="1"/>
  <c r="BV27" i="20" s="1"/>
  <c r="BW27" i="20" s="1"/>
  <c r="BX27" i="20" s="1"/>
  <c r="BY27" i="20" s="1"/>
  <c r="BZ27" i="20" s="1"/>
  <c r="CA27" i="20" s="1"/>
  <c r="CB27" i="20" s="1"/>
  <c r="CC27" i="20" s="1"/>
  <c r="CD27" i="20" s="1"/>
  <c r="CE27" i="20" s="1"/>
  <c r="CF27" i="20" s="1"/>
  <c r="CG27" i="20" s="1"/>
  <c r="CH27" i="20" s="1"/>
  <c r="CI27" i="20" s="1"/>
  <c r="CJ27" i="20" s="1"/>
  <c r="CK27" i="20" s="1"/>
  <c r="CL27" i="20" s="1"/>
  <c r="CM27" i="20" s="1"/>
  <c r="CN27" i="20" s="1"/>
  <c r="CO27" i="20" s="1"/>
  <c r="CP27" i="20" s="1"/>
  <c r="CQ27" i="20" s="1"/>
  <c r="CR27" i="20" s="1"/>
  <c r="CS27" i="20" s="1"/>
  <c r="CT27" i="20" s="1"/>
  <c r="CU27" i="20" s="1"/>
  <c r="CV27" i="20" s="1"/>
  <c r="CW27" i="20" s="1"/>
  <c r="CX27" i="20" s="1"/>
  <c r="CY27" i="20" s="1"/>
  <c r="CZ27" i="20" s="1"/>
  <c r="DA27" i="20" s="1"/>
  <c r="DB27" i="20" s="1"/>
  <c r="DC27" i="20" s="1"/>
  <c r="DD27" i="20" s="1"/>
  <c r="DE27" i="20" s="1"/>
  <c r="DF27" i="20" s="1"/>
  <c r="DG27" i="20" s="1"/>
  <c r="DH27" i="20" s="1"/>
  <c r="DI27" i="20" s="1"/>
  <c r="DJ27" i="20" s="1"/>
  <c r="DK27" i="20" s="1"/>
  <c r="DL27" i="20" s="1"/>
  <c r="DM27" i="20" s="1"/>
  <c r="DN27" i="20" s="1"/>
  <c r="DO27" i="20" s="1"/>
  <c r="DP27" i="20" s="1"/>
  <c r="DQ27" i="20" s="1"/>
  <c r="DR27" i="20" s="1"/>
  <c r="DS27" i="20" s="1"/>
  <c r="DT27" i="20" s="1"/>
  <c r="DU27" i="20" s="1"/>
  <c r="DV27" i="20" s="1"/>
  <c r="DW27" i="20" s="1"/>
  <c r="DX27" i="20" s="1"/>
  <c r="DY27" i="20" s="1"/>
  <c r="DZ27" i="20" s="1"/>
  <c r="EA27" i="20" s="1"/>
  <c r="EB27" i="20" s="1"/>
  <c r="EC27" i="20" s="1"/>
  <c r="ED27" i="20" s="1"/>
  <c r="EE27" i="20" s="1"/>
  <c r="EF27" i="20" s="1"/>
  <c r="EG27" i="20" s="1"/>
  <c r="EH27" i="20" s="1"/>
  <c r="EI27" i="20" s="1"/>
  <c r="EJ27" i="20" s="1"/>
  <c r="EK27" i="20" s="1"/>
  <c r="EL27" i="20" s="1"/>
  <c r="EM27" i="20" s="1"/>
  <c r="EN27" i="20" s="1"/>
  <c r="EO27" i="20" s="1"/>
  <c r="EP27" i="20" s="1"/>
  <c r="EQ27" i="20" s="1"/>
  <c r="ER27" i="20" s="1"/>
  <c r="ES27" i="20" s="1"/>
  <c r="ET27" i="20" s="1"/>
  <c r="EU27" i="20" s="1"/>
  <c r="EV27" i="20" s="1"/>
  <c r="EW27" i="20" s="1"/>
  <c r="EX27" i="20" s="1"/>
  <c r="EY27" i="20" s="1"/>
  <c r="EZ27" i="20" s="1"/>
  <c r="FA27" i="20" s="1"/>
  <c r="FB27" i="20" s="1"/>
  <c r="FC27" i="20" s="1"/>
  <c r="FD27" i="20" s="1"/>
  <c r="FE27" i="20" s="1"/>
  <c r="FF27" i="20" s="1"/>
  <c r="FG27" i="20" s="1"/>
  <c r="FH27" i="20" s="1"/>
  <c r="FI27" i="20" s="1"/>
  <c r="FJ27" i="20" s="1"/>
  <c r="FK27" i="20" s="1"/>
  <c r="FL27" i="20" s="1"/>
  <c r="FM27" i="20" s="1"/>
  <c r="FN27" i="20" s="1"/>
  <c r="FO27" i="20" s="1"/>
  <c r="FP27" i="20" s="1"/>
  <c r="FQ27" i="20" s="1"/>
  <c r="FR27" i="20" s="1"/>
  <c r="FS27" i="20" s="1"/>
  <c r="FT27" i="20" s="1"/>
  <c r="FU27" i="20" s="1"/>
  <c r="FV27" i="20" s="1"/>
  <c r="FW27" i="20" s="1"/>
  <c r="FX27" i="20" s="1"/>
  <c r="FY27" i="20" s="1"/>
  <c r="FZ27" i="20" s="1"/>
  <c r="GA27" i="20" s="1"/>
  <c r="GB27" i="20" s="1"/>
  <c r="GC27" i="20" s="1"/>
  <c r="GD27" i="20" s="1"/>
  <c r="GE27" i="20" s="1"/>
  <c r="GF27" i="20" s="1"/>
  <c r="GG27" i="20" s="1"/>
  <c r="GH27" i="20" s="1"/>
  <c r="GI27" i="20" s="1"/>
  <c r="GJ27" i="20" s="1"/>
  <c r="GK27" i="20" s="1"/>
  <c r="GL27" i="20" s="1"/>
  <c r="GM27" i="20" s="1"/>
  <c r="GN27" i="20" s="1"/>
  <c r="GO27" i="20" s="1"/>
  <c r="GP27" i="20" s="1"/>
  <c r="GQ27" i="20" s="1"/>
  <c r="GR27" i="20" s="1"/>
  <c r="GS27" i="20" s="1"/>
  <c r="GT27" i="20" s="1"/>
  <c r="GU27" i="20" s="1"/>
  <c r="GV27" i="20" s="1"/>
  <c r="GW27" i="20" s="1"/>
  <c r="GX27" i="20" s="1"/>
  <c r="HA27" i="20" s="1"/>
  <c r="HB27" i="20" l="1"/>
  <c r="GY27" i="20"/>
  <c r="GZ27" i="20" s="1"/>
  <c r="G28" i="20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BF28" i="20" s="1"/>
  <c r="BG28" i="20" s="1"/>
  <c r="BH28" i="20" s="1"/>
  <c r="BI28" i="20" s="1"/>
  <c r="BJ28" i="20" s="1"/>
  <c r="BK28" i="20" s="1"/>
  <c r="BL28" i="20" s="1"/>
  <c r="BM28" i="20" s="1"/>
  <c r="BN28" i="20" s="1"/>
  <c r="BO28" i="20" s="1"/>
  <c r="BP28" i="20" s="1"/>
  <c r="BQ28" i="20" s="1"/>
  <c r="BR28" i="20" s="1"/>
  <c r="BS28" i="20" s="1"/>
  <c r="BT28" i="20" s="1"/>
  <c r="BU28" i="20" s="1"/>
  <c r="BV28" i="20" s="1"/>
  <c r="BW28" i="20" s="1"/>
  <c r="BX28" i="20" s="1"/>
  <c r="BY28" i="20" s="1"/>
  <c r="BZ28" i="20" s="1"/>
  <c r="CA28" i="20" s="1"/>
  <c r="CB28" i="20" s="1"/>
  <c r="CC28" i="20" s="1"/>
  <c r="CD28" i="20" s="1"/>
  <c r="CE28" i="20" s="1"/>
  <c r="CF28" i="20" s="1"/>
  <c r="CG28" i="20" s="1"/>
  <c r="CH28" i="20" s="1"/>
  <c r="CI28" i="20" s="1"/>
  <c r="CJ28" i="20" s="1"/>
  <c r="CK28" i="20" s="1"/>
  <c r="CL28" i="20" s="1"/>
  <c r="CM28" i="20" s="1"/>
  <c r="CN28" i="20" s="1"/>
  <c r="CO28" i="20" s="1"/>
  <c r="CP28" i="20" s="1"/>
  <c r="CQ28" i="20" s="1"/>
  <c r="CR28" i="20" s="1"/>
  <c r="CS28" i="20" s="1"/>
  <c r="CT28" i="20" s="1"/>
  <c r="CU28" i="20" s="1"/>
  <c r="CV28" i="20" s="1"/>
  <c r="CW28" i="20" s="1"/>
  <c r="CX28" i="20" s="1"/>
  <c r="CY28" i="20" s="1"/>
  <c r="CZ28" i="20" s="1"/>
  <c r="DA28" i="20" s="1"/>
  <c r="DB28" i="20" s="1"/>
  <c r="DC28" i="20" s="1"/>
  <c r="DD28" i="20" s="1"/>
  <c r="DE28" i="20" s="1"/>
  <c r="DF28" i="20" s="1"/>
  <c r="DG28" i="20" s="1"/>
  <c r="DH28" i="20" s="1"/>
  <c r="DI28" i="20" s="1"/>
  <c r="DJ28" i="20" s="1"/>
  <c r="DK28" i="20" s="1"/>
  <c r="DL28" i="20" s="1"/>
  <c r="DM28" i="20" s="1"/>
  <c r="DN28" i="20" s="1"/>
  <c r="DO28" i="20" s="1"/>
  <c r="DP28" i="20" s="1"/>
  <c r="DQ28" i="20" s="1"/>
  <c r="DR28" i="20" s="1"/>
  <c r="DS28" i="20" s="1"/>
  <c r="DT28" i="20" s="1"/>
  <c r="DU28" i="20" s="1"/>
  <c r="DV28" i="20" s="1"/>
  <c r="DW28" i="20" s="1"/>
  <c r="DX28" i="20" s="1"/>
  <c r="DY28" i="20" s="1"/>
  <c r="DZ28" i="20" s="1"/>
  <c r="EA28" i="20" s="1"/>
  <c r="EB28" i="20" s="1"/>
  <c r="EC28" i="20" s="1"/>
  <c r="ED28" i="20" s="1"/>
  <c r="EE28" i="20" s="1"/>
  <c r="EF28" i="20" s="1"/>
  <c r="EG28" i="20" s="1"/>
  <c r="EH28" i="20" s="1"/>
  <c r="EI28" i="20" s="1"/>
  <c r="EJ28" i="20" s="1"/>
  <c r="EK28" i="20" s="1"/>
  <c r="EL28" i="20" s="1"/>
  <c r="EM28" i="20" s="1"/>
  <c r="EN28" i="20" s="1"/>
  <c r="EO28" i="20" s="1"/>
  <c r="EP28" i="20" s="1"/>
  <c r="EQ28" i="20" s="1"/>
  <c r="ER28" i="20" s="1"/>
  <c r="ES28" i="20" s="1"/>
  <c r="ET28" i="20" s="1"/>
  <c r="EU28" i="20" s="1"/>
  <c r="EV28" i="20" s="1"/>
  <c r="EW28" i="20" s="1"/>
  <c r="EX28" i="20" s="1"/>
  <c r="EY28" i="20" s="1"/>
  <c r="EZ28" i="20" s="1"/>
  <c r="FA28" i="20" s="1"/>
  <c r="FB28" i="20" s="1"/>
  <c r="FC28" i="20" s="1"/>
  <c r="FD28" i="20" s="1"/>
  <c r="FE28" i="20" s="1"/>
  <c r="FF28" i="20" s="1"/>
  <c r="FG28" i="20" s="1"/>
  <c r="FH28" i="20" s="1"/>
  <c r="FI28" i="20" s="1"/>
  <c r="FJ28" i="20" s="1"/>
  <c r="FK28" i="20" s="1"/>
  <c r="FL28" i="20" s="1"/>
  <c r="FM28" i="20" s="1"/>
  <c r="FN28" i="20" s="1"/>
  <c r="FO28" i="20" s="1"/>
  <c r="FP28" i="20" s="1"/>
  <c r="FQ28" i="20" s="1"/>
  <c r="FR28" i="20" s="1"/>
  <c r="FS28" i="20" s="1"/>
  <c r="FT28" i="20" s="1"/>
  <c r="FU28" i="20" s="1"/>
  <c r="FV28" i="20" s="1"/>
  <c r="FW28" i="20" s="1"/>
  <c r="FX28" i="20" s="1"/>
  <c r="FY28" i="20" s="1"/>
  <c r="FZ28" i="20" s="1"/>
  <c r="GA28" i="20" s="1"/>
  <c r="GB28" i="20" s="1"/>
  <c r="GC28" i="20" s="1"/>
  <c r="GD28" i="20" s="1"/>
  <c r="GE28" i="20" s="1"/>
  <c r="GF28" i="20" s="1"/>
  <c r="GG28" i="20" s="1"/>
  <c r="GH28" i="20" s="1"/>
  <c r="GI28" i="20" s="1"/>
  <c r="GJ28" i="20" s="1"/>
  <c r="GK28" i="20" s="1"/>
  <c r="GL28" i="20" s="1"/>
  <c r="GM28" i="20" s="1"/>
  <c r="GN28" i="20" s="1"/>
  <c r="GO28" i="20" s="1"/>
  <c r="GP28" i="20" s="1"/>
  <c r="GQ28" i="20" s="1"/>
  <c r="GR28" i="20" s="1"/>
  <c r="GS28" i="20" s="1"/>
  <c r="GT28" i="20" s="1"/>
  <c r="GU28" i="20" s="1"/>
  <c r="GV28" i="20" s="1"/>
  <c r="GW28" i="20" s="1"/>
  <c r="GX28" i="20" s="1"/>
  <c r="HA28" i="20" s="1"/>
  <c r="F29" i="20"/>
  <c r="HB28" i="20" l="1"/>
  <c r="GY28" i="20"/>
  <c r="GZ28" i="20" s="1"/>
  <c r="G29" i="20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AB29" i="20" s="1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BF29" i="20" s="1"/>
  <c r="BG29" i="20" s="1"/>
  <c r="BH29" i="20" s="1"/>
  <c r="BI29" i="20" s="1"/>
  <c r="BJ29" i="20" s="1"/>
  <c r="BK29" i="20" s="1"/>
  <c r="BL29" i="20" s="1"/>
  <c r="BM29" i="20" s="1"/>
  <c r="BN29" i="20" s="1"/>
  <c r="BO29" i="20" s="1"/>
  <c r="BP29" i="20" s="1"/>
  <c r="BQ29" i="20" s="1"/>
  <c r="BR29" i="20" s="1"/>
  <c r="BS29" i="20" s="1"/>
  <c r="BT29" i="20" s="1"/>
  <c r="BU29" i="20" s="1"/>
  <c r="BV29" i="20" s="1"/>
  <c r="BW29" i="20" s="1"/>
  <c r="BX29" i="20" s="1"/>
  <c r="BY29" i="20" s="1"/>
  <c r="BZ29" i="20" s="1"/>
  <c r="CA29" i="20" s="1"/>
  <c r="CB29" i="20" s="1"/>
  <c r="CC29" i="20" s="1"/>
  <c r="CD29" i="20" s="1"/>
  <c r="CE29" i="20" s="1"/>
  <c r="CF29" i="20" s="1"/>
  <c r="CG29" i="20" s="1"/>
  <c r="CH29" i="20" s="1"/>
  <c r="CI29" i="20" s="1"/>
  <c r="CJ29" i="20" s="1"/>
  <c r="CK29" i="20" s="1"/>
  <c r="CL29" i="20" s="1"/>
  <c r="CM29" i="20" s="1"/>
  <c r="CN29" i="20" s="1"/>
  <c r="CO29" i="20" s="1"/>
  <c r="CP29" i="20" s="1"/>
  <c r="CQ29" i="20" s="1"/>
  <c r="CR29" i="20" s="1"/>
  <c r="CS29" i="20" s="1"/>
  <c r="CT29" i="20" s="1"/>
  <c r="CU29" i="20" s="1"/>
  <c r="CV29" i="20" s="1"/>
  <c r="CW29" i="20" s="1"/>
  <c r="CX29" i="20" s="1"/>
  <c r="CY29" i="20" s="1"/>
  <c r="CZ29" i="20" s="1"/>
  <c r="DA29" i="20" s="1"/>
  <c r="DB29" i="20" s="1"/>
  <c r="DC29" i="20" s="1"/>
  <c r="DD29" i="20" s="1"/>
  <c r="DE29" i="20" s="1"/>
  <c r="DF29" i="20" s="1"/>
  <c r="DG29" i="20" s="1"/>
  <c r="DH29" i="20" s="1"/>
  <c r="DI29" i="20" s="1"/>
  <c r="DJ29" i="20" s="1"/>
  <c r="DK29" i="20" s="1"/>
  <c r="DL29" i="20" s="1"/>
  <c r="DM29" i="20" s="1"/>
  <c r="DN29" i="20" s="1"/>
  <c r="DO29" i="20" s="1"/>
  <c r="DP29" i="20" s="1"/>
  <c r="DQ29" i="20" s="1"/>
  <c r="DR29" i="20" s="1"/>
  <c r="DS29" i="20" s="1"/>
  <c r="DT29" i="20" s="1"/>
  <c r="DU29" i="20" s="1"/>
  <c r="DV29" i="20" s="1"/>
  <c r="DW29" i="20" s="1"/>
  <c r="DX29" i="20" s="1"/>
  <c r="DY29" i="20" s="1"/>
  <c r="DZ29" i="20" s="1"/>
  <c r="EA29" i="20" s="1"/>
  <c r="EB29" i="20" s="1"/>
  <c r="EC29" i="20" s="1"/>
  <c r="ED29" i="20" s="1"/>
  <c r="EE29" i="20" s="1"/>
  <c r="EF29" i="20" s="1"/>
  <c r="EG29" i="20" s="1"/>
  <c r="EH29" i="20" s="1"/>
  <c r="EI29" i="20" s="1"/>
  <c r="EJ29" i="20" s="1"/>
  <c r="EK29" i="20" s="1"/>
  <c r="EL29" i="20" s="1"/>
  <c r="EM29" i="20" s="1"/>
  <c r="EN29" i="20" s="1"/>
  <c r="EO29" i="20" s="1"/>
  <c r="EP29" i="20" s="1"/>
  <c r="EQ29" i="20" s="1"/>
  <c r="ER29" i="20" s="1"/>
  <c r="ES29" i="20" s="1"/>
  <c r="ET29" i="20" s="1"/>
  <c r="EU29" i="20" s="1"/>
  <c r="EV29" i="20" s="1"/>
  <c r="EW29" i="20" s="1"/>
  <c r="EX29" i="20" s="1"/>
  <c r="EY29" i="20" s="1"/>
  <c r="EZ29" i="20" s="1"/>
  <c r="FA29" i="20" s="1"/>
  <c r="FB29" i="20" s="1"/>
  <c r="FC29" i="20" s="1"/>
  <c r="FD29" i="20" s="1"/>
  <c r="FE29" i="20" s="1"/>
  <c r="FF29" i="20" s="1"/>
  <c r="FG29" i="20" s="1"/>
  <c r="FH29" i="20" s="1"/>
  <c r="FI29" i="20" s="1"/>
  <c r="FJ29" i="20" s="1"/>
  <c r="FK29" i="20" s="1"/>
  <c r="FL29" i="20" s="1"/>
  <c r="FM29" i="20" s="1"/>
  <c r="FN29" i="20" s="1"/>
  <c r="FO29" i="20" s="1"/>
  <c r="FP29" i="20" s="1"/>
  <c r="FQ29" i="20" s="1"/>
  <c r="FR29" i="20" s="1"/>
  <c r="FS29" i="20" s="1"/>
  <c r="FT29" i="20" s="1"/>
  <c r="FU29" i="20" s="1"/>
  <c r="FV29" i="20" s="1"/>
  <c r="FW29" i="20" s="1"/>
  <c r="FX29" i="20" s="1"/>
  <c r="FY29" i="20" s="1"/>
  <c r="FZ29" i="20" s="1"/>
  <c r="GA29" i="20" s="1"/>
  <c r="GB29" i="20" s="1"/>
  <c r="GC29" i="20" s="1"/>
  <c r="GD29" i="20" s="1"/>
  <c r="GE29" i="20" s="1"/>
  <c r="GF29" i="20" s="1"/>
  <c r="GG29" i="20" s="1"/>
  <c r="GH29" i="20" s="1"/>
  <c r="GI29" i="20" s="1"/>
  <c r="GJ29" i="20" s="1"/>
  <c r="GK29" i="20" s="1"/>
  <c r="GL29" i="20" s="1"/>
  <c r="GM29" i="20" s="1"/>
  <c r="GN29" i="20" s="1"/>
  <c r="GO29" i="20" s="1"/>
  <c r="GP29" i="20" s="1"/>
  <c r="GQ29" i="20" s="1"/>
  <c r="GR29" i="20" s="1"/>
  <c r="GS29" i="20" s="1"/>
  <c r="GT29" i="20" s="1"/>
  <c r="GU29" i="20" s="1"/>
  <c r="GV29" i="20" s="1"/>
  <c r="GW29" i="20" s="1"/>
  <c r="GX29" i="20" s="1"/>
  <c r="HA29" i="20" s="1"/>
  <c r="F30" i="20"/>
  <c r="HB29" i="20" l="1"/>
  <c r="GY29" i="20"/>
  <c r="GZ29" i="20" s="1"/>
  <c r="G30" i="20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AB30" i="20" s="1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BF30" i="20" s="1"/>
  <c r="BG30" i="20" s="1"/>
  <c r="BH30" i="20" s="1"/>
  <c r="BI30" i="20" s="1"/>
  <c r="BJ30" i="20" s="1"/>
  <c r="BK30" i="20" s="1"/>
  <c r="BL30" i="20" s="1"/>
  <c r="BM30" i="20" s="1"/>
  <c r="BN30" i="20" s="1"/>
  <c r="BO30" i="20" s="1"/>
  <c r="BP30" i="20" s="1"/>
  <c r="BQ30" i="20" s="1"/>
  <c r="BR30" i="20" s="1"/>
  <c r="BS30" i="20" s="1"/>
  <c r="BT30" i="20" s="1"/>
  <c r="BU30" i="20" s="1"/>
  <c r="BV30" i="20" s="1"/>
  <c r="BW30" i="20" s="1"/>
  <c r="BX30" i="20" s="1"/>
  <c r="BY30" i="20" s="1"/>
  <c r="BZ30" i="20" s="1"/>
  <c r="CA30" i="20" s="1"/>
  <c r="CB30" i="20" s="1"/>
  <c r="CC30" i="20" s="1"/>
  <c r="CD30" i="20" s="1"/>
  <c r="CE30" i="20" s="1"/>
  <c r="CF30" i="20" s="1"/>
  <c r="CG30" i="20" s="1"/>
  <c r="CH30" i="20" s="1"/>
  <c r="CI30" i="20" s="1"/>
  <c r="CJ30" i="20" s="1"/>
  <c r="CK30" i="20" s="1"/>
  <c r="CL30" i="20" s="1"/>
  <c r="CM30" i="20" s="1"/>
  <c r="CN30" i="20" s="1"/>
  <c r="CO30" i="20" s="1"/>
  <c r="CP30" i="20" s="1"/>
  <c r="CQ30" i="20" s="1"/>
  <c r="CR30" i="20" s="1"/>
  <c r="CS30" i="20" s="1"/>
  <c r="CT30" i="20" s="1"/>
  <c r="CU30" i="20" s="1"/>
  <c r="CV30" i="20" s="1"/>
  <c r="CW30" i="20" s="1"/>
  <c r="CX30" i="20" s="1"/>
  <c r="CY30" i="20" s="1"/>
  <c r="CZ30" i="20" s="1"/>
  <c r="DA30" i="20" s="1"/>
  <c r="DB30" i="20" s="1"/>
  <c r="DC30" i="20" s="1"/>
  <c r="DD30" i="20" s="1"/>
  <c r="DE30" i="20" s="1"/>
  <c r="DF30" i="20" s="1"/>
  <c r="DG30" i="20" s="1"/>
  <c r="DH30" i="20" s="1"/>
  <c r="DI30" i="20" s="1"/>
  <c r="DJ30" i="20" s="1"/>
  <c r="DK30" i="20" s="1"/>
  <c r="DL30" i="20" s="1"/>
  <c r="DM30" i="20" s="1"/>
  <c r="DN30" i="20" s="1"/>
  <c r="DO30" i="20" s="1"/>
  <c r="DP30" i="20" s="1"/>
  <c r="DQ30" i="20" s="1"/>
  <c r="DR30" i="20" s="1"/>
  <c r="DS30" i="20" s="1"/>
  <c r="DT30" i="20" s="1"/>
  <c r="DU30" i="20" s="1"/>
  <c r="DV30" i="20" s="1"/>
  <c r="DW30" i="20" s="1"/>
  <c r="DX30" i="20" s="1"/>
  <c r="DY30" i="20" s="1"/>
  <c r="DZ30" i="20" s="1"/>
  <c r="EA30" i="20" s="1"/>
  <c r="EB30" i="20" s="1"/>
  <c r="EC30" i="20" s="1"/>
  <c r="ED30" i="20" s="1"/>
  <c r="EE30" i="20" s="1"/>
  <c r="EF30" i="20" s="1"/>
  <c r="EG30" i="20" s="1"/>
  <c r="EH30" i="20" s="1"/>
  <c r="EI30" i="20" s="1"/>
  <c r="EJ30" i="20" s="1"/>
  <c r="EK30" i="20" s="1"/>
  <c r="EL30" i="20" s="1"/>
  <c r="EM30" i="20" s="1"/>
  <c r="EN30" i="20" s="1"/>
  <c r="EO30" i="20" s="1"/>
  <c r="EP30" i="20" s="1"/>
  <c r="EQ30" i="20" s="1"/>
  <c r="ER30" i="20" s="1"/>
  <c r="ES30" i="20" s="1"/>
  <c r="ET30" i="20" s="1"/>
  <c r="EU30" i="20" s="1"/>
  <c r="EV30" i="20" s="1"/>
  <c r="EW30" i="20" s="1"/>
  <c r="EX30" i="20" s="1"/>
  <c r="EY30" i="20" s="1"/>
  <c r="EZ30" i="20" s="1"/>
  <c r="FA30" i="20" s="1"/>
  <c r="FB30" i="20" s="1"/>
  <c r="FC30" i="20" s="1"/>
  <c r="FD30" i="20" s="1"/>
  <c r="FE30" i="20" s="1"/>
  <c r="FF30" i="20" s="1"/>
  <c r="FG30" i="20" s="1"/>
  <c r="FH30" i="20" s="1"/>
  <c r="FI30" i="20" s="1"/>
  <c r="FJ30" i="20" s="1"/>
  <c r="FK30" i="20" s="1"/>
  <c r="FL30" i="20" s="1"/>
  <c r="FM30" i="20" s="1"/>
  <c r="FN30" i="20" s="1"/>
  <c r="FO30" i="20" s="1"/>
  <c r="FP30" i="20" s="1"/>
  <c r="FQ30" i="20" s="1"/>
  <c r="FR30" i="20" s="1"/>
  <c r="FS30" i="20" s="1"/>
  <c r="FT30" i="20" s="1"/>
  <c r="FU30" i="20" s="1"/>
  <c r="FV30" i="20" s="1"/>
  <c r="FW30" i="20" s="1"/>
  <c r="FX30" i="20" s="1"/>
  <c r="FY30" i="20" s="1"/>
  <c r="FZ30" i="20" s="1"/>
  <c r="GA30" i="20" s="1"/>
  <c r="GB30" i="20" s="1"/>
  <c r="GC30" i="20" s="1"/>
  <c r="GD30" i="20" s="1"/>
  <c r="GE30" i="20" s="1"/>
  <c r="GF30" i="20" s="1"/>
  <c r="GG30" i="20" s="1"/>
  <c r="GH30" i="20" s="1"/>
  <c r="GI30" i="20" s="1"/>
  <c r="GJ30" i="20" s="1"/>
  <c r="GK30" i="20" s="1"/>
  <c r="GL30" i="20" s="1"/>
  <c r="GM30" i="20" s="1"/>
  <c r="GN30" i="20" s="1"/>
  <c r="GO30" i="20" s="1"/>
  <c r="GP30" i="20" s="1"/>
  <c r="GQ30" i="20" s="1"/>
  <c r="GR30" i="20" s="1"/>
  <c r="GS30" i="20" s="1"/>
  <c r="GT30" i="20" s="1"/>
  <c r="GU30" i="20" s="1"/>
  <c r="GV30" i="20" s="1"/>
  <c r="GW30" i="20" s="1"/>
  <c r="GX30" i="20" s="1"/>
  <c r="HA30" i="20" s="1"/>
  <c r="F31" i="20"/>
  <c r="HB30" i="20" l="1"/>
  <c r="GY30" i="20"/>
  <c r="GZ30" i="20" s="1"/>
  <c r="G31" i="20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AB31" i="20" s="1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BF31" i="20" s="1"/>
  <c r="BG31" i="20" s="1"/>
  <c r="BH31" i="20" s="1"/>
  <c r="BI31" i="20" s="1"/>
  <c r="BJ31" i="20" s="1"/>
  <c r="BK31" i="20" s="1"/>
  <c r="BL31" i="20" s="1"/>
  <c r="BM31" i="20" s="1"/>
  <c r="BN31" i="20" s="1"/>
  <c r="BO31" i="20" s="1"/>
  <c r="BP31" i="20" s="1"/>
  <c r="BQ31" i="20" s="1"/>
  <c r="BR31" i="20" s="1"/>
  <c r="BS31" i="20" s="1"/>
  <c r="BT31" i="20" s="1"/>
  <c r="BU31" i="20" s="1"/>
  <c r="BV31" i="20" s="1"/>
  <c r="BW31" i="20" s="1"/>
  <c r="BX31" i="20" s="1"/>
  <c r="BY31" i="20" s="1"/>
  <c r="BZ31" i="20" s="1"/>
  <c r="CA31" i="20" s="1"/>
  <c r="CB31" i="20" s="1"/>
  <c r="CC31" i="20" s="1"/>
  <c r="CD31" i="20" s="1"/>
  <c r="CE31" i="20" s="1"/>
  <c r="CF31" i="20" s="1"/>
  <c r="CG31" i="20" s="1"/>
  <c r="CH31" i="20" s="1"/>
  <c r="CI31" i="20" s="1"/>
  <c r="CJ31" i="20" s="1"/>
  <c r="CK31" i="20" s="1"/>
  <c r="CL31" i="20" s="1"/>
  <c r="CM31" i="20" s="1"/>
  <c r="CN31" i="20" s="1"/>
  <c r="CO31" i="20" s="1"/>
  <c r="CP31" i="20" s="1"/>
  <c r="CQ31" i="20" s="1"/>
  <c r="CR31" i="20" s="1"/>
  <c r="CS31" i="20" s="1"/>
  <c r="CT31" i="20" s="1"/>
  <c r="CU31" i="20" s="1"/>
  <c r="CV31" i="20" s="1"/>
  <c r="CW31" i="20" s="1"/>
  <c r="CX31" i="20" s="1"/>
  <c r="CY31" i="20" s="1"/>
  <c r="CZ31" i="20" s="1"/>
  <c r="DA31" i="20" s="1"/>
  <c r="DB31" i="20" s="1"/>
  <c r="DC31" i="20" s="1"/>
  <c r="DD31" i="20" s="1"/>
  <c r="DE31" i="20" s="1"/>
  <c r="DF31" i="20" s="1"/>
  <c r="DG31" i="20" s="1"/>
  <c r="DH31" i="20" s="1"/>
  <c r="DI31" i="20" s="1"/>
  <c r="DJ31" i="20" s="1"/>
  <c r="DK31" i="20" s="1"/>
  <c r="DL31" i="20" s="1"/>
  <c r="DM31" i="20" s="1"/>
  <c r="DN31" i="20" s="1"/>
  <c r="DO31" i="20" s="1"/>
  <c r="DP31" i="20" s="1"/>
  <c r="DQ31" i="20" s="1"/>
  <c r="DR31" i="20" s="1"/>
  <c r="DS31" i="20" s="1"/>
  <c r="DT31" i="20" s="1"/>
  <c r="DU31" i="20" s="1"/>
  <c r="DV31" i="20" s="1"/>
  <c r="DW31" i="20" s="1"/>
  <c r="DX31" i="20" s="1"/>
  <c r="DY31" i="20" s="1"/>
  <c r="DZ31" i="20" s="1"/>
  <c r="EA31" i="20" s="1"/>
  <c r="EB31" i="20" s="1"/>
  <c r="EC31" i="20" s="1"/>
  <c r="ED31" i="20" s="1"/>
  <c r="EE31" i="20" s="1"/>
  <c r="EF31" i="20" s="1"/>
  <c r="EG31" i="20" s="1"/>
  <c r="EH31" i="20" s="1"/>
  <c r="EI31" i="20" s="1"/>
  <c r="EJ31" i="20" s="1"/>
  <c r="EK31" i="20" s="1"/>
  <c r="EL31" i="20" s="1"/>
  <c r="EM31" i="20" s="1"/>
  <c r="EN31" i="20" s="1"/>
  <c r="EO31" i="20" s="1"/>
  <c r="EP31" i="20" s="1"/>
  <c r="EQ31" i="20" s="1"/>
  <c r="ER31" i="20" s="1"/>
  <c r="ES31" i="20" s="1"/>
  <c r="ET31" i="20" s="1"/>
  <c r="EU31" i="20" s="1"/>
  <c r="EV31" i="20" s="1"/>
  <c r="EW31" i="20" s="1"/>
  <c r="EX31" i="20" s="1"/>
  <c r="EY31" i="20" s="1"/>
  <c r="EZ31" i="20" s="1"/>
  <c r="FA31" i="20" s="1"/>
  <c r="FB31" i="20" s="1"/>
  <c r="FC31" i="20" s="1"/>
  <c r="FD31" i="20" s="1"/>
  <c r="FE31" i="20" s="1"/>
  <c r="FF31" i="20" s="1"/>
  <c r="FG31" i="20" s="1"/>
  <c r="FH31" i="20" s="1"/>
  <c r="FI31" i="20" s="1"/>
  <c r="FJ31" i="20" s="1"/>
  <c r="FK31" i="20" s="1"/>
  <c r="FL31" i="20" s="1"/>
  <c r="FM31" i="20" s="1"/>
  <c r="FN31" i="20" s="1"/>
  <c r="FO31" i="20" s="1"/>
  <c r="FP31" i="20" s="1"/>
  <c r="FQ31" i="20" s="1"/>
  <c r="FR31" i="20" s="1"/>
  <c r="FS31" i="20" s="1"/>
  <c r="FT31" i="20" s="1"/>
  <c r="FU31" i="20" s="1"/>
  <c r="FV31" i="20" s="1"/>
  <c r="FW31" i="20" s="1"/>
  <c r="FX31" i="20" s="1"/>
  <c r="FY31" i="20" s="1"/>
  <c r="FZ31" i="20" s="1"/>
  <c r="GA31" i="20" s="1"/>
  <c r="GB31" i="20" s="1"/>
  <c r="GC31" i="20" s="1"/>
  <c r="GD31" i="20" s="1"/>
  <c r="GE31" i="20" s="1"/>
  <c r="GF31" i="20" s="1"/>
  <c r="GG31" i="20" s="1"/>
  <c r="GH31" i="20" s="1"/>
  <c r="GI31" i="20" s="1"/>
  <c r="GJ31" i="20" s="1"/>
  <c r="GK31" i="20" s="1"/>
  <c r="GL31" i="20" s="1"/>
  <c r="GM31" i="20" s="1"/>
  <c r="GN31" i="20" s="1"/>
  <c r="GO31" i="20" s="1"/>
  <c r="GP31" i="20" s="1"/>
  <c r="GQ31" i="20" s="1"/>
  <c r="GR31" i="20" s="1"/>
  <c r="GS31" i="20" s="1"/>
  <c r="GT31" i="20" s="1"/>
  <c r="GU31" i="20" s="1"/>
  <c r="GV31" i="20" s="1"/>
  <c r="GW31" i="20" s="1"/>
  <c r="GX31" i="20" s="1"/>
  <c r="HA31" i="20" s="1"/>
  <c r="F32" i="20"/>
  <c r="HB31" i="20" l="1"/>
  <c r="GY31" i="20"/>
  <c r="GZ31" i="20" s="1"/>
  <c r="F33" i="20"/>
  <c r="G32" i="20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AB32" i="20" s="1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BF32" i="20" s="1"/>
  <c r="BG32" i="20" s="1"/>
  <c r="BH32" i="20" s="1"/>
  <c r="BI32" i="20" s="1"/>
  <c r="BJ32" i="20" s="1"/>
  <c r="BK32" i="20" s="1"/>
  <c r="BL32" i="20" s="1"/>
  <c r="BM32" i="20" s="1"/>
  <c r="BN32" i="20" s="1"/>
  <c r="BO32" i="20" s="1"/>
  <c r="BP32" i="20" s="1"/>
  <c r="BQ32" i="20" s="1"/>
  <c r="BR32" i="20" s="1"/>
  <c r="BS32" i="20" s="1"/>
  <c r="BT32" i="20" s="1"/>
  <c r="BU32" i="20" s="1"/>
  <c r="BV32" i="20" s="1"/>
  <c r="BW32" i="20" s="1"/>
  <c r="BX32" i="20" s="1"/>
  <c r="BY32" i="20" s="1"/>
  <c r="BZ32" i="20" s="1"/>
  <c r="CA32" i="20" s="1"/>
  <c r="CB32" i="20" s="1"/>
  <c r="CC32" i="20" s="1"/>
  <c r="CD32" i="20" s="1"/>
  <c r="CE32" i="20" s="1"/>
  <c r="CF32" i="20" s="1"/>
  <c r="CG32" i="20" s="1"/>
  <c r="CH32" i="20" s="1"/>
  <c r="CI32" i="20" s="1"/>
  <c r="CJ32" i="20" s="1"/>
  <c r="CK32" i="20" s="1"/>
  <c r="CL32" i="20" s="1"/>
  <c r="CM32" i="20" s="1"/>
  <c r="CN32" i="20" s="1"/>
  <c r="CO32" i="20" s="1"/>
  <c r="CP32" i="20" s="1"/>
  <c r="CQ32" i="20" s="1"/>
  <c r="CR32" i="20" s="1"/>
  <c r="CS32" i="20" s="1"/>
  <c r="CT32" i="20" s="1"/>
  <c r="CU32" i="20" s="1"/>
  <c r="CV32" i="20" s="1"/>
  <c r="CW32" i="20" s="1"/>
  <c r="CX32" i="20" s="1"/>
  <c r="CY32" i="20" s="1"/>
  <c r="CZ32" i="20" s="1"/>
  <c r="DA32" i="20" s="1"/>
  <c r="DB32" i="20" s="1"/>
  <c r="DC32" i="20" s="1"/>
  <c r="DD32" i="20" s="1"/>
  <c r="DE32" i="20" s="1"/>
  <c r="DF32" i="20" s="1"/>
  <c r="DG32" i="20" s="1"/>
  <c r="DH32" i="20" s="1"/>
  <c r="DI32" i="20" s="1"/>
  <c r="DJ32" i="20" s="1"/>
  <c r="DK32" i="20" s="1"/>
  <c r="DL32" i="20" s="1"/>
  <c r="DM32" i="20" s="1"/>
  <c r="DN32" i="20" s="1"/>
  <c r="DO32" i="20" s="1"/>
  <c r="DP32" i="20" s="1"/>
  <c r="DQ32" i="20" s="1"/>
  <c r="DR32" i="20" s="1"/>
  <c r="DS32" i="20" s="1"/>
  <c r="DT32" i="20" s="1"/>
  <c r="DU32" i="20" s="1"/>
  <c r="DV32" i="20" s="1"/>
  <c r="DW32" i="20" s="1"/>
  <c r="DX32" i="20" s="1"/>
  <c r="DY32" i="20" s="1"/>
  <c r="DZ32" i="20" s="1"/>
  <c r="EA32" i="20" s="1"/>
  <c r="EB32" i="20" s="1"/>
  <c r="EC32" i="20" s="1"/>
  <c r="ED32" i="20" s="1"/>
  <c r="EE32" i="20" s="1"/>
  <c r="EF32" i="20" s="1"/>
  <c r="EG32" i="20" s="1"/>
  <c r="EH32" i="20" s="1"/>
  <c r="EI32" i="20" s="1"/>
  <c r="EJ32" i="20" s="1"/>
  <c r="EK32" i="20" s="1"/>
  <c r="EL32" i="20" s="1"/>
  <c r="EM32" i="20" s="1"/>
  <c r="EN32" i="20" s="1"/>
  <c r="EO32" i="20" s="1"/>
  <c r="EP32" i="20" s="1"/>
  <c r="EQ32" i="20" s="1"/>
  <c r="ER32" i="20" s="1"/>
  <c r="ES32" i="20" s="1"/>
  <c r="ET32" i="20" s="1"/>
  <c r="EU32" i="20" s="1"/>
  <c r="EV32" i="20" s="1"/>
  <c r="EW32" i="20" s="1"/>
  <c r="EX32" i="20" s="1"/>
  <c r="EY32" i="20" s="1"/>
  <c r="EZ32" i="20" s="1"/>
  <c r="FA32" i="20" s="1"/>
  <c r="FB32" i="20" s="1"/>
  <c r="FC32" i="20" s="1"/>
  <c r="FD32" i="20" s="1"/>
  <c r="FE32" i="20" s="1"/>
  <c r="FF32" i="20" s="1"/>
  <c r="FG32" i="20" s="1"/>
  <c r="FH32" i="20" s="1"/>
  <c r="FI32" i="20" s="1"/>
  <c r="FJ32" i="20" s="1"/>
  <c r="FK32" i="20" s="1"/>
  <c r="FL32" i="20" s="1"/>
  <c r="FM32" i="20" s="1"/>
  <c r="FN32" i="20" s="1"/>
  <c r="FO32" i="20" s="1"/>
  <c r="FP32" i="20" s="1"/>
  <c r="FQ32" i="20" s="1"/>
  <c r="FR32" i="20" s="1"/>
  <c r="FS32" i="20" s="1"/>
  <c r="FT32" i="20" s="1"/>
  <c r="FU32" i="20" s="1"/>
  <c r="FV32" i="20" s="1"/>
  <c r="FW32" i="20" s="1"/>
  <c r="FX32" i="20" s="1"/>
  <c r="FY32" i="20" s="1"/>
  <c r="FZ32" i="20" s="1"/>
  <c r="GA32" i="20" s="1"/>
  <c r="GB32" i="20" s="1"/>
  <c r="GC32" i="20" s="1"/>
  <c r="GD32" i="20" s="1"/>
  <c r="GE32" i="20" s="1"/>
  <c r="GF32" i="20" s="1"/>
  <c r="GG32" i="20" s="1"/>
  <c r="GH32" i="20" s="1"/>
  <c r="GI32" i="20" s="1"/>
  <c r="GJ32" i="20" s="1"/>
  <c r="GK32" i="20" s="1"/>
  <c r="GL32" i="20" s="1"/>
  <c r="GM32" i="20" s="1"/>
  <c r="GN32" i="20" s="1"/>
  <c r="GO32" i="20" s="1"/>
  <c r="GP32" i="20" s="1"/>
  <c r="GQ32" i="20" s="1"/>
  <c r="GR32" i="20" s="1"/>
  <c r="GS32" i="20" s="1"/>
  <c r="GT32" i="20" s="1"/>
  <c r="GU32" i="20" s="1"/>
  <c r="GV32" i="20" s="1"/>
  <c r="GW32" i="20" s="1"/>
  <c r="GX32" i="20" s="1"/>
  <c r="HA32" i="20" s="1"/>
  <c r="HB32" i="20" l="1"/>
  <c r="GY32" i="20"/>
  <c r="GZ32" i="20" s="1"/>
  <c r="F34" i="20"/>
  <c r="G33" i="20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AB33" i="20" s="1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BF33" i="20" s="1"/>
  <c r="BG33" i="20" s="1"/>
  <c r="BH33" i="20" s="1"/>
  <c r="BI33" i="20" s="1"/>
  <c r="BJ33" i="20" s="1"/>
  <c r="BK33" i="20" s="1"/>
  <c r="BL33" i="20" s="1"/>
  <c r="BM33" i="20" s="1"/>
  <c r="BN33" i="20" s="1"/>
  <c r="BO33" i="20" s="1"/>
  <c r="BP33" i="20" s="1"/>
  <c r="BQ33" i="20" s="1"/>
  <c r="BR33" i="20" s="1"/>
  <c r="BS33" i="20" s="1"/>
  <c r="BT33" i="20" s="1"/>
  <c r="BU33" i="20" s="1"/>
  <c r="BV33" i="20" s="1"/>
  <c r="BW33" i="20" s="1"/>
  <c r="BX33" i="20" s="1"/>
  <c r="BY33" i="20" s="1"/>
  <c r="BZ33" i="20" s="1"/>
  <c r="CA33" i="20" s="1"/>
  <c r="CB33" i="20" s="1"/>
  <c r="CC33" i="20" s="1"/>
  <c r="CD33" i="20" s="1"/>
  <c r="CE33" i="20" s="1"/>
  <c r="CF33" i="20" s="1"/>
  <c r="CG33" i="20" s="1"/>
  <c r="CH33" i="20" s="1"/>
  <c r="CI33" i="20" s="1"/>
  <c r="CJ33" i="20" s="1"/>
  <c r="CK33" i="20" s="1"/>
  <c r="CL33" i="20" s="1"/>
  <c r="CM33" i="20" s="1"/>
  <c r="CN33" i="20" s="1"/>
  <c r="CO33" i="20" s="1"/>
  <c r="CP33" i="20" s="1"/>
  <c r="CQ33" i="20" s="1"/>
  <c r="CR33" i="20" s="1"/>
  <c r="CS33" i="20" s="1"/>
  <c r="CT33" i="20" s="1"/>
  <c r="CU33" i="20" s="1"/>
  <c r="CV33" i="20" s="1"/>
  <c r="CW33" i="20" s="1"/>
  <c r="CX33" i="20" s="1"/>
  <c r="CY33" i="20" s="1"/>
  <c r="CZ33" i="20" s="1"/>
  <c r="DA33" i="20" s="1"/>
  <c r="DB33" i="20" s="1"/>
  <c r="DC33" i="20" s="1"/>
  <c r="DD33" i="20" s="1"/>
  <c r="DE33" i="20" s="1"/>
  <c r="DF33" i="20" s="1"/>
  <c r="DG33" i="20" s="1"/>
  <c r="DH33" i="20" s="1"/>
  <c r="DI33" i="20" s="1"/>
  <c r="DJ33" i="20" s="1"/>
  <c r="DK33" i="20" s="1"/>
  <c r="DL33" i="20" s="1"/>
  <c r="DM33" i="20" s="1"/>
  <c r="DN33" i="20" s="1"/>
  <c r="DO33" i="20" s="1"/>
  <c r="DP33" i="20" s="1"/>
  <c r="DQ33" i="20" s="1"/>
  <c r="DR33" i="20" s="1"/>
  <c r="DS33" i="20" s="1"/>
  <c r="DT33" i="20" s="1"/>
  <c r="DU33" i="20" s="1"/>
  <c r="DV33" i="20" s="1"/>
  <c r="DW33" i="20" s="1"/>
  <c r="DX33" i="20" s="1"/>
  <c r="DY33" i="20" s="1"/>
  <c r="DZ33" i="20" s="1"/>
  <c r="EA33" i="20" s="1"/>
  <c r="EB33" i="20" s="1"/>
  <c r="EC33" i="20" s="1"/>
  <c r="ED33" i="20" s="1"/>
  <c r="EE33" i="20" s="1"/>
  <c r="EF33" i="20" s="1"/>
  <c r="EG33" i="20" s="1"/>
  <c r="EH33" i="20" s="1"/>
  <c r="EI33" i="20" s="1"/>
  <c r="EJ33" i="20" s="1"/>
  <c r="EK33" i="20" s="1"/>
  <c r="EL33" i="20" s="1"/>
  <c r="EM33" i="20" s="1"/>
  <c r="EN33" i="20" s="1"/>
  <c r="EO33" i="20" s="1"/>
  <c r="EP33" i="20" s="1"/>
  <c r="EQ33" i="20" s="1"/>
  <c r="ER33" i="20" s="1"/>
  <c r="ES33" i="20" s="1"/>
  <c r="ET33" i="20" s="1"/>
  <c r="EU33" i="20" s="1"/>
  <c r="EV33" i="20" s="1"/>
  <c r="EW33" i="20" s="1"/>
  <c r="EX33" i="20" s="1"/>
  <c r="EY33" i="20" s="1"/>
  <c r="EZ33" i="20" s="1"/>
  <c r="FA33" i="20" s="1"/>
  <c r="FB33" i="20" s="1"/>
  <c r="FC33" i="20" s="1"/>
  <c r="FD33" i="20" s="1"/>
  <c r="FE33" i="20" s="1"/>
  <c r="FF33" i="20" s="1"/>
  <c r="FG33" i="20" s="1"/>
  <c r="FH33" i="20" s="1"/>
  <c r="FI33" i="20" s="1"/>
  <c r="FJ33" i="20" s="1"/>
  <c r="FK33" i="20" s="1"/>
  <c r="FL33" i="20" s="1"/>
  <c r="FM33" i="20" s="1"/>
  <c r="FN33" i="20" s="1"/>
  <c r="FO33" i="20" s="1"/>
  <c r="FP33" i="20" s="1"/>
  <c r="FQ33" i="20" s="1"/>
  <c r="FR33" i="20" s="1"/>
  <c r="FS33" i="20" s="1"/>
  <c r="FT33" i="20" s="1"/>
  <c r="FU33" i="20" s="1"/>
  <c r="FV33" i="20" s="1"/>
  <c r="FW33" i="20" s="1"/>
  <c r="FX33" i="20" s="1"/>
  <c r="FY33" i="20" s="1"/>
  <c r="FZ33" i="20" s="1"/>
  <c r="GA33" i="20" s="1"/>
  <c r="GB33" i="20" s="1"/>
  <c r="GC33" i="20" s="1"/>
  <c r="GD33" i="20" s="1"/>
  <c r="GE33" i="20" s="1"/>
  <c r="GF33" i="20" s="1"/>
  <c r="GG33" i="20" s="1"/>
  <c r="GH33" i="20" s="1"/>
  <c r="GI33" i="20" s="1"/>
  <c r="GJ33" i="20" s="1"/>
  <c r="GK33" i="20" s="1"/>
  <c r="GL33" i="20" s="1"/>
  <c r="GM33" i="20" s="1"/>
  <c r="GN33" i="20" s="1"/>
  <c r="GO33" i="20" s="1"/>
  <c r="GP33" i="20" s="1"/>
  <c r="GQ33" i="20" s="1"/>
  <c r="GR33" i="20" s="1"/>
  <c r="GS33" i="20" s="1"/>
  <c r="GT33" i="20" s="1"/>
  <c r="GU33" i="20" s="1"/>
  <c r="GV33" i="20" s="1"/>
  <c r="GW33" i="20" s="1"/>
  <c r="GX33" i="20" s="1"/>
  <c r="HA33" i="20" s="1"/>
  <c r="HB33" i="20" l="1"/>
  <c r="GY33" i="20"/>
  <c r="GZ33" i="20" s="1"/>
  <c r="G34" i="20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AB34" i="20" s="1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BF34" i="20" s="1"/>
  <c r="BG34" i="20" s="1"/>
  <c r="BH34" i="20" s="1"/>
  <c r="BI34" i="20" s="1"/>
  <c r="BJ34" i="20" s="1"/>
  <c r="BK34" i="20" s="1"/>
  <c r="BL34" i="20" s="1"/>
  <c r="BM34" i="20" s="1"/>
  <c r="BN34" i="20" s="1"/>
  <c r="BO34" i="20" s="1"/>
  <c r="BP34" i="20" s="1"/>
  <c r="BQ34" i="20" s="1"/>
  <c r="BR34" i="20" s="1"/>
  <c r="BS34" i="20" s="1"/>
  <c r="BT34" i="20" s="1"/>
  <c r="BU34" i="20" s="1"/>
  <c r="BV34" i="20" s="1"/>
  <c r="BW34" i="20" s="1"/>
  <c r="BX34" i="20" s="1"/>
  <c r="BY34" i="20" s="1"/>
  <c r="BZ34" i="20" s="1"/>
  <c r="CA34" i="20" s="1"/>
  <c r="CB34" i="20" s="1"/>
  <c r="CC34" i="20" s="1"/>
  <c r="CD34" i="20" s="1"/>
  <c r="CE34" i="20" s="1"/>
  <c r="CF34" i="20" s="1"/>
  <c r="CG34" i="20" s="1"/>
  <c r="CH34" i="20" s="1"/>
  <c r="CI34" i="20" s="1"/>
  <c r="CJ34" i="20" s="1"/>
  <c r="CK34" i="20" s="1"/>
  <c r="CL34" i="20" s="1"/>
  <c r="CM34" i="20" s="1"/>
  <c r="CN34" i="20" s="1"/>
  <c r="CO34" i="20" s="1"/>
  <c r="CP34" i="20" s="1"/>
  <c r="CQ34" i="20" s="1"/>
  <c r="CR34" i="20" s="1"/>
  <c r="CS34" i="20" s="1"/>
  <c r="CT34" i="20" s="1"/>
  <c r="CU34" i="20" s="1"/>
  <c r="CV34" i="20" s="1"/>
  <c r="CW34" i="20" s="1"/>
  <c r="CX34" i="20" s="1"/>
  <c r="CY34" i="20" s="1"/>
  <c r="CZ34" i="20" s="1"/>
  <c r="DA34" i="20" s="1"/>
  <c r="DB34" i="20" s="1"/>
  <c r="DC34" i="20" s="1"/>
  <c r="DD34" i="20" s="1"/>
  <c r="DE34" i="20" s="1"/>
  <c r="DF34" i="20" s="1"/>
  <c r="DG34" i="20" s="1"/>
  <c r="DH34" i="20" s="1"/>
  <c r="DI34" i="20" s="1"/>
  <c r="DJ34" i="20" s="1"/>
  <c r="DK34" i="20" s="1"/>
  <c r="DL34" i="20" s="1"/>
  <c r="DM34" i="20" s="1"/>
  <c r="DN34" i="20" s="1"/>
  <c r="DO34" i="20" s="1"/>
  <c r="DP34" i="20" s="1"/>
  <c r="DQ34" i="20" s="1"/>
  <c r="DR34" i="20" s="1"/>
  <c r="DS34" i="20" s="1"/>
  <c r="DT34" i="20" s="1"/>
  <c r="DU34" i="20" s="1"/>
  <c r="DV34" i="20" s="1"/>
  <c r="DW34" i="20" s="1"/>
  <c r="DX34" i="20" s="1"/>
  <c r="DY34" i="20" s="1"/>
  <c r="DZ34" i="20" s="1"/>
  <c r="EA34" i="20" s="1"/>
  <c r="EB34" i="20" s="1"/>
  <c r="EC34" i="20" s="1"/>
  <c r="ED34" i="20" s="1"/>
  <c r="EE34" i="20" s="1"/>
  <c r="EF34" i="20" s="1"/>
  <c r="EG34" i="20" s="1"/>
  <c r="EH34" i="20" s="1"/>
  <c r="EI34" i="20" s="1"/>
  <c r="EJ34" i="20" s="1"/>
  <c r="EK34" i="20" s="1"/>
  <c r="EL34" i="20" s="1"/>
  <c r="EM34" i="20" s="1"/>
  <c r="EN34" i="20" s="1"/>
  <c r="EO34" i="20" s="1"/>
  <c r="EP34" i="20" s="1"/>
  <c r="EQ34" i="20" s="1"/>
  <c r="ER34" i="20" s="1"/>
  <c r="ES34" i="20" s="1"/>
  <c r="ET34" i="20" s="1"/>
  <c r="EU34" i="20" s="1"/>
  <c r="EV34" i="20" s="1"/>
  <c r="EW34" i="20" s="1"/>
  <c r="EX34" i="20" s="1"/>
  <c r="EY34" i="20" s="1"/>
  <c r="EZ34" i="20" s="1"/>
  <c r="FA34" i="20" s="1"/>
  <c r="FB34" i="20" s="1"/>
  <c r="FC34" i="20" s="1"/>
  <c r="FD34" i="20" s="1"/>
  <c r="FE34" i="20" s="1"/>
  <c r="FF34" i="20" s="1"/>
  <c r="FG34" i="20" s="1"/>
  <c r="FH34" i="20" s="1"/>
  <c r="FI34" i="20" s="1"/>
  <c r="FJ34" i="20" s="1"/>
  <c r="FK34" i="20" s="1"/>
  <c r="FL34" i="20" s="1"/>
  <c r="FM34" i="20" s="1"/>
  <c r="FN34" i="20" s="1"/>
  <c r="FO34" i="20" s="1"/>
  <c r="FP34" i="20" s="1"/>
  <c r="FQ34" i="20" s="1"/>
  <c r="FR34" i="20" s="1"/>
  <c r="FS34" i="20" s="1"/>
  <c r="FT34" i="20" s="1"/>
  <c r="FU34" i="20" s="1"/>
  <c r="FV34" i="20" s="1"/>
  <c r="FW34" i="20" s="1"/>
  <c r="FX34" i="20" s="1"/>
  <c r="FY34" i="20" s="1"/>
  <c r="FZ34" i="20" s="1"/>
  <c r="GA34" i="20" s="1"/>
  <c r="GB34" i="20" s="1"/>
  <c r="GC34" i="20" s="1"/>
  <c r="GD34" i="20" s="1"/>
  <c r="GE34" i="20" s="1"/>
  <c r="GF34" i="20" s="1"/>
  <c r="GG34" i="20" s="1"/>
  <c r="GH34" i="20" s="1"/>
  <c r="GI34" i="20" s="1"/>
  <c r="GJ34" i="20" s="1"/>
  <c r="GK34" i="20" s="1"/>
  <c r="GL34" i="20" s="1"/>
  <c r="GM34" i="20" s="1"/>
  <c r="GN34" i="20" s="1"/>
  <c r="GO34" i="20" s="1"/>
  <c r="GP34" i="20" s="1"/>
  <c r="GQ34" i="20" s="1"/>
  <c r="GR34" i="20" s="1"/>
  <c r="GS34" i="20" s="1"/>
  <c r="GT34" i="20" s="1"/>
  <c r="GU34" i="20" s="1"/>
  <c r="GV34" i="20" s="1"/>
  <c r="GW34" i="20" s="1"/>
  <c r="GX34" i="20" s="1"/>
  <c r="HA34" i="20" s="1"/>
  <c r="F35" i="20"/>
  <c r="HB34" i="20" l="1"/>
  <c r="GY34" i="20"/>
  <c r="GZ34" i="20" s="1"/>
  <c r="F36" i="20"/>
  <c r="G35" i="20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AB35" i="20" s="1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BF35" i="20" s="1"/>
  <c r="BG35" i="20" s="1"/>
  <c r="BH35" i="20" s="1"/>
  <c r="BI35" i="20" s="1"/>
  <c r="BJ35" i="20" s="1"/>
  <c r="BK35" i="20" s="1"/>
  <c r="BL35" i="20" s="1"/>
  <c r="BM35" i="20" s="1"/>
  <c r="BN35" i="20" s="1"/>
  <c r="BO35" i="20" s="1"/>
  <c r="BP35" i="20" s="1"/>
  <c r="BQ35" i="20" s="1"/>
  <c r="BR35" i="20" s="1"/>
  <c r="BS35" i="20" s="1"/>
  <c r="BT35" i="20" s="1"/>
  <c r="BU35" i="20" s="1"/>
  <c r="BV35" i="20" s="1"/>
  <c r="BW35" i="20" s="1"/>
  <c r="BX35" i="20" s="1"/>
  <c r="BY35" i="20" s="1"/>
  <c r="BZ35" i="20" s="1"/>
  <c r="CA35" i="20" s="1"/>
  <c r="CB35" i="20" s="1"/>
  <c r="CC35" i="20" s="1"/>
  <c r="CD35" i="20" s="1"/>
  <c r="CE35" i="20" s="1"/>
  <c r="CF35" i="20" s="1"/>
  <c r="CG35" i="20" s="1"/>
  <c r="CH35" i="20" s="1"/>
  <c r="CI35" i="20" s="1"/>
  <c r="CJ35" i="20" s="1"/>
  <c r="CK35" i="20" s="1"/>
  <c r="CL35" i="20" s="1"/>
  <c r="CM35" i="20" s="1"/>
  <c r="CN35" i="20" s="1"/>
  <c r="CO35" i="20" s="1"/>
  <c r="CP35" i="20" s="1"/>
  <c r="CQ35" i="20" s="1"/>
  <c r="CR35" i="20" s="1"/>
  <c r="CS35" i="20" s="1"/>
  <c r="CT35" i="20" s="1"/>
  <c r="CU35" i="20" s="1"/>
  <c r="CV35" i="20" s="1"/>
  <c r="CW35" i="20" s="1"/>
  <c r="CX35" i="20" s="1"/>
  <c r="CY35" i="20" s="1"/>
  <c r="CZ35" i="20" s="1"/>
  <c r="DA35" i="20" s="1"/>
  <c r="DB35" i="20" s="1"/>
  <c r="DC35" i="20" s="1"/>
  <c r="DD35" i="20" s="1"/>
  <c r="DE35" i="20" s="1"/>
  <c r="DF35" i="20" s="1"/>
  <c r="DG35" i="20" s="1"/>
  <c r="DH35" i="20" s="1"/>
  <c r="DI35" i="20" s="1"/>
  <c r="DJ35" i="20" s="1"/>
  <c r="DK35" i="20" s="1"/>
  <c r="DL35" i="20" s="1"/>
  <c r="DM35" i="20" s="1"/>
  <c r="DN35" i="20" s="1"/>
  <c r="DO35" i="20" s="1"/>
  <c r="DP35" i="20" s="1"/>
  <c r="DQ35" i="20" s="1"/>
  <c r="DR35" i="20" s="1"/>
  <c r="DS35" i="20" s="1"/>
  <c r="DT35" i="20" s="1"/>
  <c r="DU35" i="20" s="1"/>
  <c r="DV35" i="20" s="1"/>
  <c r="DW35" i="20" s="1"/>
  <c r="DX35" i="20" s="1"/>
  <c r="DY35" i="20" s="1"/>
  <c r="DZ35" i="20" s="1"/>
  <c r="EA35" i="20" s="1"/>
  <c r="EB35" i="20" s="1"/>
  <c r="EC35" i="20" s="1"/>
  <c r="ED35" i="20" s="1"/>
  <c r="EE35" i="20" s="1"/>
  <c r="EF35" i="20" s="1"/>
  <c r="EG35" i="20" s="1"/>
  <c r="EH35" i="20" s="1"/>
  <c r="EI35" i="20" s="1"/>
  <c r="EJ35" i="20" s="1"/>
  <c r="EK35" i="20" s="1"/>
  <c r="EL35" i="20" s="1"/>
  <c r="EM35" i="20" s="1"/>
  <c r="EN35" i="20" s="1"/>
  <c r="EO35" i="20" s="1"/>
  <c r="EP35" i="20" s="1"/>
  <c r="EQ35" i="20" s="1"/>
  <c r="ER35" i="20" s="1"/>
  <c r="ES35" i="20" s="1"/>
  <c r="ET35" i="20" s="1"/>
  <c r="EU35" i="20" s="1"/>
  <c r="EV35" i="20" s="1"/>
  <c r="EW35" i="20" s="1"/>
  <c r="EX35" i="20" s="1"/>
  <c r="EY35" i="20" s="1"/>
  <c r="EZ35" i="20" s="1"/>
  <c r="FA35" i="20" s="1"/>
  <c r="FB35" i="20" s="1"/>
  <c r="FC35" i="20" s="1"/>
  <c r="FD35" i="20" s="1"/>
  <c r="FE35" i="20" s="1"/>
  <c r="FF35" i="20" s="1"/>
  <c r="FG35" i="20" s="1"/>
  <c r="FH35" i="20" s="1"/>
  <c r="FI35" i="20" s="1"/>
  <c r="FJ35" i="20" s="1"/>
  <c r="FK35" i="20" s="1"/>
  <c r="FL35" i="20" s="1"/>
  <c r="FM35" i="20" s="1"/>
  <c r="FN35" i="20" s="1"/>
  <c r="FO35" i="20" s="1"/>
  <c r="FP35" i="20" s="1"/>
  <c r="FQ35" i="20" s="1"/>
  <c r="FR35" i="20" s="1"/>
  <c r="FS35" i="20" s="1"/>
  <c r="FT35" i="20" s="1"/>
  <c r="FU35" i="20" s="1"/>
  <c r="FV35" i="20" s="1"/>
  <c r="FW35" i="20" s="1"/>
  <c r="FX35" i="20" s="1"/>
  <c r="FY35" i="20" s="1"/>
  <c r="FZ35" i="20" s="1"/>
  <c r="GA35" i="20" s="1"/>
  <c r="GB35" i="20" s="1"/>
  <c r="GC35" i="20" s="1"/>
  <c r="GD35" i="20" s="1"/>
  <c r="GE35" i="20" s="1"/>
  <c r="GF35" i="20" s="1"/>
  <c r="GG35" i="20" s="1"/>
  <c r="GH35" i="20" s="1"/>
  <c r="GI35" i="20" s="1"/>
  <c r="GJ35" i="20" s="1"/>
  <c r="GK35" i="20" s="1"/>
  <c r="GL35" i="20" s="1"/>
  <c r="GM35" i="20" s="1"/>
  <c r="GN35" i="20" s="1"/>
  <c r="GO35" i="20" s="1"/>
  <c r="GP35" i="20" s="1"/>
  <c r="GQ35" i="20" s="1"/>
  <c r="GR35" i="20" s="1"/>
  <c r="GS35" i="20" s="1"/>
  <c r="GT35" i="20" s="1"/>
  <c r="GU35" i="20" s="1"/>
  <c r="GV35" i="20" s="1"/>
  <c r="GW35" i="20" s="1"/>
  <c r="GX35" i="20" s="1"/>
  <c r="HA35" i="20" s="1"/>
  <c r="HB35" i="20" l="1"/>
  <c r="GY35" i="20"/>
  <c r="GZ35" i="20" s="1"/>
  <c r="F37" i="20"/>
  <c r="G36" i="20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AB36" i="20" s="1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BF36" i="20" s="1"/>
  <c r="BG36" i="20" s="1"/>
  <c r="BH36" i="20" s="1"/>
  <c r="BI36" i="20" s="1"/>
  <c r="BJ36" i="20" s="1"/>
  <c r="BK36" i="20" s="1"/>
  <c r="BL36" i="20" s="1"/>
  <c r="BM36" i="20" s="1"/>
  <c r="BN36" i="20" s="1"/>
  <c r="BO36" i="20" s="1"/>
  <c r="BP36" i="20" s="1"/>
  <c r="BQ36" i="20" s="1"/>
  <c r="BR36" i="20" s="1"/>
  <c r="BS36" i="20" s="1"/>
  <c r="BT36" i="20" s="1"/>
  <c r="BU36" i="20" s="1"/>
  <c r="BV36" i="20" s="1"/>
  <c r="BW36" i="20" s="1"/>
  <c r="BX36" i="20" s="1"/>
  <c r="BY36" i="20" s="1"/>
  <c r="BZ36" i="20" s="1"/>
  <c r="CA36" i="20" s="1"/>
  <c r="CB36" i="20" s="1"/>
  <c r="CC36" i="20" s="1"/>
  <c r="CD36" i="20" s="1"/>
  <c r="CE36" i="20" s="1"/>
  <c r="CF36" i="20" s="1"/>
  <c r="CG36" i="20" s="1"/>
  <c r="CH36" i="20" s="1"/>
  <c r="CI36" i="20" s="1"/>
  <c r="CJ36" i="20" s="1"/>
  <c r="CK36" i="20" s="1"/>
  <c r="CL36" i="20" s="1"/>
  <c r="CM36" i="20" s="1"/>
  <c r="CN36" i="20" s="1"/>
  <c r="CO36" i="20" s="1"/>
  <c r="CP36" i="20" s="1"/>
  <c r="CQ36" i="20" s="1"/>
  <c r="CR36" i="20" s="1"/>
  <c r="CS36" i="20" s="1"/>
  <c r="CT36" i="20" s="1"/>
  <c r="CU36" i="20" s="1"/>
  <c r="CV36" i="20" s="1"/>
  <c r="CW36" i="20" s="1"/>
  <c r="CX36" i="20" s="1"/>
  <c r="CY36" i="20" s="1"/>
  <c r="CZ36" i="20" s="1"/>
  <c r="DA36" i="20" s="1"/>
  <c r="DB36" i="20" s="1"/>
  <c r="DC36" i="20" s="1"/>
  <c r="DD36" i="20" s="1"/>
  <c r="DE36" i="20" s="1"/>
  <c r="DF36" i="20" s="1"/>
  <c r="DG36" i="20" s="1"/>
  <c r="DH36" i="20" s="1"/>
  <c r="DI36" i="20" s="1"/>
  <c r="DJ36" i="20" s="1"/>
  <c r="DK36" i="20" s="1"/>
  <c r="DL36" i="20" s="1"/>
  <c r="DM36" i="20" s="1"/>
  <c r="DN36" i="20" s="1"/>
  <c r="DO36" i="20" s="1"/>
  <c r="DP36" i="20" s="1"/>
  <c r="DQ36" i="20" s="1"/>
  <c r="DR36" i="20" s="1"/>
  <c r="DS36" i="20" s="1"/>
  <c r="DT36" i="20" s="1"/>
  <c r="DU36" i="20" s="1"/>
  <c r="DV36" i="20" s="1"/>
  <c r="DW36" i="20" s="1"/>
  <c r="DX36" i="20" s="1"/>
  <c r="DY36" i="20" s="1"/>
  <c r="DZ36" i="20" s="1"/>
  <c r="EA36" i="20" s="1"/>
  <c r="EB36" i="20" s="1"/>
  <c r="EC36" i="20" s="1"/>
  <c r="ED36" i="20" s="1"/>
  <c r="EE36" i="20" s="1"/>
  <c r="EF36" i="20" s="1"/>
  <c r="EG36" i="20" s="1"/>
  <c r="EH36" i="20" s="1"/>
  <c r="EI36" i="20" s="1"/>
  <c r="EJ36" i="20" s="1"/>
  <c r="EK36" i="20" s="1"/>
  <c r="EL36" i="20" s="1"/>
  <c r="EM36" i="20" s="1"/>
  <c r="EN36" i="20" s="1"/>
  <c r="EO36" i="20" s="1"/>
  <c r="EP36" i="20" s="1"/>
  <c r="EQ36" i="20" s="1"/>
  <c r="ER36" i="20" s="1"/>
  <c r="ES36" i="20" s="1"/>
  <c r="ET36" i="20" s="1"/>
  <c r="EU36" i="20" s="1"/>
  <c r="EV36" i="20" s="1"/>
  <c r="EW36" i="20" s="1"/>
  <c r="EX36" i="20" s="1"/>
  <c r="EY36" i="20" s="1"/>
  <c r="EZ36" i="20" s="1"/>
  <c r="FA36" i="20" s="1"/>
  <c r="FB36" i="20" s="1"/>
  <c r="FC36" i="20" s="1"/>
  <c r="FD36" i="20" s="1"/>
  <c r="FE36" i="20" s="1"/>
  <c r="FF36" i="20" s="1"/>
  <c r="FG36" i="20" s="1"/>
  <c r="FH36" i="20" s="1"/>
  <c r="FI36" i="20" s="1"/>
  <c r="FJ36" i="20" s="1"/>
  <c r="FK36" i="20" s="1"/>
  <c r="FL36" i="20" s="1"/>
  <c r="FM36" i="20" s="1"/>
  <c r="FN36" i="20" s="1"/>
  <c r="FO36" i="20" s="1"/>
  <c r="FP36" i="20" s="1"/>
  <c r="FQ36" i="20" s="1"/>
  <c r="FR36" i="20" s="1"/>
  <c r="FS36" i="20" s="1"/>
  <c r="FT36" i="20" s="1"/>
  <c r="FU36" i="20" s="1"/>
  <c r="FV36" i="20" s="1"/>
  <c r="FW36" i="20" s="1"/>
  <c r="FX36" i="20" s="1"/>
  <c r="FY36" i="20" s="1"/>
  <c r="FZ36" i="20" s="1"/>
  <c r="GA36" i="20" s="1"/>
  <c r="GB36" i="20" s="1"/>
  <c r="GC36" i="20" s="1"/>
  <c r="GD36" i="20" s="1"/>
  <c r="GE36" i="20" s="1"/>
  <c r="GF36" i="20" s="1"/>
  <c r="GG36" i="20" s="1"/>
  <c r="GH36" i="20" s="1"/>
  <c r="GI36" i="20" s="1"/>
  <c r="GJ36" i="20" s="1"/>
  <c r="GK36" i="20" s="1"/>
  <c r="GL36" i="20" s="1"/>
  <c r="GM36" i="20" s="1"/>
  <c r="GN36" i="20" s="1"/>
  <c r="GO36" i="20" s="1"/>
  <c r="GP36" i="20" s="1"/>
  <c r="GQ36" i="20" s="1"/>
  <c r="GR36" i="20" s="1"/>
  <c r="GS36" i="20" s="1"/>
  <c r="GT36" i="20" s="1"/>
  <c r="GU36" i="20" s="1"/>
  <c r="GV36" i="20" s="1"/>
  <c r="GW36" i="20" s="1"/>
  <c r="GX36" i="20" s="1"/>
  <c r="HA36" i="20" s="1"/>
  <c r="HB36" i="20" l="1"/>
  <c r="GY36" i="20"/>
  <c r="GZ36" i="20" s="1"/>
  <c r="F38" i="20"/>
  <c r="G37" i="20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AB37" i="20" s="1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BF37" i="20" s="1"/>
  <c r="BG37" i="20" s="1"/>
  <c r="BH37" i="20" s="1"/>
  <c r="BI37" i="20" s="1"/>
  <c r="BJ37" i="20" s="1"/>
  <c r="BK37" i="20" s="1"/>
  <c r="BL37" i="20" s="1"/>
  <c r="BM37" i="20" s="1"/>
  <c r="BN37" i="20" s="1"/>
  <c r="BO37" i="20" s="1"/>
  <c r="BP37" i="20" s="1"/>
  <c r="BQ37" i="20" s="1"/>
  <c r="BR37" i="20" s="1"/>
  <c r="BS37" i="20" s="1"/>
  <c r="BT37" i="20" s="1"/>
  <c r="BU37" i="20" s="1"/>
  <c r="BV37" i="20" s="1"/>
  <c r="BW37" i="20" s="1"/>
  <c r="BX37" i="20" s="1"/>
  <c r="BY37" i="20" s="1"/>
  <c r="BZ37" i="20" s="1"/>
  <c r="CA37" i="20" s="1"/>
  <c r="CB37" i="20" s="1"/>
  <c r="CC37" i="20" s="1"/>
  <c r="CD37" i="20" s="1"/>
  <c r="CE37" i="20" s="1"/>
  <c r="CF37" i="20" s="1"/>
  <c r="CG37" i="20" s="1"/>
  <c r="CH37" i="20" s="1"/>
  <c r="CI37" i="20" s="1"/>
  <c r="CJ37" i="20" s="1"/>
  <c r="CK37" i="20" s="1"/>
  <c r="CL37" i="20" s="1"/>
  <c r="CM37" i="20" s="1"/>
  <c r="CN37" i="20" s="1"/>
  <c r="CO37" i="20" s="1"/>
  <c r="CP37" i="20" s="1"/>
  <c r="CQ37" i="20" s="1"/>
  <c r="CR37" i="20" s="1"/>
  <c r="CS37" i="20" s="1"/>
  <c r="CT37" i="20" s="1"/>
  <c r="CU37" i="20" s="1"/>
  <c r="CV37" i="20" s="1"/>
  <c r="CW37" i="20" s="1"/>
  <c r="CX37" i="20" s="1"/>
  <c r="CY37" i="20" s="1"/>
  <c r="CZ37" i="20" s="1"/>
  <c r="DA37" i="20" s="1"/>
  <c r="DB37" i="20" s="1"/>
  <c r="DC37" i="20" s="1"/>
  <c r="DD37" i="20" s="1"/>
  <c r="DE37" i="20" s="1"/>
  <c r="DF37" i="20" s="1"/>
  <c r="DG37" i="20" s="1"/>
  <c r="DH37" i="20" s="1"/>
  <c r="DI37" i="20" s="1"/>
  <c r="DJ37" i="20" s="1"/>
  <c r="DK37" i="20" s="1"/>
  <c r="DL37" i="20" s="1"/>
  <c r="DM37" i="20" s="1"/>
  <c r="DN37" i="20" s="1"/>
  <c r="DO37" i="20" s="1"/>
  <c r="DP37" i="20" s="1"/>
  <c r="DQ37" i="20" s="1"/>
  <c r="DR37" i="20" s="1"/>
  <c r="DS37" i="20" s="1"/>
  <c r="DT37" i="20" s="1"/>
  <c r="DU37" i="20" s="1"/>
  <c r="DV37" i="20" s="1"/>
  <c r="DW37" i="20" s="1"/>
  <c r="DX37" i="20" s="1"/>
  <c r="DY37" i="20" s="1"/>
  <c r="DZ37" i="20" s="1"/>
  <c r="EA37" i="20" s="1"/>
  <c r="EB37" i="20" s="1"/>
  <c r="EC37" i="20" s="1"/>
  <c r="ED37" i="20" s="1"/>
  <c r="EE37" i="20" s="1"/>
  <c r="EF37" i="20" s="1"/>
  <c r="EG37" i="20" s="1"/>
  <c r="EH37" i="20" s="1"/>
  <c r="EI37" i="20" s="1"/>
  <c r="EJ37" i="20" s="1"/>
  <c r="EK37" i="20" s="1"/>
  <c r="EL37" i="20" s="1"/>
  <c r="EM37" i="20" s="1"/>
  <c r="EN37" i="20" s="1"/>
  <c r="EO37" i="20" s="1"/>
  <c r="EP37" i="20" s="1"/>
  <c r="EQ37" i="20" s="1"/>
  <c r="ER37" i="20" s="1"/>
  <c r="ES37" i="20" s="1"/>
  <c r="ET37" i="20" s="1"/>
  <c r="EU37" i="20" s="1"/>
  <c r="EV37" i="20" s="1"/>
  <c r="EW37" i="20" s="1"/>
  <c r="EX37" i="20" s="1"/>
  <c r="EY37" i="20" s="1"/>
  <c r="EZ37" i="20" s="1"/>
  <c r="FA37" i="20" s="1"/>
  <c r="FB37" i="20" s="1"/>
  <c r="FC37" i="20" s="1"/>
  <c r="FD37" i="20" s="1"/>
  <c r="FE37" i="20" s="1"/>
  <c r="FF37" i="20" s="1"/>
  <c r="FG37" i="20" s="1"/>
  <c r="FH37" i="20" s="1"/>
  <c r="FI37" i="20" s="1"/>
  <c r="FJ37" i="20" s="1"/>
  <c r="FK37" i="20" s="1"/>
  <c r="FL37" i="20" s="1"/>
  <c r="FM37" i="20" s="1"/>
  <c r="FN37" i="20" s="1"/>
  <c r="FO37" i="20" s="1"/>
  <c r="FP37" i="20" s="1"/>
  <c r="FQ37" i="20" s="1"/>
  <c r="FR37" i="20" s="1"/>
  <c r="FS37" i="20" s="1"/>
  <c r="FT37" i="20" s="1"/>
  <c r="FU37" i="20" s="1"/>
  <c r="FV37" i="20" s="1"/>
  <c r="FW37" i="20" s="1"/>
  <c r="FX37" i="20" s="1"/>
  <c r="FY37" i="20" s="1"/>
  <c r="FZ37" i="20" s="1"/>
  <c r="GA37" i="20" s="1"/>
  <c r="GB37" i="20" s="1"/>
  <c r="GC37" i="20" s="1"/>
  <c r="GD37" i="20" s="1"/>
  <c r="GE37" i="20" s="1"/>
  <c r="GF37" i="20" s="1"/>
  <c r="GG37" i="20" s="1"/>
  <c r="GH37" i="20" s="1"/>
  <c r="GI37" i="20" s="1"/>
  <c r="GJ37" i="20" s="1"/>
  <c r="GK37" i="20" s="1"/>
  <c r="GL37" i="20" s="1"/>
  <c r="GM37" i="20" s="1"/>
  <c r="GN37" i="20" s="1"/>
  <c r="GO37" i="20" s="1"/>
  <c r="GP37" i="20" s="1"/>
  <c r="GQ37" i="20" s="1"/>
  <c r="GR37" i="20" s="1"/>
  <c r="GS37" i="20" s="1"/>
  <c r="GT37" i="20" s="1"/>
  <c r="GU37" i="20" s="1"/>
  <c r="GV37" i="20" s="1"/>
  <c r="GW37" i="20" s="1"/>
  <c r="GX37" i="20" s="1"/>
  <c r="HA37" i="20" s="1"/>
  <c r="HB37" i="20" l="1"/>
  <c r="GY37" i="20"/>
  <c r="GZ37" i="20" s="1"/>
  <c r="G38" i="20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AB38" i="20" s="1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BF38" i="20" s="1"/>
  <c r="BG38" i="20" s="1"/>
  <c r="BH38" i="20" s="1"/>
  <c r="BI38" i="20" s="1"/>
  <c r="BJ38" i="20" s="1"/>
  <c r="BK38" i="20" s="1"/>
  <c r="BL38" i="20" s="1"/>
  <c r="BM38" i="20" s="1"/>
  <c r="BN38" i="20" s="1"/>
  <c r="BO38" i="20" s="1"/>
  <c r="BP38" i="20" s="1"/>
  <c r="BQ38" i="20" s="1"/>
  <c r="BR38" i="20" s="1"/>
  <c r="BS38" i="20" s="1"/>
  <c r="BT38" i="20" s="1"/>
  <c r="BU38" i="20" s="1"/>
  <c r="BV38" i="20" s="1"/>
  <c r="BW38" i="20" s="1"/>
  <c r="BX38" i="20" s="1"/>
  <c r="BY38" i="20" s="1"/>
  <c r="BZ38" i="20" s="1"/>
  <c r="CA38" i="20" s="1"/>
  <c r="CB38" i="20" s="1"/>
  <c r="CC38" i="20" s="1"/>
  <c r="CD38" i="20" s="1"/>
  <c r="CE38" i="20" s="1"/>
  <c r="CF38" i="20" s="1"/>
  <c r="CG38" i="20" s="1"/>
  <c r="CH38" i="20" s="1"/>
  <c r="CI38" i="20" s="1"/>
  <c r="CJ38" i="20" s="1"/>
  <c r="CK38" i="20" s="1"/>
  <c r="CL38" i="20" s="1"/>
  <c r="CM38" i="20" s="1"/>
  <c r="CN38" i="20" s="1"/>
  <c r="CO38" i="20" s="1"/>
  <c r="CP38" i="20" s="1"/>
  <c r="CQ38" i="20" s="1"/>
  <c r="CR38" i="20" s="1"/>
  <c r="CS38" i="20" s="1"/>
  <c r="CT38" i="20" s="1"/>
  <c r="CU38" i="20" s="1"/>
  <c r="CV38" i="20" s="1"/>
  <c r="CW38" i="20" s="1"/>
  <c r="CX38" i="20" s="1"/>
  <c r="CY38" i="20" s="1"/>
  <c r="CZ38" i="20" s="1"/>
  <c r="DA38" i="20" s="1"/>
  <c r="DB38" i="20" s="1"/>
  <c r="DC38" i="20" s="1"/>
  <c r="DD38" i="20" s="1"/>
  <c r="DE38" i="20" s="1"/>
  <c r="DF38" i="20" s="1"/>
  <c r="DG38" i="20" s="1"/>
  <c r="DH38" i="20" s="1"/>
  <c r="DI38" i="20" s="1"/>
  <c r="DJ38" i="20" s="1"/>
  <c r="DK38" i="20" s="1"/>
  <c r="DL38" i="20" s="1"/>
  <c r="DM38" i="20" s="1"/>
  <c r="DN38" i="20" s="1"/>
  <c r="DO38" i="20" s="1"/>
  <c r="DP38" i="20" s="1"/>
  <c r="DQ38" i="20" s="1"/>
  <c r="DR38" i="20" s="1"/>
  <c r="DS38" i="20" s="1"/>
  <c r="DT38" i="20" s="1"/>
  <c r="DU38" i="20" s="1"/>
  <c r="DV38" i="20" s="1"/>
  <c r="DW38" i="20" s="1"/>
  <c r="DX38" i="20" s="1"/>
  <c r="DY38" i="20" s="1"/>
  <c r="DZ38" i="20" s="1"/>
  <c r="EA38" i="20" s="1"/>
  <c r="EB38" i="20" s="1"/>
  <c r="EC38" i="20" s="1"/>
  <c r="ED38" i="20" s="1"/>
  <c r="EE38" i="20" s="1"/>
  <c r="EF38" i="20" s="1"/>
  <c r="EG38" i="20" s="1"/>
  <c r="EH38" i="20" s="1"/>
  <c r="EI38" i="20" s="1"/>
  <c r="EJ38" i="20" s="1"/>
  <c r="EK38" i="20" s="1"/>
  <c r="EL38" i="20" s="1"/>
  <c r="EM38" i="20" s="1"/>
  <c r="EN38" i="20" s="1"/>
  <c r="EO38" i="20" s="1"/>
  <c r="EP38" i="20" s="1"/>
  <c r="EQ38" i="20" s="1"/>
  <c r="ER38" i="20" s="1"/>
  <c r="ES38" i="20" s="1"/>
  <c r="ET38" i="20" s="1"/>
  <c r="EU38" i="20" s="1"/>
  <c r="EV38" i="20" s="1"/>
  <c r="EW38" i="20" s="1"/>
  <c r="EX38" i="20" s="1"/>
  <c r="EY38" i="20" s="1"/>
  <c r="EZ38" i="20" s="1"/>
  <c r="FA38" i="20" s="1"/>
  <c r="FB38" i="20" s="1"/>
  <c r="FC38" i="20" s="1"/>
  <c r="FD38" i="20" s="1"/>
  <c r="FE38" i="20" s="1"/>
  <c r="FF38" i="20" s="1"/>
  <c r="FG38" i="20" s="1"/>
  <c r="FH38" i="20" s="1"/>
  <c r="FI38" i="20" s="1"/>
  <c r="FJ38" i="20" s="1"/>
  <c r="FK38" i="20" s="1"/>
  <c r="FL38" i="20" s="1"/>
  <c r="FM38" i="20" s="1"/>
  <c r="FN38" i="20" s="1"/>
  <c r="FO38" i="20" s="1"/>
  <c r="FP38" i="20" s="1"/>
  <c r="FQ38" i="20" s="1"/>
  <c r="FR38" i="20" s="1"/>
  <c r="FS38" i="20" s="1"/>
  <c r="FT38" i="20" s="1"/>
  <c r="FU38" i="20" s="1"/>
  <c r="FV38" i="20" s="1"/>
  <c r="FW38" i="20" s="1"/>
  <c r="FX38" i="20" s="1"/>
  <c r="FY38" i="20" s="1"/>
  <c r="FZ38" i="20" s="1"/>
  <c r="GA38" i="20" s="1"/>
  <c r="GB38" i="20" s="1"/>
  <c r="GC38" i="20" s="1"/>
  <c r="GD38" i="20" s="1"/>
  <c r="GE38" i="20" s="1"/>
  <c r="GF38" i="20" s="1"/>
  <c r="GG38" i="20" s="1"/>
  <c r="GH38" i="20" s="1"/>
  <c r="GI38" i="20" s="1"/>
  <c r="GJ38" i="20" s="1"/>
  <c r="GK38" i="20" s="1"/>
  <c r="GL38" i="20" s="1"/>
  <c r="GM38" i="20" s="1"/>
  <c r="GN38" i="20" s="1"/>
  <c r="GO38" i="20" s="1"/>
  <c r="GP38" i="20" s="1"/>
  <c r="GQ38" i="20" s="1"/>
  <c r="GR38" i="20" s="1"/>
  <c r="GS38" i="20" s="1"/>
  <c r="GT38" i="20" s="1"/>
  <c r="GU38" i="20" s="1"/>
  <c r="GV38" i="20" s="1"/>
  <c r="GW38" i="20" s="1"/>
  <c r="GX38" i="20" s="1"/>
  <c r="HA38" i="20" s="1"/>
  <c r="F39" i="20"/>
  <c r="HB38" i="20" l="1"/>
  <c r="GY38" i="20"/>
  <c r="GZ38" i="20" s="1"/>
  <c r="F40" i="20"/>
  <c r="G39" i="20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AB39" i="20" s="1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BF39" i="20" s="1"/>
  <c r="BG39" i="20" s="1"/>
  <c r="BH39" i="20" s="1"/>
  <c r="BI39" i="20" s="1"/>
  <c r="BJ39" i="20" s="1"/>
  <c r="BK39" i="20" s="1"/>
  <c r="BL39" i="20" s="1"/>
  <c r="BM39" i="20" s="1"/>
  <c r="BN39" i="20" s="1"/>
  <c r="BO39" i="20" s="1"/>
  <c r="BP39" i="20" s="1"/>
  <c r="BQ39" i="20" s="1"/>
  <c r="BR39" i="20" s="1"/>
  <c r="BS39" i="20" s="1"/>
  <c r="BT39" i="20" s="1"/>
  <c r="BU39" i="20" s="1"/>
  <c r="BV39" i="20" s="1"/>
  <c r="BW39" i="20" s="1"/>
  <c r="BX39" i="20" s="1"/>
  <c r="BY39" i="20" s="1"/>
  <c r="BZ39" i="20" s="1"/>
  <c r="CA39" i="20" s="1"/>
  <c r="CB39" i="20" s="1"/>
  <c r="CC39" i="20" s="1"/>
  <c r="CD39" i="20" s="1"/>
  <c r="CE39" i="20" s="1"/>
  <c r="CF39" i="20" s="1"/>
  <c r="CG39" i="20" s="1"/>
  <c r="CH39" i="20" s="1"/>
  <c r="CI39" i="20" s="1"/>
  <c r="CJ39" i="20" s="1"/>
  <c r="CK39" i="20" s="1"/>
  <c r="CL39" i="20" s="1"/>
  <c r="CM39" i="20" s="1"/>
  <c r="CN39" i="20" s="1"/>
  <c r="CO39" i="20" s="1"/>
  <c r="CP39" i="20" s="1"/>
  <c r="CQ39" i="20" s="1"/>
  <c r="CR39" i="20" s="1"/>
  <c r="CS39" i="20" s="1"/>
  <c r="CT39" i="20" s="1"/>
  <c r="CU39" i="20" s="1"/>
  <c r="CV39" i="20" s="1"/>
  <c r="CW39" i="20" s="1"/>
  <c r="CX39" i="20" s="1"/>
  <c r="CY39" i="20" s="1"/>
  <c r="CZ39" i="20" s="1"/>
  <c r="DA39" i="20" s="1"/>
  <c r="DB39" i="20" s="1"/>
  <c r="DC39" i="20" s="1"/>
  <c r="DD39" i="20" s="1"/>
  <c r="DE39" i="20" s="1"/>
  <c r="DF39" i="20" s="1"/>
  <c r="DG39" i="20" s="1"/>
  <c r="DH39" i="20" s="1"/>
  <c r="DI39" i="20" s="1"/>
  <c r="DJ39" i="20" s="1"/>
  <c r="DK39" i="20" s="1"/>
  <c r="DL39" i="20" s="1"/>
  <c r="DM39" i="20" s="1"/>
  <c r="DN39" i="20" s="1"/>
  <c r="DO39" i="20" s="1"/>
  <c r="DP39" i="20" s="1"/>
  <c r="DQ39" i="20" s="1"/>
  <c r="DR39" i="20" s="1"/>
  <c r="DS39" i="20" s="1"/>
  <c r="DT39" i="20" s="1"/>
  <c r="DU39" i="20" s="1"/>
  <c r="DV39" i="20" s="1"/>
  <c r="DW39" i="20" s="1"/>
  <c r="DX39" i="20" s="1"/>
  <c r="DY39" i="20" s="1"/>
  <c r="DZ39" i="20" s="1"/>
  <c r="EA39" i="20" s="1"/>
  <c r="EB39" i="20" s="1"/>
  <c r="EC39" i="20" s="1"/>
  <c r="ED39" i="20" s="1"/>
  <c r="EE39" i="20" s="1"/>
  <c r="EF39" i="20" s="1"/>
  <c r="EG39" i="20" s="1"/>
  <c r="EH39" i="20" s="1"/>
  <c r="EI39" i="20" s="1"/>
  <c r="EJ39" i="20" s="1"/>
  <c r="EK39" i="20" s="1"/>
  <c r="EL39" i="20" s="1"/>
  <c r="EM39" i="20" s="1"/>
  <c r="EN39" i="20" s="1"/>
  <c r="EO39" i="20" s="1"/>
  <c r="EP39" i="20" s="1"/>
  <c r="EQ39" i="20" s="1"/>
  <c r="ER39" i="20" s="1"/>
  <c r="ES39" i="20" s="1"/>
  <c r="ET39" i="20" s="1"/>
  <c r="EU39" i="20" s="1"/>
  <c r="EV39" i="20" s="1"/>
  <c r="EW39" i="20" s="1"/>
  <c r="EX39" i="20" s="1"/>
  <c r="EY39" i="20" s="1"/>
  <c r="EZ39" i="20" s="1"/>
  <c r="FA39" i="20" s="1"/>
  <c r="FB39" i="20" s="1"/>
  <c r="FC39" i="20" s="1"/>
  <c r="FD39" i="20" s="1"/>
  <c r="FE39" i="20" s="1"/>
  <c r="FF39" i="20" s="1"/>
  <c r="FG39" i="20" s="1"/>
  <c r="FH39" i="20" s="1"/>
  <c r="FI39" i="20" s="1"/>
  <c r="FJ39" i="20" s="1"/>
  <c r="FK39" i="20" s="1"/>
  <c r="FL39" i="20" s="1"/>
  <c r="FM39" i="20" s="1"/>
  <c r="FN39" i="20" s="1"/>
  <c r="FO39" i="20" s="1"/>
  <c r="FP39" i="20" s="1"/>
  <c r="FQ39" i="20" s="1"/>
  <c r="FR39" i="20" s="1"/>
  <c r="FS39" i="20" s="1"/>
  <c r="FT39" i="20" s="1"/>
  <c r="FU39" i="20" s="1"/>
  <c r="FV39" i="20" s="1"/>
  <c r="FW39" i="20" s="1"/>
  <c r="FX39" i="20" s="1"/>
  <c r="FY39" i="20" s="1"/>
  <c r="FZ39" i="20" s="1"/>
  <c r="GA39" i="20" s="1"/>
  <c r="GB39" i="20" s="1"/>
  <c r="GC39" i="20" s="1"/>
  <c r="GD39" i="20" s="1"/>
  <c r="GE39" i="20" s="1"/>
  <c r="GF39" i="20" s="1"/>
  <c r="GG39" i="20" s="1"/>
  <c r="GH39" i="20" s="1"/>
  <c r="GI39" i="20" s="1"/>
  <c r="GJ39" i="20" s="1"/>
  <c r="GK39" i="20" s="1"/>
  <c r="GL39" i="20" s="1"/>
  <c r="GM39" i="20" s="1"/>
  <c r="GN39" i="20" s="1"/>
  <c r="GO39" i="20" s="1"/>
  <c r="GP39" i="20" s="1"/>
  <c r="GQ39" i="20" s="1"/>
  <c r="GR39" i="20" s="1"/>
  <c r="GS39" i="20" s="1"/>
  <c r="GT39" i="20" s="1"/>
  <c r="GU39" i="20" s="1"/>
  <c r="GV39" i="20" s="1"/>
  <c r="GW39" i="20" s="1"/>
  <c r="GX39" i="20" s="1"/>
  <c r="HA39" i="20" s="1"/>
  <c r="HB39" i="20" l="1"/>
  <c r="GY39" i="20"/>
  <c r="GZ39" i="20" s="1"/>
  <c r="G40" i="20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AB40" i="20" s="1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BF40" i="20" s="1"/>
  <c r="BG40" i="20" s="1"/>
  <c r="BH40" i="20" s="1"/>
  <c r="BI40" i="20" s="1"/>
  <c r="BJ40" i="20" s="1"/>
  <c r="BK40" i="20" s="1"/>
  <c r="BL40" i="20" s="1"/>
  <c r="BM40" i="20" s="1"/>
  <c r="BN40" i="20" s="1"/>
  <c r="BO40" i="20" s="1"/>
  <c r="BP40" i="20" s="1"/>
  <c r="BQ40" i="20" s="1"/>
  <c r="BR40" i="20" s="1"/>
  <c r="BS40" i="20" s="1"/>
  <c r="BT40" i="20" s="1"/>
  <c r="BU40" i="20" s="1"/>
  <c r="BV40" i="20" s="1"/>
  <c r="BW40" i="20" s="1"/>
  <c r="BX40" i="20" s="1"/>
  <c r="BY40" i="20" s="1"/>
  <c r="BZ40" i="20" s="1"/>
  <c r="CA40" i="20" s="1"/>
  <c r="CB40" i="20" s="1"/>
  <c r="CC40" i="20" s="1"/>
  <c r="CD40" i="20" s="1"/>
  <c r="CE40" i="20" s="1"/>
  <c r="CF40" i="20" s="1"/>
  <c r="CG40" i="20" s="1"/>
  <c r="CH40" i="20" s="1"/>
  <c r="CI40" i="20" s="1"/>
  <c r="CJ40" i="20" s="1"/>
  <c r="CK40" i="20" s="1"/>
  <c r="CL40" i="20" s="1"/>
  <c r="CM40" i="20" s="1"/>
  <c r="CN40" i="20" s="1"/>
  <c r="CO40" i="20" s="1"/>
  <c r="CP40" i="20" s="1"/>
  <c r="CQ40" i="20" s="1"/>
  <c r="CR40" i="20" s="1"/>
  <c r="CS40" i="20" s="1"/>
  <c r="CT40" i="20" s="1"/>
  <c r="CU40" i="20" s="1"/>
  <c r="CV40" i="20" s="1"/>
  <c r="CW40" i="20" s="1"/>
  <c r="CX40" i="20" s="1"/>
  <c r="CY40" i="20" s="1"/>
  <c r="CZ40" i="20" s="1"/>
  <c r="DA40" i="20" s="1"/>
  <c r="DB40" i="20" s="1"/>
  <c r="DC40" i="20" s="1"/>
  <c r="DD40" i="20" s="1"/>
  <c r="DE40" i="20" s="1"/>
  <c r="DF40" i="20" s="1"/>
  <c r="DG40" i="20" s="1"/>
  <c r="DH40" i="20" s="1"/>
  <c r="DI40" i="20" s="1"/>
  <c r="DJ40" i="20" s="1"/>
  <c r="DK40" i="20" s="1"/>
  <c r="DL40" i="20" s="1"/>
  <c r="DM40" i="20" s="1"/>
  <c r="DN40" i="20" s="1"/>
  <c r="DO40" i="20" s="1"/>
  <c r="DP40" i="20" s="1"/>
  <c r="DQ40" i="20" s="1"/>
  <c r="DR40" i="20" s="1"/>
  <c r="DS40" i="20" s="1"/>
  <c r="DT40" i="20" s="1"/>
  <c r="DU40" i="20" s="1"/>
  <c r="DV40" i="20" s="1"/>
  <c r="DW40" i="20" s="1"/>
  <c r="DX40" i="20" s="1"/>
  <c r="DY40" i="20" s="1"/>
  <c r="DZ40" i="20" s="1"/>
  <c r="EA40" i="20" s="1"/>
  <c r="EB40" i="20" s="1"/>
  <c r="EC40" i="20" s="1"/>
  <c r="ED40" i="20" s="1"/>
  <c r="EE40" i="20" s="1"/>
  <c r="EF40" i="20" s="1"/>
  <c r="EG40" i="20" s="1"/>
  <c r="EH40" i="20" s="1"/>
  <c r="EI40" i="20" s="1"/>
  <c r="EJ40" i="20" s="1"/>
  <c r="EK40" i="20" s="1"/>
  <c r="EL40" i="20" s="1"/>
  <c r="EM40" i="20" s="1"/>
  <c r="EN40" i="20" s="1"/>
  <c r="EO40" i="20" s="1"/>
  <c r="EP40" i="20" s="1"/>
  <c r="EQ40" i="20" s="1"/>
  <c r="ER40" i="20" s="1"/>
  <c r="ES40" i="20" s="1"/>
  <c r="ET40" i="20" s="1"/>
  <c r="EU40" i="20" s="1"/>
  <c r="EV40" i="20" s="1"/>
  <c r="EW40" i="20" s="1"/>
  <c r="EX40" i="20" s="1"/>
  <c r="EY40" i="20" s="1"/>
  <c r="EZ40" i="20" s="1"/>
  <c r="FA40" i="20" s="1"/>
  <c r="FB40" i="20" s="1"/>
  <c r="FC40" i="20" s="1"/>
  <c r="FD40" i="20" s="1"/>
  <c r="FE40" i="20" s="1"/>
  <c r="FF40" i="20" s="1"/>
  <c r="FG40" i="20" s="1"/>
  <c r="FH40" i="20" s="1"/>
  <c r="FI40" i="20" s="1"/>
  <c r="FJ40" i="20" s="1"/>
  <c r="FK40" i="20" s="1"/>
  <c r="FL40" i="20" s="1"/>
  <c r="FM40" i="20" s="1"/>
  <c r="FN40" i="20" s="1"/>
  <c r="FO40" i="20" s="1"/>
  <c r="FP40" i="20" s="1"/>
  <c r="FQ40" i="20" s="1"/>
  <c r="FR40" i="20" s="1"/>
  <c r="FS40" i="20" s="1"/>
  <c r="FT40" i="20" s="1"/>
  <c r="FU40" i="20" s="1"/>
  <c r="FV40" i="20" s="1"/>
  <c r="FW40" i="20" s="1"/>
  <c r="FX40" i="20" s="1"/>
  <c r="FY40" i="20" s="1"/>
  <c r="FZ40" i="20" s="1"/>
  <c r="GA40" i="20" s="1"/>
  <c r="GB40" i="20" s="1"/>
  <c r="GC40" i="20" s="1"/>
  <c r="GD40" i="20" s="1"/>
  <c r="GE40" i="20" s="1"/>
  <c r="GF40" i="20" s="1"/>
  <c r="GG40" i="20" s="1"/>
  <c r="GH40" i="20" s="1"/>
  <c r="GI40" i="20" s="1"/>
  <c r="GJ40" i="20" s="1"/>
  <c r="GK40" i="20" s="1"/>
  <c r="GL40" i="20" s="1"/>
  <c r="GM40" i="20" s="1"/>
  <c r="GN40" i="20" s="1"/>
  <c r="GO40" i="20" s="1"/>
  <c r="GP40" i="20" s="1"/>
  <c r="GQ40" i="20" s="1"/>
  <c r="GR40" i="20" s="1"/>
  <c r="GS40" i="20" s="1"/>
  <c r="GT40" i="20" s="1"/>
  <c r="GU40" i="20" s="1"/>
  <c r="GV40" i="20" s="1"/>
  <c r="GW40" i="20" s="1"/>
  <c r="GX40" i="20" s="1"/>
  <c r="HA40" i="20" s="1"/>
  <c r="F41" i="20"/>
  <c r="HB40" i="20" l="1"/>
  <c r="GY40" i="20"/>
  <c r="GZ40" i="20" s="1"/>
  <c r="G41" i="20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AB41" i="20" s="1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BF41" i="20" s="1"/>
  <c r="BG41" i="20" s="1"/>
  <c r="BH41" i="20" s="1"/>
  <c r="BI41" i="20" s="1"/>
  <c r="BJ41" i="20" s="1"/>
  <c r="BK41" i="20" s="1"/>
  <c r="BL41" i="20" s="1"/>
  <c r="BM41" i="20" s="1"/>
  <c r="BN41" i="20" s="1"/>
  <c r="BO41" i="20" s="1"/>
  <c r="BP41" i="20" s="1"/>
  <c r="BQ41" i="20" s="1"/>
  <c r="BR41" i="20" s="1"/>
  <c r="BS41" i="20" s="1"/>
  <c r="BT41" i="20" s="1"/>
  <c r="BU41" i="20" s="1"/>
  <c r="BV41" i="20" s="1"/>
  <c r="BW41" i="20" s="1"/>
  <c r="BX41" i="20" s="1"/>
  <c r="BY41" i="20" s="1"/>
  <c r="BZ41" i="20" s="1"/>
  <c r="CA41" i="20" s="1"/>
  <c r="CB41" i="20" s="1"/>
  <c r="CC41" i="20" s="1"/>
  <c r="CD41" i="20" s="1"/>
  <c r="CE41" i="20" s="1"/>
  <c r="CF41" i="20" s="1"/>
  <c r="CG41" i="20" s="1"/>
  <c r="CH41" i="20" s="1"/>
  <c r="CI41" i="20" s="1"/>
  <c r="CJ41" i="20" s="1"/>
  <c r="CK41" i="20" s="1"/>
  <c r="CL41" i="20" s="1"/>
  <c r="CM41" i="20" s="1"/>
  <c r="CN41" i="20" s="1"/>
  <c r="CO41" i="20" s="1"/>
  <c r="CP41" i="20" s="1"/>
  <c r="CQ41" i="20" s="1"/>
  <c r="CR41" i="20" s="1"/>
  <c r="CS41" i="20" s="1"/>
  <c r="CT41" i="20" s="1"/>
  <c r="CU41" i="20" s="1"/>
  <c r="CV41" i="20" s="1"/>
  <c r="CW41" i="20" s="1"/>
  <c r="CX41" i="20" s="1"/>
  <c r="CY41" i="20" s="1"/>
  <c r="CZ41" i="20" s="1"/>
  <c r="DA41" i="20" s="1"/>
  <c r="DB41" i="20" s="1"/>
  <c r="DC41" i="20" s="1"/>
  <c r="DD41" i="20" s="1"/>
  <c r="DE41" i="20" s="1"/>
  <c r="DF41" i="20" s="1"/>
  <c r="DG41" i="20" s="1"/>
  <c r="DH41" i="20" s="1"/>
  <c r="DI41" i="20" s="1"/>
  <c r="DJ41" i="20" s="1"/>
  <c r="DK41" i="20" s="1"/>
  <c r="DL41" i="20" s="1"/>
  <c r="DM41" i="20" s="1"/>
  <c r="DN41" i="20" s="1"/>
  <c r="DO41" i="20" s="1"/>
  <c r="DP41" i="20" s="1"/>
  <c r="DQ41" i="20" s="1"/>
  <c r="DR41" i="20" s="1"/>
  <c r="DS41" i="20" s="1"/>
  <c r="DT41" i="20" s="1"/>
  <c r="DU41" i="20" s="1"/>
  <c r="DV41" i="20" s="1"/>
  <c r="DW41" i="20" s="1"/>
  <c r="DX41" i="20" s="1"/>
  <c r="DY41" i="20" s="1"/>
  <c r="DZ41" i="20" s="1"/>
  <c r="EA41" i="20" s="1"/>
  <c r="EB41" i="20" s="1"/>
  <c r="EC41" i="20" s="1"/>
  <c r="ED41" i="20" s="1"/>
  <c r="EE41" i="20" s="1"/>
  <c r="EF41" i="20" s="1"/>
  <c r="EG41" i="20" s="1"/>
  <c r="EH41" i="20" s="1"/>
  <c r="EI41" i="20" s="1"/>
  <c r="EJ41" i="20" s="1"/>
  <c r="EK41" i="20" s="1"/>
  <c r="EL41" i="20" s="1"/>
  <c r="EM41" i="20" s="1"/>
  <c r="EN41" i="20" s="1"/>
  <c r="EO41" i="20" s="1"/>
  <c r="EP41" i="20" s="1"/>
  <c r="EQ41" i="20" s="1"/>
  <c r="ER41" i="20" s="1"/>
  <c r="ES41" i="20" s="1"/>
  <c r="ET41" i="20" s="1"/>
  <c r="EU41" i="20" s="1"/>
  <c r="EV41" i="20" s="1"/>
  <c r="EW41" i="20" s="1"/>
  <c r="EX41" i="20" s="1"/>
  <c r="EY41" i="20" s="1"/>
  <c r="EZ41" i="20" s="1"/>
  <c r="FA41" i="20" s="1"/>
  <c r="FB41" i="20" s="1"/>
  <c r="FC41" i="20" s="1"/>
  <c r="FD41" i="20" s="1"/>
  <c r="FE41" i="20" s="1"/>
  <c r="FF41" i="20" s="1"/>
  <c r="FG41" i="20" s="1"/>
  <c r="FH41" i="20" s="1"/>
  <c r="FI41" i="20" s="1"/>
  <c r="FJ41" i="20" s="1"/>
  <c r="FK41" i="20" s="1"/>
  <c r="FL41" i="20" s="1"/>
  <c r="FM41" i="20" s="1"/>
  <c r="FN41" i="20" s="1"/>
  <c r="FO41" i="20" s="1"/>
  <c r="FP41" i="20" s="1"/>
  <c r="FQ41" i="20" s="1"/>
  <c r="FR41" i="20" s="1"/>
  <c r="FS41" i="20" s="1"/>
  <c r="FT41" i="20" s="1"/>
  <c r="FU41" i="20" s="1"/>
  <c r="FV41" i="20" s="1"/>
  <c r="FW41" i="20" s="1"/>
  <c r="FX41" i="20" s="1"/>
  <c r="FY41" i="20" s="1"/>
  <c r="FZ41" i="20" s="1"/>
  <c r="GA41" i="20" s="1"/>
  <c r="GB41" i="20" s="1"/>
  <c r="GC41" i="20" s="1"/>
  <c r="GD41" i="20" s="1"/>
  <c r="GE41" i="20" s="1"/>
  <c r="GF41" i="20" s="1"/>
  <c r="GG41" i="20" s="1"/>
  <c r="GH41" i="20" s="1"/>
  <c r="GI41" i="20" s="1"/>
  <c r="GJ41" i="20" s="1"/>
  <c r="GK41" i="20" s="1"/>
  <c r="GL41" i="20" s="1"/>
  <c r="GM41" i="20" s="1"/>
  <c r="GN41" i="20" s="1"/>
  <c r="GO41" i="20" s="1"/>
  <c r="GP41" i="20" s="1"/>
  <c r="GQ41" i="20" s="1"/>
  <c r="GR41" i="20" s="1"/>
  <c r="GS41" i="20" s="1"/>
  <c r="GT41" i="20" s="1"/>
  <c r="GU41" i="20" s="1"/>
  <c r="GV41" i="20" s="1"/>
  <c r="GW41" i="20" s="1"/>
  <c r="GX41" i="20" s="1"/>
  <c r="HA41" i="20" s="1"/>
  <c r="F42" i="20"/>
  <c r="HB41" i="20" l="1"/>
  <c r="GY41" i="20"/>
  <c r="GZ41" i="20" s="1"/>
  <c r="F43" i="20"/>
  <c r="G42" i="20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AB42" i="20" s="1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BF42" i="20" s="1"/>
  <c r="BG42" i="20" s="1"/>
  <c r="BH42" i="20" s="1"/>
  <c r="BI42" i="20" s="1"/>
  <c r="BJ42" i="20" s="1"/>
  <c r="BK42" i="20" s="1"/>
  <c r="BL42" i="20" s="1"/>
  <c r="BM42" i="20" s="1"/>
  <c r="BN42" i="20" s="1"/>
  <c r="BO42" i="20" s="1"/>
  <c r="BP42" i="20" s="1"/>
  <c r="BQ42" i="20" s="1"/>
  <c r="BR42" i="20" s="1"/>
  <c r="BS42" i="20" s="1"/>
  <c r="BT42" i="20" s="1"/>
  <c r="BU42" i="20" s="1"/>
  <c r="BV42" i="20" s="1"/>
  <c r="BW42" i="20" s="1"/>
  <c r="BX42" i="20" s="1"/>
  <c r="BY42" i="20" s="1"/>
  <c r="BZ42" i="20" s="1"/>
  <c r="CA42" i="20" s="1"/>
  <c r="CB42" i="20" s="1"/>
  <c r="CC42" i="20" s="1"/>
  <c r="CD42" i="20" s="1"/>
  <c r="CE42" i="20" s="1"/>
  <c r="CF42" i="20" s="1"/>
  <c r="CG42" i="20" s="1"/>
  <c r="CH42" i="20" s="1"/>
  <c r="CI42" i="20" s="1"/>
  <c r="CJ42" i="20" s="1"/>
  <c r="CK42" i="20" s="1"/>
  <c r="CL42" i="20" s="1"/>
  <c r="CM42" i="20" s="1"/>
  <c r="CN42" i="20" s="1"/>
  <c r="CO42" i="20" s="1"/>
  <c r="CP42" i="20" s="1"/>
  <c r="CQ42" i="20" s="1"/>
  <c r="CR42" i="20" s="1"/>
  <c r="CS42" i="20" s="1"/>
  <c r="CT42" i="20" s="1"/>
  <c r="CU42" i="20" s="1"/>
  <c r="CV42" i="20" s="1"/>
  <c r="CW42" i="20" s="1"/>
  <c r="CX42" i="20" s="1"/>
  <c r="CY42" i="20" s="1"/>
  <c r="CZ42" i="20" s="1"/>
  <c r="DA42" i="20" s="1"/>
  <c r="DB42" i="20" s="1"/>
  <c r="DC42" i="20" s="1"/>
  <c r="DD42" i="20" s="1"/>
  <c r="DE42" i="20" s="1"/>
  <c r="DF42" i="20" s="1"/>
  <c r="DG42" i="20" s="1"/>
  <c r="DH42" i="20" s="1"/>
  <c r="DI42" i="20" s="1"/>
  <c r="DJ42" i="20" s="1"/>
  <c r="DK42" i="20" s="1"/>
  <c r="DL42" i="20" s="1"/>
  <c r="DM42" i="20" s="1"/>
  <c r="DN42" i="20" s="1"/>
  <c r="DO42" i="20" s="1"/>
  <c r="DP42" i="20" s="1"/>
  <c r="DQ42" i="20" s="1"/>
  <c r="DR42" i="20" s="1"/>
  <c r="DS42" i="20" s="1"/>
  <c r="DT42" i="20" s="1"/>
  <c r="DU42" i="20" s="1"/>
  <c r="DV42" i="20" s="1"/>
  <c r="DW42" i="20" s="1"/>
  <c r="DX42" i="20" s="1"/>
  <c r="DY42" i="20" s="1"/>
  <c r="DZ42" i="20" s="1"/>
  <c r="EA42" i="20" s="1"/>
  <c r="EB42" i="20" s="1"/>
  <c r="EC42" i="20" s="1"/>
  <c r="ED42" i="20" s="1"/>
  <c r="EE42" i="20" s="1"/>
  <c r="EF42" i="20" s="1"/>
  <c r="EG42" i="20" s="1"/>
  <c r="EH42" i="20" s="1"/>
  <c r="EI42" i="20" s="1"/>
  <c r="EJ42" i="20" s="1"/>
  <c r="EK42" i="20" s="1"/>
  <c r="EL42" i="20" s="1"/>
  <c r="EM42" i="20" s="1"/>
  <c r="EN42" i="20" s="1"/>
  <c r="EO42" i="20" s="1"/>
  <c r="EP42" i="20" s="1"/>
  <c r="EQ42" i="20" s="1"/>
  <c r="ER42" i="20" s="1"/>
  <c r="ES42" i="20" s="1"/>
  <c r="ET42" i="20" s="1"/>
  <c r="EU42" i="20" s="1"/>
  <c r="EV42" i="20" s="1"/>
  <c r="EW42" i="20" s="1"/>
  <c r="EX42" i="20" s="1"/>
  <c r="EY42" i="20" s="1"/>
  <c r="EZ42" i="20" s="1"/>
  <c r="FA42" i="20" s="1"/>
  <c r="FB42" i="20" s="1"/>
  <c r="FC42" i="20" s="1"/>
  <c r="FD42" i="20" s="1"/>
  <c r="FE42" i="20" s="1"/>
  <c r="FF42" i="20" s="1"/>
  <c r="FG42" i="20" s="1"/>
  <c r="FH42" i="20" s="1"/>
  <c r="FI42" i="20" s="1"/>
  <c r="FJ42" i="20" s="1"/>
  <c r="FK42" i="20" s="1"/>
  <c r="FL42" i="20" s="1"/>
  <c r="FM42" i="20" s="1"/>
  <c r="FN42" i="20" s="1"/>
  <c r="FO42" i="20" s="1"/>
  <c r="FP42" i="20" s="1"/>
  <c r="FQ42" i="20" s="1"/>
  <c r="FR42" i="20" s="1"/>
  <c r="FS42" i="20" s="1"/>
  <c r="FT42" i="20" s="1"/>
  <c r="FU42" i="20" s="1"/>
  <c r="FV42" i="20" s="1"/>
  <c r="FW42" i="20" s="1"/>
  <c r="FX42" i="20" s="1"/>
  <c r="FY42" i="20" s="1"/>
  <c r="FZ42" i="20" s="1"/>
  <c r="GA42" i="20" s="1"/>
  <c r="GB42" i="20" s="1"/>
  <c r="GC42" i="20" s="1"/>
  <c r="GD42" i="20" s="1"/>
  <c r="GE42" i="20" s="1"/>
  <c r="GF42" i="20" s="1"/>
  <c r="GG42" i="20" s="1"/>
  <c r="GH42" i="20" s="1"/>
  <c r="GI42" i="20" s="1"/>
  <c r="GJ42" i="20" s="1"/>
  <c r="GK42" i="20" s="1"/>
  <c r="GL42" i="20" s="1"/>
  <c r="GM42" i="20" s="1"/>
  <c r="GN42" i="20" s="1"/>
  <c r="GO42" i="20" s="1"/>
  <c r="GP42" i="20" s="1"/>
  <c r="GQ42" i="20" s="1"/>
  <c r="GR42" i="20" s="1"/>
  <c r="GS42" i="20" s="1"/>
  <c r="GT42" i="20" s="1"/>
  <c r="GU42" i="20" s="1"/>
  <c r="GV42" i="20" s="1"/>
  <c r="GW42" i="20" s="1"/>
  <c r="GX42" i="20" s="1"/>
  <c r="HA42" i="20" s="1"/>
  <c r="HB42" i="20" l="1"/>
  <c r="GY42" i="20"/>
  <c r="GZ42" i="20" s="1"/>
  <c r="G43" i="20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AB43" i="20" s="1"/>
  <c r="AC43" i="20" s="1"/>
  <c r="AD43" i="20" s="1"/>
  <c r="AE43" i="20" s="1"/>
  <c r="AF43" i="20" s="1"/>
  <c r="AG43" i="20" s="1"/>
  <c r="AH43" i="20" s="1"/>
  <c r="AI43" i="20" s="1"/>
  <c r="AJ43" i="20" s="1"/>
  <c r="AK43" i="20" s="1"/>
  <c r="AL43" i="20" s="1"/>
  <c r="AM43" i="20" s="1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BF43" i="20" s="1"/>
  <c r="BG43" i="20" s="1"/>
  <c r="BH43" i="20" s="1"/>
  <c r="BI43" i="20" s="1"/>
  <c r="BJ43" i="20" s="1"/>
  <c r="BK43" i="20" s="1"/>
  <c r="BL43" i="20" s="1"/>
  <c r="BM43" i="20" s="1"/>
  <c r="BN43" i="20" s="1"/>
  <c r="BO43" i="20" s="1"/>
  <c r="BP43" i="20" s="1"/>
  <c r="BQ43" i="20" s="1"/>
  <c r="BR43" i="20" s="1"/>
  <c r="BS43" i="20" s="1"/>
  <c r="BT43" i="20" s="1"/>
  <c r="BU43" i="20" s="1"/>
  <c r="BV43" i="20" s="1"/>
  <c r="BW43" i="20" s="1"/>
  <c r="BX43" i="20" s="1"/>
  <c r="BY43" i="20" s="1"/>
  <c r="BZ43" i="20" s="1"/>
  <c r="CA43" i="20" s="1"/>
  <c r="CB43" i="20" s="1"/>
  <c r="CC43" i="20" s="1"/>
  <c r="CD43" i="20" s="1"/>
  <c r="CE43" i="20" s="1"/>
  <c r="CF43" i="20" s="1"/>
  <c r="CG43" i="20" s="1"/>
  <c r="CH43" i="20" s="1"/>
  <c r="CI43" i="20" s="1"/>
  <c r="CJ43" i="20" s="1"/>
  <c r="CK43" i="20" s="1"/>
  <c r="CL43" i="20" s="1"/>
  <c r="CM43" i="20" s="1"/>
  <c r="CN43" i="20" s="1"/>
  <c r="CO43" i="20" s="1"/>
  <c r="CP43" i="20" s="1"/>
  <c r="CQ43" i="20" s="1"/>
  <c r="CR43" i="20" s="1"/>
  <c r="CS43" i="20" s="1"/>
  <c r="CT43" i="20" s="1"/>
  <c r="CU43" i="20" s="1"/>
  <c r="CV43" i="20" s="1"/>
  <c r="CW43" i="20" s="1"/>
  <c r="CX43" i="20" s="1"/>
  <c r="CY43" i="20" s="1"/>
  <c r="CZ43" i="20" s="1"/>
  <c r="DA43" i="20" s="1"/>
  <c r="DB43" i="20" s="1"/>
  <c r="DC43" i="20" s="1"/>
  <c r="DD43" i="20" s="1"/>
  <c r="DE43" i="20" s="1"/>
  <c r="DF43" i="20" s="1"/>
  <c r="DG43" i="20" s="1"/>
  <c r="DH43" i="20" s="1"/>
  <c r="DI43" i="20" s="1"/>
  <c r="DJ43" i="20" s="1"/>
  <c r="DK43" i="20" s="1"/>
  <c r="DL43" i="20" s="1"/>
  <c r="DM43" i="20" s="1"/>
  <c r="DN43" i="20" s="1"/>
  <c r="DO43" i="20" s="1"/>
  <c r="DP43" i="20" s="1"/>
  <c r="DQ43" i="20" s="1"/>
  <c r="DR43" i="20" s="1"/>
  <c r="DS43" i="20" s="1"/>
  <c r="DT43" i="20" s="1"/>
  <c r="DU43" i="20" s="1"/>
  <c r="DV43" i="20" s="1"/>
  <c r="DW43" i="20" s="1"/>
  <c r="DX43" i="20" s="1"/>
  <c r="DY43" i="20" s="1"/>
  <c r="DZ43" i="20" s="1"/>
  <c r="EA43" i="20" s="1"/>
  <c r="EB43" i="20" s="1"/>
  <c r="EC43" i="20" s="1"/>
  <c r="ED43" i="20" s="1"/>
  <c r="EE43" i="20" s="1"/>
  <c r="EF43" i="20" s="1"/>
  <c r="EG43" i="20" s="1"/>
  <c r="EH43" i="20" s="1"/>
  <c r="EI43" i="20" s="1"/>
  <c r="EJ43" i="20" s="1"/>
  <c r="EK43" i="20" s="1"/>
  <c r="EL43" i="20" s="1"/>
  <c r="EM43" i="20" s="1"/>
  <c r="EN43" i="20" s="1"/>
  <c r="EO43" i="20" s="1"/>
  <c r="EP43" i="20" s="1"/>
  <c r="EQ43" i="20" s="1"/>
  <c r="ER43" i="20" s="1"/>
  <c r="ES43" i="20" s="1"/>
  <c r="ET43" i="20" s="1"/>
  <c r="EU43" i="20" s="1"/>
  <c r="EV43" i="20" s="1"/>
  <c r="EW43" i="20" s="1"/>
  <c r="EX43" i="20" s="1"/>
  <c r="EY43" i="20" s="1"/>
  <c r="EZ43" i="20" s="1"/>
  <c r="FA43" i="20" s="1"/>
  <c r="FB43" i="20" s="1"/>
  <c r="FC43" i="20" s="1"/>
  <c r="FD43" i="20" s="1"/>
  <c r="FE43" i="20" s="1"/>
  <c r="FF43" i="20" s="1"/>
  <c r="FG43" i="20" s="1"/>
  <c r="FH43" i="20" s="1"/>
  <c r="FI43" i="20" s="1"/>
  <c r="FJ43" i="20" s="1"/>
  <c r="FK43" i="20" s="1"/>
  <c r="FL43" i="20" s="1"/>
  <c r="FM43" i="20" s="1"/>
  <c r="FN43" i="20" s="1"/>
  <c r="FO43" i="20" s="1"/>
  <c r="FP43" i="20" s="1"/>
  <c r="FQ43" i="20" s="1"/>
  <c r="FR43" i="20" s="1"/>
  <c r="FS43" i="20" s="1"/>
  <c r="FT43" i="20" s="1"/>
  <c r="FU43" i="20" s="1"/>
  <c r="FV43" i="20" s="1"/>
  <c r="FW43" i="20" s="1"/>
  <c r="FX43" i="20" s="1"/>
  <c r="FY43" i="20" s="1"/>
  <c r="FZ43" i="20" s="1"/>
  <c r="GA43" i="20" s="1"/>
  <c r="GB43" i="20" s="1"/>
  <c r="GC43" i="20" s="1"/>
  <c r="GD43" i="20" s="1"/>
  <c r="GE43" i="20" s="1"/>
  <c r="GF43" i="20" s="1"/>
  <c r="GG43" i="20" s="1"/>
  <c r="GH43" i="20" s="1"/>
  <c r="GI43" i="20" s="1"/>
  <c r="GJ43" i="20" s="1"/>
  <c r="GK43" i="20" s="1"/>
  <c r="GL43" i="20" s="1"/>
  <c r="GM43" i="20" s="1"/>
  <c r="GN43" i="20" s="1"/>
  <c r="GO43" i="20" s="1"/>
  <c r="GP43" i="20" s="1"/>
  <c r="GQ43" i="20" s="1"/>
  <c r="GR43" i="20" s="1"/>
  <c r="GS43" i="20" s="1"/>
  <c r="GT43" i="20" s="1"/>
  <c r="GU43" i="20" s="1"/>
  <c r="GV43" i="20" s="1"/>
  <c r="GW43" i="20" s="1"/>
  <c r="GX43" i="20" s="1"/>
  <c r="HA43" i="20" s="1"/>
  <c r="F44" i="20"/>
  <c r="HB43" i="20" l="1"/>
  <c r="GY43" i="20"/>
  <c r="GZ43" i="20" s="1"/>
  <c r="G44" i="20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AB44" i="20" s="1"/>
  <c r="AC44" i="20" s="1"/>
  <c r="AD44" i="20" s="1"/>
  <c r="AE44" i="20" s="1"/>
  <c r="AF44" i="20" s="1"/>
  <c r="AG44" i="20" s="1"/>
  <c r="AH44" i="20" s="1"/>
  <c r="AI44" i="20" s="1"/>
  <c r="AJ44" i="20" s="1"/>
  <c r="AK44" i="20" s="1"/>
  <c r="AL44" i="20" s="1"/>
  <c r="AM44" i="20" s="1"/>
  <c r="AN44" i="20" s="1"/>
  <c r="AO44" i="20" s="1"/>
  <c r="AP44" i="20" s="1"/>
  <c r="AQ44" i="20" s="1"/>
  <c r="AR44" i="20" s="1"/>
  <c r="AS44" i="20" s="1"/>
  <c r="AT44" i="20" s="1"/>
  <c r="AU44" i="20" s="1"/>
  <c r="AV44" i="20" s="1"/>
  <c r="AW44" i="20" s="1"/>
  <c r="AX44" i="20" s="1"/>
  <c r="AY44" i="20" s="1"/>
  <c r="AZ44" i="20" s="1"/>
  <c r="BA44" i="20" s="1"/>
  <c r="BB44" i="20" s="1"/>
  <c r="BC44" i="20" s="1"/>
  <c r="BD44" i="20" s="1"/>
  <c r="BE44" i="20" s="1"/>
  <c r="BF44" i="20" s="1"/>
  <c r="BG44" i="20" s="1"/>
  <c r="BH44" i="20" s="1"/>
  <c r="BI44" i="20" s="1"/>
  <c r="BJ44" i="20" s="1"/>
  <c r="BK44" i="20" s="1"/>
  <c r="BL44" i="20" s="1"/>
  <c r="BM44" i="20" s="1"/>
  <c r="BN44" i="20" s="1"/>
  <c r="BO44" i="20" s="1"/>
  <c r="BP44" i="20" s="1"/>
  <c r="BQ44" i="20" s="1"/>
  <c r="BR44" i="20" s="1"/>
  <c r="BS44" i="20" s="1"/>
  <c r="BT44" i="20" s="1"/>
  <c r="BU44" i="20" s="1"/>
  <c r="BV44" i="20" s="1"/>
  <c r="BW44" i="20" s="1"/>
  <c r="BX44" i="20" s="1"/>
  <c r="BY44" i="20" s="1"/>
  <c r="BZ44" i="20" s="1"/>
  <c r="CA44" i="20" s="1"/>
  <c r="CB44" i="20" s="1"/>
  <c r="CC44" i="20" s="1"/>
  <c r="CD44" i="20" s="1"/>
  <c r="CE44" i="20" s="1"/>
  <c r="CF44" i="20" s="1"/>
  <c r="CG44" i="20" s="1"/>
  <c r="CH44" i="20" s="1"/>
  <c r="CI44" i="20" s="1"/>
  <c r="CJ44" i="20" s="1"/>
  <c r="CK44" i="20" s="1"/>
  <c r="CL44" i="20" s="1"/>
  <c r="CM44" i="20" s="1"/>
  <c r="CN44" i="20" s="1"/>
  <c r="CO44" i="20" s="1"/>
  <c r="CP44" i="20" s="1"/>
  <c r="CQ44" i="20" s="1"/>
  <c r="CR44" i="20" s="1"/>
  <c r="CS44" i="20" s="1"/>
  <c r="CT44" i="20" s="1"/>
  <c r="CU44" i="20" s="1"/>
  <c r="CV44" i="20" s="1"/>
  <c r="CW44" i="20" s="1"/>
  <c r="CX44" i="20" s="1"/>
  <c r="CY44" i="20" s="1"/>
  <c r="CZ44" i="20" s="1"/>
  <c r="DA44" i="20" s="1"/>
  <c r="DB44" i="20" s="1"/>
  <c r="DC44" i="20" s="1"/>
  <c r="DD44" i="20" s="1"/>
  <c r="DE44" i="20" s="1"/>
  <c r="DF44" i="20" s="1"/>
  <c r="DG44" i="20" s="1"/>
  <c r="DH44" i="20" s="1"/>
  <c r="DI44" i="20" s="1"/>
  <c r="DJ44" i="20" s="1"/>
  <c r="DK44" i="20" s="1"/>
  <c r="DL44" i="20" s="1"/>
  <c r="DM44" i="20" s="1"/>
  <c r="DN44" i="20" s="1"/>
  <c r="DO44" i="20" s="1"/>
  <c r="DP44" i="20" s="1"/>
  <c r="DQ44" i="20" s="1"/>
  <c r="DR44" i="20" s="1"/>
  <c r="DS44" i="20" s="1"/>
  <c r="DT44" i="20" s="1"/>
  <c r="DU44" i="20" s="1"/>
  <c r="DV44" i="20" s="1"/>
  <c r="DW44" i="20" s="1"/>
  <c r="DX44" i="20" s="1"/>
  <c r="DY44" i="20" s="1"/>
  <c r="DZ44" i="20" s="1"/>
  <c r="EA44" i="20" s="1"/>
  <c r="EB44" i="20" s="1"/>
  <c r="EC44" i="20" s="1"/>
  <c r="ED44" i="20" s="1"/>
  <c r="EE44" i="20" s="1"/>
  <c r="EF44" i="20" s="1"/>
  <c r="EG44" i="20" s="1"/>
  <c r="EH44" i="20" s="1"/>
  <c r="EI44" i="20" s="1"/>
  <c r="EJ44" i="20" s="1"/>
  <c r="EK44" i="20" s="1"/>
  <c r="EL44" i="20" s="1"/>
  <c r="EM44" i="20" s="1"/>
  <c r="EN44" i="20" s="1"/>
  <c r="EO44" i="20" s="1"/>
  <c r="EP44" i="20" s="1"/>
  <c r="EQ44" i="20" s="1"/>
  <c r="ER44" i="20" s="1"/>
  <c r="ES44" i="20" s="1"/>
  <c r="ET44" i="20" s="1"/>
  <c r="EU44" i="20" s="1"/>
  <c r="EV44" i="20" s="1"/>
  <c r="EW44" i="20" s="1"/>
  <c r="EX44" i="20" s="1"/>
  <c r="EY44" i="20" s="1"/>
  <c r="EZ44" i="20" s="1"/>
  <c r="FA44" i="20" s="1"/>
  <c r="FB44" i="20" s="1"/>
  <c r="FC44" i="20" s="1"/>
  <c r="FD44" i="20" s="1"/>
  <c r="FE44" i="20" s="1"/>
  <c r="FF44" i="20" s="1"/>
  <c r="FG44" i="20" s="1"/>
  <c r="FH44" i="20" s="1"/>
  <c r="FI44" i="20" s="1"/>
  <c r="FJ44" i="20" s="1"/>
  <c r="FK44" i="20" s="1"/>
  <c r="FL44" i="20" s="1"/>
  <c r="FM44" i="20" s="1"/>
  <c r="FN44" i="20" s="1"/>
  <c r="FO44" i="20" s="1"/>
  <c r="FP44" i="20" s="1"/>
  <c r="FQ44" i="20" s="1"/>
  <c r="FR44" i="20" s="1"/>
  <c r="FS44" i="20" s="1"/>
  <c r="FT44" i="20" s="1"/>
  <c r="FU44" i="20" s="1"/>
  <c r="FV44" i="20" s="1"/>
  <c r="FW44" i="20" s="1"/>
  <c r="FX44" i="20" s="1"/>
  <c r="FY44" i="20" s="1"/>
  <c r="FZ44" i="20" s="1"/>
  <c r="GA44" i="20" s="1"/>
  <c r="GB44" i="20" s="1"/>
  <c r="GC44" i="20" s="1"/>
  <c r="GD44" i="20" s="1"/>
  <c r="GE44" i="20" s="1"/>
  <c r="GF44" i="20" s="1"/>
  <c r="GG44" i="20" s="1"/>
  <c r="GH44" i="20" s="1"/>
  <c r="GI44" i="20" s="1"/>
  <c r="GJ44" i="20" s="1"/>
  <c r="GK44" i="20" s="1"/>
  <c r="GL44" i="20" s="1"/>
  <c r="GM44" i="20" s="1"/>
  <c r="GN44" i="20" s="1"/>
  <c r="GO44" i="20" s="1"/>
  <c r="GP44" i="20" s="1"/>
  <c r="GQ44" i="20" s="1"/>
  <c r="GR44" i="20" s="1"/>
  <c r="GS44" i="20" s="1"/>
  <c r="GT44" i="20" s="1"/>
  <c r="GU44" i="20" s="1"/>
  <c r="GV44" i="20" s="1"/>
  <c r="GW44" i="20" s="1"/>
  <c r="GX44" i="20" s="1"/>
  <c r="HA44" i="20" s="1"/>
  <c r="F45" i="20"/>
  <c r="HB44" i="20" l="1"/>
  <c r="GY44" i="20"/>
  <c r="GZ44" i="20" s="1"/>
  <c r="G45" i="20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AB45" i="20" s="1"/>
  <c r="AC45" i="20" s="1"/>
  <c r="AD45" i="20" s="1"/>
  <c r="AE45" i="20" s="1"/>
  <c r="AF45" i="20" s="1"/>
  <c r="AG45" i="20" s="1"/>
  <c r="AH45" i="20" s="1"/>
  <c r="AI45" i="20" s="1"/>
  <c r="AJ45" i="20" s="1"/>
  <c r="AK45" i="20" s="1"/>
  <c r="AL45" i="20" s="1"/>
  <c r="AM45" i="20" s="1"/>
  <c r="AN45" i="20" s="1"/>
  <c r="AO45" i="20" s="1"/>
  <c r="AP45" i="20" s="1"/>
  <c r="AQ45" i="20" s="1"/>
  <c r="AR45" i="20" s="1"/>
  <c r="AS45" i="20" s="1"/>
  <c r="AT45" i="20" s="1"/>
  <c r="AU45" i="20" s="1"/>
  <c r="AV45" i="20" s="1"/>
  <c r="AW45" i="20" s="1"/>
  <c r="AX45" i="20" s="1"/>
  <c r="AY45" i="20" s="1"/>
  <c r="AZ45" i="20" s="1"/>
  <c r="BA45" i="20" s="1"/>
  <c r="BB45" i="20" s="1"/>
  <c r="BC45" i="20" s="1"/>
  <c r="BD45" i="20" s="1"/>
  <c r="BE45" i="20" s="1"/>
  <c r="BF45" i="20" s="1"/>
  <c r="BG45" i="20" s="1"/>
  <c r="BH45" i="20" s="1"/>
  <c r="BI45" i="20" s="1"/>
  <c r="BJ45" i="20" s="1"/>
  <c r="BK45" i="20" s="1"/>
  <c r="BL45" i="20" s="1"/>
  <c r="BM45" i="20" s="1"/>
  <c r="BN45" i="20" s="1"/>
  <c r="BO45" i="20" s="1"/>
  <c r="BP45" i="20" s="1"/>
  <c r="BQ45" i="20" s="1"/>
  <c r="BR45" i="20" s="1"/>
  <c r="BS45" i="20" s="1"/>
  <c r="BT45" i="20" s="1"/>
  <c r="BU45" i="20" s="1"/>
  <c r="BV45" i="20" s="1"/>
  <c r="BW45" i="20" s="1"/>
  <c r="BX45" i="20" s="1"/>
  <c r="BY45" i="20" s="1"/>
  <c r="BZ45" i="20" s="1"/>
  <c r="CA45" i="20" s="1"/>
  <c r="CB45" i="20" s="1"/>
  <c r="CC45" i="20" s="1"/>
  <c r="CD45" i="20" s="1"/>
  <c r="CE45" i="20" s="1"/>
  <c r="CF45" i="20" s="1"/>
  <c r="CG45" i="20" s="1"/>
  <c r="CH45" i="20" s="1"/>
  <c r="CI45" i="20" s="1"/>
  <c r="CJ45" i="20" s="1"/>
  <c r="CK45" i="20" s="1"/>
  <c r="CL45" i="20" s="1"/>
  <c r="CM45" i="20" s="1"/>
  <c r="CN45" i="20" s="1"/>
  <c r="CO45" i="20" s="1"/>
  <c r="CP45" i="20" s="1"/>
  <c r="CQ45" i="20" s="1"/>
  <c r="CR45" i="20" s="1"/>
  <c r="CS45" i="20" s="1"/>
  <c r="CT45" i="20" s="1"/>
  <c r="CU45" i="20" s="1"/>
  <c r="CV45" i="20" s="1"/>
  <c r="CW45" i="20" s="1"/>
  <c r="CX45" i="20" s="1"/>
  <c r="CY45" i="20" s="1"/>
  <c r="CZ45" i="20" s="1"/>
  <c r="DA45" i="20" s="1"/>
  <c r="DB45" i="20" s="1"/>
  <c r="DC45" i="20" s="1"/>
  <c r="DD45" i="20" s="1"/>
  <c r="DE45" i="20" s="1"/>
  <c r="DF45" i="20" s="1"/>
  <c r="DG45" i="20" s="1"/>
  <c r="DH45" i="20" s="1"/>
  <c r="DI45" i="20" s="1"/>
  <c r="DJ45" i="20" s="1"/>
  <c r="DK45" i="20" s="1"/>
  <c r="DL45" i="20" s="1"/>
  <c r="DM45" i="20" s="1"/>
  <c r="DN45" i="20" s="1"/>
  <c r="DO45" i="20" s="1"/>
  <c r="DP45" i="20" s="1"/>
  <c r="DQ45" i="20" s="1"/>
  <c r="DR45" i="20" s="1"/>
  <c r="DS45" i="20" s="1"/>
  <c r="DT45" i="20" s="1"/>
  <c r="DU45" i="20" s="1"/>
  <c r="DV45" i="20" s="1"/>
  <c r="DW45" i="20" s="1"/>
  <c r="DX45" i="20" s="1"/>
  <c r="DY45" i="20" s="1"/>
  <c r="DZ45" i="20" s="1"/>
  <c r="EA45" i="20" s="1"/>
  <c r="EB45" i="20" s="1"/>
  <c r="EC45" i="20" s="1"/>
  <c r="ED45" i="20" s="1"/>
  <c r="EE45" i="20" s="1"/>
  <c r="EF45" i="20" s="1"/>
  <c r="EG45" i="20" s="1"/>
  <c r="EH45" i="20" s="1"/>
  <c r="EI45" i="20" s="1"/>
  <c r="EJ45" i="20" s="1"/>
  <c r="EK45" i="20" s="1"/>
  <c r="EL45" i="20" s="1"/>
  <c r="EM45" i="20" s="1"/>
  <c r="EN45" i="20" s="1"/>
  <c r="EO45" i="20" s="1"/>
  <c r="EP45" i="20" s="1"/>
  <c r="EQ45" i="20" s="1"/>
  <c r="ER45" i="20" s="1"/>
  <c r="ES45" i="20" s="1"/>
  <c r="ET45" i="20" s="1"/>
  <c r="EU45" i="20" s="1"/>
  <c r="EV45" i="20" s="1"/>
  <c r="EW45" i="20" s="1"/>
  <c r="EX45" i="20" s="1"/>
  <c r="EY45" i="20" s="1"/>
  <c r="EZ45" i="20" s="1"/>
  <c r="FA45" i="20" s="1"/>
  <c r="FB45" i="20" s="1"/>
  <c r="FC45" i="20" s="1"/>
  <c r="FD45" i="20" s="1"/>
  <c r="FE45" i="20" s="1"/>
  <c r="FF45" i="20" s="1"/>
  <c r="FG45" i="20" s="1"/>
  <c r="FH45" i="20" s="1"/>
  <c r="FI45" i="20" s="1"/>
  <c r="FJ45" i="20" s="1"/>
  <c r="FK45" i="20" s="1"/>
  <c r="FL45" i="20" s="1"/>
  <c r="FM45" i="20" s="1"/>
  <c r="FN45" i="20" s="1"/>
  <c r="FO45" i="20" s="1"/>
  <c r="FP45" i="20" s="1"/>
  <c r="FQ45" i="20" s="1"/>
  <c r="FR45" i="20" s="1"/>
  <c r="FS45" i="20" s="1"/>
  <c r="FT45" i="20" s="1"/>
  <c r="FU45" i="20" s="1"/>
  <c r="FV45" i="20" s="1"/>
  <c r="FW45" i="20" s="1"/>
  <c r="FX45" i="20" s="1"/>
  <c r="FY45" i="20" s="1"/>
  <c r="FZ45" i="20" s="1"/>
  <c r="GA45" i="20" s="1"/>
  <c r="GB45" i="20" s="1"/>
  <c r="GC45" i="20" s="1"/>
  <c r="GD45" i="20" s="1"/>
  <c r="GE45" i="20" s="1"/>
  <c r="GF45" i="20" s="1"/>
  <c r="GG45" i="20" s="1"/>
  <c r="GH45" i="20" s="1"/>
  <c r="GI45" i="20" s="1"/>
  <c r="GJ45" i="20" s="1"/>
  <c r="GK45" i="20" s="1"/>
  <c r="GL45" i="20" s="1"/>
  <c r="GM45" i="20" s="1"/>
  <c r="GN45" i="20" s="1"/>
  <c r="GO45" i="20" s="1"/>
  <c r="GP45" i="20" s="1"/>
  <c r="GQ45" i="20" s="1"/>
  <c r="GR45" i="20" s="1"/>
  <c r="GS45" i="20" s="1"/>
  <c r="GT45" i="20" s="1"/>
  <c r="GU45" i="20" s="1"/>
  <c r="GV45" i="20" s="1"/>
  <c r="GW45" i="20" s="1"/>
  <c r="GX45" i="20" s="1"/>
  <c r="HA45" i="20" s="1"/>
  <c r="F46" i="20"/>
  <c r="HB45" i="20" l="1"/>
  <c r="GY45" i="20"/>
  <c r="GZ45" i="20" s="1"/>
  <c r="F47" i="20"/>
  <c r="G46" i="20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AB46" i="20" s="1"/>
  <c r="AC46" i="20" s="1"/>
  <c r="AD46" i="20" s="1"/>
  <c r="AE46" i="20" s="1"/>
  <c r="AF46" i="20" s="1"/>
  <c r="AG46" i="20" s="1"/>
  <c r="AH46" i="20" s="1"/>
  <c r="AI46" i="20" s="1"/>
  <c r="AJ46" i="20" s="1"/>
  <c r="AK46" i="20" s="1"/>
  <c r="AL46" i="20" s="1"/>
  <c r="AM46" i="20" s="1"/>
  <c r="AN46" i="20" s="1"/>
  <c r="AO46" i="20" s="1"/>
  <c r="AP46" i="20" s="1"/>
  <c r="AQ46" i="20" s="1"/>
  <c r="AR46" i="20" s="1"/>
  <c r="AS46" i="20" s="1"/>
  <c r="AT46" i="20" s="1"/>
  <c r="AU46" i="20" s="1"/>
  <c r="AV46" i="20" s="1"/>
  <c r="AW46" i="20" s="1"/>
  <c r="AX46" i="20" s="1"/>
  <c r="AY46" i="20" s="1"/>
  <c r="AZ46" i="20" s="1"/>
  <c r="BA46" i="20" s="1"/>
  <c r="BB46" i="20" s="1"/>
  <c r="BC46" i="20" s="1"/>
  <c r="BD46" i="20" s="1"/>
  <c r="BE46" i="20" s="1"/>
  <c r="BF46" i="20" s="1"/>
  <c r="BG46" i="20" s="1"/>
  <c r="BH46" i="20" s="1"/>
  <c r="BI46" i="20" s="1"/>
  <c r="BJ46" i="20" s="1"/>
  <c r="BK46" i="20" s="1"/>
  <c r="BL46" i="20" s="1"/>
  <c r="BM46" i="20" s="1"/>
  <c r="BN46" i="20" s="1"/>
  <c r="BO46" i="20" s="1"/>
  <c r="BP46" i="20" s="1"/>
  <c r="BQ46" i="20" s="1"/>
  <c r="BR46" i="20" s="1"/>
  <c r="BS46" i="20" s="1"/>
  <c r="BT46" i="20" s="1"/>
  <c r="BU46" i="20" s="1"/>
  <c r="BV46" i="20" s="1"/>
  <c r="BW46" i="20" s="1"/>
  <c r="BX46" i="20" s="1"/>
  <c r="BY46" i="20" s="1"/>
  <c r="BZ46" i="20" s="1"/>
  <c r="CA46" i="20" s="1"/>
  <c r="CB46" i="20" s="1"/>
  <c r="CC46" i="20" s="1"/>
  <c r="CD46" i="20" s="1"/>
  <c r="CE46" i="20" s="1"/>
  <c r="CF46" i="20" s="1"/>
  <c r="CG46" i="20" s="1"/>
  <c r="CH46" i="20" s="1"/>
  <c r="CI46" i="20" s="1"/>
  <c r="CJ46" i="20" s="1"/>
  <c r="CK46" i="20" s="1"/>
  <c r="CL46" i="20" s="1"/>
  <c r="CM46" i="20" s="1"/>
  <c r="CN46" i="20" s="1"/>
  <c r="CO46" i="20" s="1"/>
  <c r="CP46" i="20" s="1"/>
  <c r="CQ46" i="20" s="1"/>
  <c r="CR46" i="20" s="1"/>
  <c r="CS46" i="20" s="1"/>
  <c r="CT46" i="20" s="1"/>
  <c r="CU46" i="20" s="1"/>
  <c r="CV46" i="20" s="1"/>
  <c r="CW46" i="20" s="1"/>
  <c r="CX46" i="20" s="1"/>
  <c r="CY46" i="20" s="1"/>
  <c r="CZ46" i="20" s="1"/>
  <c r="DA46" i="20" s="1"/>
  <c r="DB46" i="20" s="1"/>
  <c r="DC46" i="20" s="1"/>
  <c r="DD46" i="20" s="1"/>
  <c r="DE46" i="20" s="1"/>
  <c r="DF46" i="20" s="1"/>
  <c r="DG46" i="20" s="1"/>
  <c r="DH46" i="20" s="1"/>
  <c r="DI46" i="20" s="1"/>
  <c r="DJ46" i="20" s="1"/>
  <c r="DK46" i="20" s="1"/>
  <c r="DL46" i="20" s="1"/>
  <c r="DM46" i="20" s="1"/>
  <c r="DN46" i="20" s="1"/>
  <c r="DO46" i="20" s="1"/>
  <c r="DP46" i="20" s="1"/>
  <c r="DQ46" i="20" s="1"/>
  <c r="DR46" i="20" s="1"/>
  <c r="DS46" i="20" s="1"/>
  <c r="DT46" i="20" s="1"/>
  <c r="DU46" i="20" s="1"/>
  <c r="DV46" i="20" s="1"/>
  <c r="DW46" i="20" s="1"/>
  <c r="DX46" i="20" s="1"/>
  <c r="DY46" i="20" s="1"/>
  <c r="DZ46" i="20" s="1"/>
  <c r="EA46" i="20" s="1"/>
  <c r="EB46" i="20" s="1"/>
  <c r="EC46" i="20" s="1"/>
  <c r="ED46" i="20" s="1"/>
  <c r="EE46" i="20" s="1"/>
  <c r="EF46" i="20" s="1"/>
  <c r="EG46" i="20" s="1"/>
  <c r="EH46" i="20" s="1"/>
  <c r="EI46" i="20" s="1"/>
  <c r="EJ46" i="20" s="1"/>
  <c r="EK46" i="20" s="1"/>
  <c r="EL46" i="20" s="1"/>
  <c r="EM46" i="20" s="1"/>
  <c r="EN46" i="20" s="1"/>
  <c r="EO46" i="20" s="1"/>
  <c r="EP46" i="20" s="1"/>
  <c r="EQ46" i="20" s="1"/>
  <c r="ER46" i="20" s="1"/>
  <c r="ES46" i="20" s="1"/>
  <c r="ET46" i="20" s="1"/>
  <c r="EU46" i="20" s="1"/>
  <c r="EV46" i="20" s="1"/>
  <c r="EW46" i="20" s="1"/>
  <c r="EX46" i="20" s="1"/>
  <c r="EY46" i="20" s="1"/>
  <c r="EZ46" i="20" s="1"/>
  <c r="FA46" i="20" s="1"/>
  <c r="FB46" i="20" s="1"/>
  <c r="FC46" i="20" s="1"/>
  <c r="FD46" i="20" s="1"/>
  <c r="FE46" i="20" s="1"/>
  <c r="FF46" i="20" s="1"/>
  <c r="FG46" i="20" s="1"/>
  <c r="FH46" i="20" s="1"/>
  <c r="FI46" i="20" s="1"/>
  <c r="FJ46" i="20" s="1"/>
  <c r="FK46" i="20" s="1"/>
  <c r="FL46" i="20" s="1"/>
  <c r="FM46" i="20" s="1"/>
  <c r="FN46" i="20" s="1"/>
  <c r="FO46" i="20" s="1"/>
  <c r="FP46" i="20" s="1"/>
  <c r="FQ46" i="20" s="1"/>
  <c r="FR46" i="20" s="1"/>
  <c r="FS46" i="20" s="1"/>
  <c r="FT46" i="20" s="1"/>
  <c r="FU46" i="20" s="1"/>
  <c r="FV46" i="20" s="1"/>
  <c r="FW46" i="20" s="1"/>
  <c r="FX46" i="20" s="1"/>
  <c r="FY46" i="20" s="1"/>
  <c r="FZ46" i="20" s="1"/>
  <c r="GA46" i="20" s="1"/>
  <c r="GB46" i="20" s="1"/>
  <c r="GC46" i="20" s="1"/>
  <c r="GD46" i="20" s="1"/>
  <c r="GE46" i="20" s="1"/>
  <c r="GF46" i="20" s="1"/>
  <c r="GG46" i="20" s="1"/>
  <c r="GH46" i="20" s="1"/>
  <c r="GI46" i="20" s="1"/>
  <c r="GJ46" i="20" s="1"/>
  <c r="GK46" i="20" s="1"/>
  <c r="GL46" i="20" s="1"/>
  <c r="GM46" i="20" s="1"/>
  <c r="GN46" i="20" s="1"/>
  <c r="GO46" i="20" s="1"/>
  <c r="GP46" i="20" s="1"/>
  <c r="GQ46" i="20" s="1"/>
  <c r="GR46" i="20" s="1"/>
  <c r="GS46" i="20" s="1"/>
  <c r="GT46" i="20" s="1"/>
  <c r="GU46" i="20" s="1"/>
  <c r="GV46" i="20" s="1"/>
  <c r="GW46" i="20" s="1"/>
  <c r="GX46" i="20" s="1"/>
  <c r="HA46" i="20" s="1"/>
  <c r="HB46" i="20" l="1"/>
  <c r="GY46" i="20"/>
  <c r="GZ46" i="20" s="1"/>
  <c r="F48" i="20"/>
  <c r="G47" i="20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AB47" i="20" s="1"/>
  <c r="AC47" i="20" s="1"/>
  <c r="AD47" i="20" s="1"/>
  <c r="AE47" i="20" s="1"/>
  <c r="AF47" i="20" s="1"/>
  <c r="AG47" i="20" s="1"/>
  <c r="AH47" i="20" s="1"/>
  <c r="AI47" i="20" s="1"/>
  <c r="AJ47" i="20" s="1"/>
  <c r="AK47" i="20" s="1"/>
  <c r="AL47" i="20" s="1"/>
  <c r="AM47" i="20" s="1"/>
  <c r="AN47" i="20" s="1"/>
  <c r="AO47" i="20" s="1"/>
  <c r="AP47" i="20" s="1"/>
  <c r="AQ47" i="20" s="1"/>
  <c r="AR47" i="20" s="1"/>
  <c r="AS47" i="20" s="1"/>
  <c r="AT47" i="20" s="1"/>
  <c r="AU47" i="20" s="1"/>
  <c r="AV47" i="20" s="1"/>
  <c r="AW47" i="20" s="1"/>
  <c r="AX47" i="20" s="1"/>
  <c r="AY47" i="20" s="1"/>
  <c r="AZ47" i="20" s="1"/>
  <c r="BA47" i="20" s="1"/>
  <c r="BB47" i="20" s="1"/>
  <c r="BC47" i="20" s="1"/>
  <c r="BD47" i="20" s="1"/>
  <c r="BE47" i="20" s="1"/>
  <c r="BF47" i="20" s="1"/>
  <c r="BG47" i="20" s="1"/>
  <c r="BH47" i="20" s="1"/>
  <c r="BI47" i="20" s="1"/>
  <c r="BJ47" i="20" s="1"/>
  <c r="BK47" i="20" s="1"/>
  <c r="BL47" i="20" s="1"/>
  <c r="BM47" i="20" s="1"/>
  <c r="BN47" i="20" s="1"/>
  <c r="BO47" i="20" s="1"/>
  <c r="BP47" i="20" s="1"/>
  <c r="BQ47" i="20" s="1"/>
  <c r="BR47" i="20" s="1"/>
  <c r="BS47" i="20" s="1"/>
  <c r="BT47" i="20" s="1"/>
  <c r="BU47" i="20" s="1"/>
  <c r="BV47" i="20" s="1"/>
  <c r="BW47" i="20" s="1"/>
  <c r="BX47" i="20" s="1"/>
  <c r="BY47" i="20" s="1"/>
  <c r="BZ47" i="20" s="1"/>
  <c r="CA47" i="20" s="1"/>
  <c r="CB47" i="20" s="1"/>
  <c r="CC47" i="20" s="1"/>
  <c r="CD47" i="20" s="1"/>
  <c r="CE47" i="20" s="1"/>
  <c r="CF47" i="20" s="1"/>
  <c r="CG47" i="20" s="1"/>
  <c r="CH47" i="20" s="1"/>
  <c r="CI47" i="20" s="1"/>
  <c r="CJ47" i="20" s="1"/>
  <c r="CK47" i="20" s="1"/>
  <c r="CL47" i="20" s="1"/>
  <c r="CM47" i="20" s="1"/>
  <c r="CN47" i="20" s="1"/>
  <c r="CO47" i="20" s="1"/>
  <c r="CP47" i="20" s="1"/>
  <c r="CQ47" i="20" s="1"/>
  <c r="CR47" i="20" s="1"/>
  <c r="CS47" i="20" s="1"/>
  <c r="CT47" i="20" s="1"/>
  <c r="CU47" i="20" s="1"/>
  <c r="CV47" i="20" s="1"/>
  <c r="CW47" i="20" s="1"/>
  <c r="CX47" i="20" s="1"/>
  <c r="CY47" i="20" s="1"/>
  <c r="CZ47" i="20" s="1"/>
  <c r="DA47" i="20" s="1"/>
  <c r="DB47" i="20" s="1"/>
  <c r="DC47" i="20" s="1"/>
  <c r="DD47" i="20" s="1"/>
  <c r="DE47" i="20" s="1"/>
  <c r="DF47" i="20" s="1"/>
  <c r="DG47" i="20" s="1"/>
  <c r="DH47" i="20" s="1"/>
  <c r="DI47" i="20" s="1"/>
  <c r="DJ47" i="20" s="1"/>
  <c r="DK47" i="20" s="1"/>
  <c r="DL47" i="20" s="1"/>
  <c r="DM47" i="20" s="1"/>
  <c r="DN47" i="20" s="1"/>
  <c r="DO47" i="20" s="1"/>
  <c r="DP47" i="20" s="1"/>
  <c r="DQ47" i="20" s="1"/>
  <c r="DR47" i="20" s="1"/>
  <c r="DS47" i="20" s="1"/>
  <c r="DT47" i="20" s="1"/>
  <c r="DU47" i="20" s="1"/>
  <c r="DV47" i="20" s="1"/>
  <c r="DW47" i="20" s="1"/>
  <c r="DX47" i="20" s="1"/>
  <c r="DY47" i="20" s="1"/>
  <c r="DZ47" i="20" s="1"/>
  <c r="EA47" i="20" s="1"/>
  <c r="EB47" i="20" s="1"/>
  <c r="EC47" i="20" s="1"/>
  <c r="ED47" i="20" s="1"/>
  <c r="EE47" i="20" s="1"/>
  <c r="EF47" i="20" s="1"/>
  <c r="EG47" i="20" s="1"/>
  <c r="EH47" i="20" s="1"/>
  <c r="EI47" i="20" s="1"/>
  <c r="EJ47" i="20" s="1"/>
  <c r="EK47" i="20" s="1"/>
  <c r="EL47" i="20" s="1"/>
  <c r="EM47" i="20" s="1"/>
  <c r="EN47" i="20" s="1"/>
  <c r="EO47" i="20" s="1"/>
  <c r="EP47" i="20" s="1"/>
  <c r="EQ47" i="20" s="1"/>
  <c r="ER47" i="20" s="1"/>
  <c r="ES47" i="20" s="1"/>
  <c r="ET47" i="20" s="1"/>
  <c r="EU47" i="20" s="1"/>
  <c r="EV47" i="20" s="1"/>
  <c r="EW47" i="20" s="1"/>
  <c r="EX47" i="20" s="1"/>
  <c r="EY47" i="20" s="1"/>
  <c r="EZ47" i="20" s="1"/>
  <c r="FA47" i="20" s="1"/>
  <c r="FB47" i="20" s="1"/>
  <c r="FC47" i="20" s="1"/>
  <c r="FD47" i="20" s="1"/>
  <c r="FE47" i="20" s="1"/>
  <c r="FF47" i="20" s="1"/>
  <c r="FG47" i="20" s="1"/>
  <c r="FH47" i="20" s="1"/>
  <c r="FI47" i="20" s="1"/>
  <c r="FJ47" i="20" s="1"/>
  <c r="FK47" i="20" s="1"/>
  <c r="FL47" i="20" s="1"/>
  <c r="FM47" i="20" s="1"/>
  <c r="FN47" i="20" s="1"/>
  <c r="FO47" i="20" s="1"/>
  <c r="FP47" i="20" s="1"/>
  <c r="FQ47" i="20" s="1"/>
  <c r="FR47" i="20" s="1"/>
  <c r="FS47" i="20" s="1"/>
  <c r="FT47" i="20" s="1"/>
  <c r="FU47" i="20" s="1"/>
  <c r="FV47" i="20" s="1"/>
  <c r="FW47" i="20" s="1"/>
  <c r="FX47" i="20" s="1"/>
  <c r="FY47" i="20" s="1"/>
  <c r="FZ47" i="20" s="1"/>
  <c r="GA47" i="20" s="1"/>
  <c r="GB47" i="20" s="1"/>
  <c r="GC47" i="20" s="1"/>
  <c r="GD47" i="20" s="1"/>
  <c r="GE47" i="20" s="1"/>
  <c r="GF47" i="20" s="1"/>
  <c r="GG47" i="20" s="1"/>
  <c r="GH47" i="20" s="1"/>
  <c r="GI47" i="20" s="1"/>
  <c r="GJ47" i="20" s="1"/>
  <c r="GK47" i="20" s="1"/>
  <c r="GL47" i="20" s="1"/>
  <c r="GM47" i="20" s="1"/>
  <c r="GN47" i="20" s="1"/>
  <c r="GO47" i="20" s="1"/>
  <c r="GP47" i="20" s="1"/>
  <c r="GQ47" i="20" s="1"/>
  <c r="GR47" i="20" s="1"/>
  <c r="GS47" i="20" s="1"/>
  <c r="GT47" i="20" s="1"/>
  <c r="GU47" i="20" s="1"/>
  <c r="GV47" i="20" s="1"/>
  <c r="GW47" i="20" s="1"/>
  <c r="GX47" i="20" s="1"/>
  <c r="HA47" i="20" s="1"/>
  <c r="HB47" i="20" l="1"/>
  <c r="GY47" i="20"/>
  <c r="GZ47" i="20" s="1"/>
  <c r="G48" i="20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AB48" i="20" s="1"/>
  <c r="AC48" i="20" s="1"/>
  <c r="AD48" i="20" s="1"/>
  <c r="AE48" i="20" s="1"/>
  <c r="AF48" i="20" s="1"/>
  <c r="AG48" i="20" s="1"/>
  <c r="AH48" i="20" s="1"/>
  <c r="AI48" i="20" s="1"/>
  <c r="AJ48" i="20" s="1"/>
  <c r="AK48" i="20" s="1"/>
  <c r="AL48" i="20" s="1"/>
  <c r="AM48" i="20" s="1"/>
  <c r="AN48" i="20" s="1"/>
  <c r="AO48" i="20" s="1"/>
  <c r="AP48" i="20" s="1"/>
  <c r="AQ48" i="20" s="1"/>
  <c r="AR48" i="20" s="1"/>
  <c r="AS48" i="20" s="1"/>
  <c r="AT48" i="20" s="1"/>
  <c r="AU48" i="20" s="1"/>
  <c r="AV48" i="20" s="1"/>
  <c r="AW48" i="20" s="1"/>
  <c r="AX48" i="20" s="1"/>
  <c r="AY48" i="20" s="1"/>
  <c r="AZ48" i="20" s="1"/>
  <c r="BA48" i="20" s="1"/>
  <c r="BB48" i="20" s="1"/>
  <c r="BC48" i="20" s="1"/>
  <c r="BD48" i="20" s="1"/>
  <c r="BE48" i="20" s="1"/>
  <c r="BF48" i="20" s="1"/>
  <c r="BG48" i="20" s="1"/>
  <c r="BH48" i="20" s="1"/>
  <c r="BI48" i="20" s="1"/>
  <c r="BJ48" i="20" s="1"/>
  <c r="BK48" i="20" s="1"/>
  <c r="BL48" i="20" s="1"/>
  <c r="BM48" i="20" s="1"/>
  <c r="BN48" i="20" s="1"/>
  <c r="BO48" i="20" s="1"/>
  <c r="BP48" i="20" s="1"/>
  <c r="BQ48" i="20" s="1"/>
  <c r="BR48" i="20" s="1"/>
  <c r="BS48" i="20" s="1"/>
  <c r="BT48" i="20" s="1"/>
  <c r="BU48" i="20" s="1"/>
  <c r="BV48" i="20" s="1"/>
  <c r="BW48" i="20" s="1"/>
  <c r="BX48" i="20" s="1"/>
  <c r="BY48" i="20" s="1"/>
  <c r="BZ48" i="20" s="1"/>
  <c r="CA48" i="20" s="1"/>
  <c r="CB48" i="20" s="1"/>
  <c r="CC48" i="20" s="1"/>
  <c r="CD48" i="20" s="1"/>
  <c r="CE48" i="20" s="1"/>
  <c r="CF48" i="20" s="1"/>
  <c r="CG48" i="20" s="1"/>
  <c r="CH48" i="20" s="1"/>
  <c r="CI48" i="20" s="1"/>
  <c r="CJ48" i="20" s="1"/>
  <c r="CK48" i="20" s="1"/>
  <c r="CL48" i="20" s="1"/>
  <c r="CM48" i="20" s="1"/>
  <c r="CN48" i="20" s="1"/>
  <c r="CO48" i="20" s="1"/>
  <c r="CP48" i="20" s="1"/>
  <c r="CQ48" i="20" s="1"/>
  <c r="CR48" i="20" s="1"/>
  <c r="CS48" i="20" s="1"/>
  <c r="CT48" i="20" s="1"/>
  <c r="CU48" i="20" s="1"/>
  <c r="CV48" i="20" s="1"/>
  <c r="CW48" i="20" s="1"/>
  <c r="CX48" i="20" s="1"/>
  <c r="CY48" i="20" s="1"/>
  <c r="CZ48" i="20" s="1"/>
  <c r="DA48" i="20" s="1"/>
  <c r="DB48" i="20" s="1"/>
  <c r="DC48" i="20" s="1"/>
  <c r="DD48" i="20" s="1"/>
  <c r="DE48" i="20" s="1"/>
  <c r="DF48" i="20" s="1"/>
  <c r="DG48" i="20" s="1"/>
  <c r="DH48" i="20" s="1"/>
  <c r="DI48" i="20" s="1"/>
  <c r="DJ48" i="20" s="1"/>
  <c r="DK48" i="20" s="1"/>
  <c r="DL48" i="20" s="1"/>
  <c r="DM48" i="20" s="1"/>
  <c r="DN48" i="20" s="1"/>
  <c r="DO48" i="20" s="1"/>
  <c r="DP48" i="20" s="1"/>
  <c r="DQ48" i="20" s="1"/>
  <c r="DR48" i="20" s="1"/>
  <c r="DS48" i="20" s="1"/>
  <c r="DT48" i="20" s="1"/>
  <c r="DU48" i="20" s="1"/>
  <c r="DV48" i="20" s="1"/>
  <c r="DW48" i="20" s="1"/>
  <c r="DX48" i="20" s="1"/>
  <c r="DY48" i="20" s="1"/>
  <c r="DZ48" i="20" s="1"/>
  <c r="EA48" i="20" s="1"/>
  <c r="EB48" i="20" s="1"/>
  <c r="EC48" i="20" s="1"/>
  <c r="ED48" i="20" s="1"/>
  <c r="EE48" i="20" s="1"/>
  <c r="EF48" i="20" s="1"/>
  <c r="EG48" i="20" s="1"/>
  <c r="EH48" i="20" s="1"/>
  <c r="EI48" i="20" s="1"/>
  <c r="EJ48" i="20" s="1"/>
  <c r="EK48" i="20" s="1"/>
  <c r="EL48" i="20" s="1"/>
  <c r="EM48" i="20" s="1"/>
  <c r="EN48" i="20" s="1"/>
  <c r="EO48" i="20" s="1"/>
  <c r="EP48" i="20" s="1"/>
  <c r="EQ48" i="20" s="1"/>
  <c r="ER48" i="20" s="1"/>
  <c r="ES48" i="20" s="1"/>
  <c r="ET48" i="20" s="1"/>
  <c r="EU48" i="20" s="1"/>
  <c r="EV48" i="20" s="1"/>
  <c r="EW48" i="20" s="1"/>
  <c r="EX48" i="20" s="1"/>
  <c r="EY48" i="20" s="1"/>
  <c r="EZ48" i="20" s="1"/>
  <c r="FA48" i="20" s="1"/>
  <c r="FB48" i="20" s="1"/>
  <c r="FC48" i="20" s="1"/>
  <c r="FD48" i="20" s="1"/>
  <c r="FE48" i="20" s="1"/>
  <c r="FF48" i="20" s="1"/>
  <c r="FG48" i="20" s="1"/>
  <c r="FH48" i="20" s="1"/>
  <c r="FI48" i="20" s="1"/>
  <c r="FJ48" i="20" s="1"/>
  <c r="FK48" i="20" s="1"/>
  <c r="FL48" i="20" s="1"/>
  <c r="FM48" i="20" s="1"/>
  <c r="FN48" i="20" s="1"/>
  <c r="FO48" i="20" s="1"/>
  <c r="FP48" i="20" s="1"/>
  <c r="FQ48" i="20" s="1"/>
  <c r="FR48" i="20" s="1"/>
  <c r="FS48" i="20" s="1"/>
  <c r="FT48" i="20" s="1"/>
  <c r="FU48" i="20" s="1"/>
  <c r="FV48" i="20" s="1"/>
  <c r="FW48" i="20" s="1"/>
  <c r="FX48" i="20" s="1"/>
  <c r="FY48" i="20" s="1"/>
  <c r="FZ48" i="20" s="1"/>
  <c r="GA48" i="20" s="1"/>
  <c r="GB48" i="20" s="1"/>
  <c r="GC48" i="20" s="1"/>
  <c r="GD48" i="20" s="1"/>
  <c r="GE48" i="20" s="1"/>
  <c r="GF48" i="20" s="1"/>
  <c r="GG48" i="20" s="1"/>
  <c r="GH48" i="20" s="1"/>
  <c r="GI48" i="20" s="1"/>
  <c r="GJ48" i="20" s="1"/>
  <c r="GK48" i="20" s="1"/>
  <c r="GL48" i="20" s="1"/>
  <c r="GM48" i="20" s="1"/>
  <c r="GN48" i="20" s="1"/>
  <c r="GO48" i="20" s="1"/>
  <c r="GP48" i="20" s="1"/>
  <c r="GQ48" i="20" s="1"/>
  <c r="GR48" i="20" s="1"/>
  <c r="GS48" i="20" s="1"/>
  <c r="GT48" i="20" s="1"/>
  <c r="GU48" i="20" s="1"/>
  <c r="GV48" i="20" s="1"/>
  <c r="GW48" i="20" s="1"/>
  <c r="GX48" i="20" s="1"/>
  <c r="HA48" i="20" s="1"/>
  <c r="F49" i="20"/>
  <c r="HB48" i="20" l="1"/>
  <c r="GY48" i="20"/>
  <c r="GZ48" i="20" s="1"/>
  <c r="G49" i="20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AB49" i="20" s="1"/>
  <c r="AC49" i="20" s="1"/>
  <c r="AD49" i="20" s="1"/>
  <c r="AE49" i="20" s="1"/>
  <c r="AF49" i="20" s="1"/>
  <c r="AG49" i="20" s="1"/>
  <c r="AH49" i="20" s="1"/>
  <c r="AI49" i="20" s="1"/>
  <c r="AJ49" i="20" s="1"/>
  <c r="AK49" i="20" s="1"/>
  <c r="AL49" i="20" s="1"/>
  <c r="AM49" i="20" s="1"/>
  <c r="AN49" i="20" s="1"/>
  <c r="AO49" i="20" s="1"/>
  <c r="AP49" i="20" s="1"/>
  <c r="AQ49" i="20" s="1"/>
  <c r="AR49" i="20" s="1"/>
  <c r="AS49" i="20" s="1"/>
  <c r="AT49" i="20" s="1"/>
  <c r="AU49" i="20" s="1"/>
  <c r="AV49" i="20" s="1"/>
  <c r="AW49" i="20" s="1"/>
  <c r="AX49" i="20" s="1"/>
  <c r="AY49" i="20" s="1"/>
  <c r="AZ49" i="20" s="1"/>
  <c r="BA49" i="20" s="1"/>
  <c r="BB49" i="20" s="1"/>
  <c r="BC49" i="20" s="1"/>
  <c r="BD49" i="20" s="1"/>
  <c r="BE49" i="20" s="1"/>
  <c r="BF49" i="20" s="1"/>
  <c r="BG49" i="20" s="1"/>
  <c r="BH49" i="20" s="1"/>
  <c r="BI49" i="20" s="1"/>
  <c r="BJ49" i="20" s="1"/>
  <c r="BK49" i="20" s="1"/>
  <c r="BL49" i="20" s="1"/>
  <c r="BM49" i="20" s="1"/>
  <c r="BN49" i="20" s="1"/>
  <c r="BO49" i="20" s="1"/>
  <c r="BP49" i="20" s="1"/>
  <c r="BQ49" i="20" s="1"/>
  <c r="BR49" i="20" s="1"/>
  <c r="BS49" i="20" s="1"/>
  <c r="BT49" i="20" s="1"/>
  <c r="BU49" i="20" s="1"/>
  <c r="BV49" i="20" s="1"/>
  <c r="BW49" i="20" s="1"/>
  <c r="BX49" i="20" s="1"/>
  <c r="BY49" i="20" s="1"/>
  <c r="BZ49" i="20" s="1"/>
  <c r="CA49" i="20" s="1"/>
  <c r="CB49" i="20" s="1"/>
  <c r="CC49" i="20" s="1"/>
  <c r="CD49" i="20" s="1"/>
  <c r="CE49" i="20" s="1"/>
  <c r="CF49" i="20" s="1"/>
  <c r="CG49" i="20" s="1"/>
  <c r="CH49" i="20" s="1"/>
  <c r="CI49" i="20" s="1"/>
  <c r="CJ49" i="20" s="1"/>
  <c r="CK49" i="20" s="1"/>
  <c r="CL49" i="20" s="1"/>
  <c r="CM49" i="20" s="1"/>
  <c r="CN49" i="20" s="1"/>
  <c r="CO49" i="20" s="1"/>
  <c r="CP49" i="20" s="1"/>
  <c r="CQ49" i="20" s="1"/>
  <c r="CR49" i="20" s="1"/>
  <c r="CS49" i="20" s="1"/>
  <c r="CT49" i="20" s="1"/>
  <c r="CU49" i="20" s="1"/>
  <c r="CV49" i="20" s="1"/>
  <c r="CW49" i="20" s="1"/>
  <c r="CX49" i="20" s="1"/>
  <c r="CY49" i="20" s="1"/>
  <c r="CZ49" i="20" s="1"/>
  <c r="DA49" i="20" s="1"/>
  <c r="DB49" i="20" s="1"/>
  <c r="DC49" i="20" s="1"/>
  <c r="DD49" i="20" s="1"/>
  <c r="DE49" i="20" s="1"/>
  <c r="DF49" i="20" s="1"/>
  <c r="DG49" i="20" s="1"/>
  <c r="DH49" i="20" s="1"/>
  <c r="DI49" i="20" s="1"/>
  <c r="DJ49" i="20" s="1"/>
  <c r="DK49" i="20" s="1"/>
  <c r="DL49" i="20" s="1"/>
  <c r="DM49" i="20" s="1"/>
  <c r="DN49" i="20" s="1"/>
  <c r="DO49" i="20" s="1"/>
  <c r="DP49" i="20" s="1"/>
  <c r="DQ49" i="20" s="1"/>
  <c r="DR49" i="20" s="1"/>
  <c r="DS49" i="20" s="1"/>
  <c r="DT49" i="20" s="1"/>
  <c r="DU49" i="20" s="1"/>
  <c r="DV49" i="20" s="1"/>
  <c r="DW49" i="20" s="1"/>
  <c r="DX49" i="20" s="1"/>
  <c r="DY49" i="20" s="1"/>
  <c r="DZ49" i="20" s="1"/>
  <c r="EA49" i="20" s="1"/>
  <c r="EB49" i="20" s="1"/>
  <c r="EC49" i="20" s="1"/>
  <c r="ED49" i="20" s="1"/>
  <c r="EE49" i="20" s="1"/>
  <c r="EF49" i="20" s="1"/>
  <c r="EG49" i="20" s="1"/>
  <c r="EH49" i="20" s="1"/>
  <c r="EI49" i="20" s="1"/>
  <c r="EJ49" i="20" s="1"/>
  <c r="EK49" i="20" s="1"/>
  <c r="EL49" i="20" s="1"/>
  <c r="EM49" i="20" s="1"/>
  <c r="EN49" i="20" s="1"/>
  <c r="EO49" i="20" s="1"/>
  <c r="EP49" i="20" s="1"/>
  <c r="EQ49" i="20" s="1"/>
  <c r="ER49" i="20" s="1"/>
  <c r="ES49" i="20" s="1"/>
  <c r="ET49" i="20" s="1"/>
  <c r="EU49" i="20" s="1"/>
  <c r="EV49" i="20" s="1"/>
  <c r="EW49" i="20" s="1"/>
  <c r="EX49" i="20" s="1"/>
  <c r="EY49" i="20" s="1"/>
  <c r="EZ49" i="20" s="1"/>
  <c r="FA49" i="20" s="1"/>
  <c r="FB49" i="20" s="1"/>
  <c r="FC49" i="20" s="1"/>
  <c r="FD49" i="20" s="1"/>
  <c r="FE49" i="20" s="1"/>
  <c r="FF49" i="20" s="1"/>
  <c r="FG49" i="20" s="1"/>
  <c r="FH49" i="20" s="1"/>
  <c r="FI49" i="20" s="1"/>
  <c r="FJ49" i="20" s="1"/>
  <c r="FK49" i="20" s="1"/>
  <c r="FL49" i="20" s="1"/>
  <c r="FM49" i="20" s="1"/>
  <c r="FN49" i="20" s="1"/>
  <c r="FO49" i="20" s="1"/>
  <c r="FP49" i="20" s="1"/>
  <c r="FQ49" i="20" s="1"/>
  <c r="FR49" i="20" s="1"/>
  <c r="FS49" i="20" s="1"/>
  <c r="FT49" i="20" s="1"/>
  <c r="FU49" i="20" s="1"/>
  <c r="FV49" i="20" s="1"/>
  <c r="FW49" i="20" s="1"/>
  <c r="FX49" i="20" s="1"/>
  <c r="FY49" i="20" s="1"/>
  <c r="FZ49" i="20" s="1"/>
  <c r="GA49" i="20" s="1"/>
  <c r="GB49" i="20" s="1"/>
  <c r="GC49" i="20" s="1"/>
  <c r="GD49" i="20" s="1"/>
  <c r="GE49" i="20" s="1"/>
  <c r="GF49" i="20" s="1"/>
  <c r="GG49" i="20" s="1"/>
  <c r="GH49" i="20" s="1"/>
  <c r="GI49" i="20" s="1"/>
  <c r="GJ49" i="20" s="1"/>
  <c r="GK49" i="20" s="1"/>
  <c r="GL49" i="20" s="1"/>
  <c r="GM49" i="20" s="1"/>
  <c r="GN49" i="20" s="1"/>
  <c r="GO49" i="20" s="1"/>
  <c r="GP49" i="20" s="1"/>
  <c r="GQ49" i="20" s="1"/>
  <c r="GR49" i="20" s="1"/>
  <c r="GS49" i="20" s="1"/>
  <c r="GT49" i="20" s="1"/>
  <c r="GU49" i="20" s="1"/>
  <c r="GV49" i="20" s="1"/>
  <c r="GW49" i="20" s="1"/>
  <c r="GX49" i="20" s="1"/>
  <c r="HA49" i="20" s="1"/>
  <c r="F50" i="20"/>
  <c r="HB49" i="20" l="1"/>
  <c r="GY49" i="20"/>
  <c r="GZ49" i="20" s="1"/>
  <c r="G50" i="20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AB50" i="20" s="1"/>
  <c r="AC50" i="20" s="1"/>
  <c r="AD50" i="20" s="1"/>
  <c r="AE50" i="20" s="1"/>
  <c r="AF50" i="20" s="1"/>
  <c r="AG50" i="20" s="1"/>
  <c r="AH50" i="20" s="1"/>
  <c r="AI50" i="20" s="1"/>
  <c r="AJ50" i="20" s="1"/>
  <c r="AK50" i="20" s="1"/>
  <c r="AL50" i="20" s="1"/>
  <c r="AM50" i="20" s="1"/>
  <c r="AN50" i="20" s="1"/>
  <c r="AO50" i="20" s="1"/>
  <c r="AP50" i="20" s="1"/>
  <c r="AQ50" i="20" s="1"/>
  <c r="AR50" i="20" s="1"/>
  <c r="AS50" i="20" s="1"/>
  <c r="AT50" i="20" s="1"/>
  <c r="AU50" i="20" s="1"/>
  <c r="AV50" i="20" s="1"/>
  <c r="AW50" i="20" s="1"/>
  <c r="AX50" i="20" s="1"/>
  <c r="AY50" i="20" s="1"/>
  <c r="AZ50" i="20" s="1"/>
  <c r="BA50" i="20" s="1"/>
  <c r="BB50" i="20" s="1"/>
  <c r="BC50" i="20" s="1"/>
  <c r="BD50" i="20" s="1"/>
  <c r="BE50" i="20" s="1"/>
  <c r="BF50" i="20" s="1"/>
  <c r="BG50" i="20" s="1"/>
  <c r="BH50" i="20" s="1"/>
  <c r="BI50" i="20" s="1"/>
  <c r="BJ50" i="20" s="1"/>
  <c r="BK50" i="20" s="1"/>
  <c r="BL50" i="20" s="1"/>
  <c r="BM50" i="20" s="1"/>
  <c r="BN50" i="20" s="1"/>
  <c r="BO50" i="20" s="1"/>
  <c r="BP50" i="20" s="1"/>
  <c r="BQ50" i="20" s="1"/>
  <c r="BR50" i="20" s="1"/>
  <c r="BS50" i="20" s="1"/>
  <c r="BT50" i="20" s="1"/>
  <c r="BU50" i="20" s="1"/>
  <c r="BV50" i="20" s="1"/>
  <c r="BW50" i="20" s="1"/>
  <c r="BX50" i="20" s="1"/>
  <c r="BY50" i="20" s="1"/>
  <c r="BZ50" i="20" s="1"/>
  <c r="CA50" i="20" s="1"/>
  <c r="CB50" i="20" s="1"/>
  <c r="CC50" i="20" s="1"/>
  <c r="CD50" i="20" s="1"/>
  <c r="CE50" i="20" s="1"/>
  <c r="CF50" i="20" s="1"/>
  <c r="CG50" i="20" s="1"/>
  <c r="CH50" i="20" s="1"/>
  <c r="CI50" i="20" s="1"/>
  <c r="CJ50" i="20" s="1"/>
  <c r="CK50" i="20" s="1"/>
  <c r="CL50" i="20" s="1"/>
  <c r="CM50" i="20" s="1"/>
  <c r="CN50" i="20" s="1"/>
  <c r="CO50" i="20" s="1"/>
  <c r="CP50" i="20" s="1"/>
  <c r="CQ50" i="20" s="1"/>
  <c r="CR50" i="20" s="1"/>
  <c r="CS50" i="20" s="1"/>
  <c r="CT50" i="20" s="1"/>
  <c r="CU50" i="20" s="1"/>
  <c r="CV50" i="20" s="1"/>
  <c r="CW50" i="20" s="1"/>
  <c r="CX50" i="20" s="1"/>
  <c r="CY50" i="20" s="1"/>
  <c r="CZ50" i="20" s="1"/>
  <c r="DA50" i="20" s="1"/>
  <c r="DB50" i="20" s="1"/>
  <c r="DC50" i="20" s="1"/>
  <c r="DD50" i="20" s="1"/>
  <c r="DE50" i="20" s="1"/>
  <c r="DF50" i="20" s="1"/>
  <c r="DG50" i="20" s="1"/>
  <c r="DH50" i="20" s="1"/>
  <c r="DI50" i="20" s="1"/>
  <c r="DJ50" i="20" s="1"/>
  <c r="DK50" i="20" s="1"/>
  <c r="DL50" i="20" s="1"/>
  <c r="DM50" i="20" s="1"/>
  <c r="DN50" i="20" s="1"/>
  <c r="DO50" i="20" s="1"/>
  <c r="DP50" i="20" s="1"/>
  <c r="DQ50" i="20" s="1"/>
  <c r="DR50" i="20" s="1"/>
  <c r="DS50" i="20" s="1"/>
  <c r="DT50" i="20" s="1"/>
  <c r="DU50" i="20" s="1"/>
  <c r="DV50" i="20" s="1"/>
  <c r="DW50" i="20" s="1"/>
  <c r="DX50" i="20" s="1"/>
  <c r="DY50" i="20" s="1"/>
  <c r="DZ50" i="20" s="1"/>
  <c r="EA50" i="20" s="1"/>
  <c r="EB50" i="20" s="1"/>
  <c r="EC50" i="20" s="1"/>
  <c r="ED50" i="20" s="1"/>
  <c r="EE50" i="20" s="1"/>
  <c r="EF50" i="20" s="1"/>
  <c r="EG50" i="20" s="1"/>
  <c r="EH50" i="20" s="1"/>
  <c r="EI50" i="20" s="1"/>
  <c r="EJ50" i="20" s="1"/>
  <c r="EK50" i="20" s="1"/>
  <c r="EL50" i="20" s="1"/>
  <c r="EM50" i="20" s="1"/>
  <c r="EN50" i="20" s="1"/>
  <c r="EO50" i="20" s="1"/>
  <c r="EP50" i="20" s="1"/>
  <c r="EQ50" i="20" s="1"/>
  <c r="ER50" i="20" s="1"/>
  <c r="ES50" i="20" s="1"/>
  <c r="ET50" i="20" s="1"/>
  <c r="EU50" i="20" s="1"/>
  <c r="EV50" i="20" s="1"/>
  <c r="EW50" i="20" s="1"/>
  <c r="EX50" i="20" s="1"/>
  <c r="EY50" i="20" s="1"/>
  <c r="EZ50" i="20" s="1"/>
  <c r="FA50" i="20" s="1"/>
  <c r="FB50" i="20" s="1"/>
  <c r="FC50" i="20" s="1"/>
  <c r="FD50" i="20" s="1"/>
  <c r="FE50" i="20" s="1"/>
  <c r="FF50" i="20" s="1"/>
  <c r="FG50" i="20" s="1"/>
  <c r="FH50" i="20" s="1"/>
  <c r="FI50" i="20" s="1"/>
  <c r="FJ50" i="20" s="1"/>
  <c r="FK50" i="20" s="1"/>
  <c r="FL50" i="20" s="1"/>
  <c r="FM50" i="20" s="1"/>
  <c r="FN50" i="20" s="1"/>
  <c r="FO50" i="20" s="1"/>
  <c r="FP50" i="20" s="1"/>
  <c r="FQ50" i="20" s="1"/>
  <c r="FR50" i="20" s="1"/>
  <c r="FS50" i="20" s="1"/>
  <c r="FT50" i="20" s="1"/>
  <c r="FU50" i="20" s="1"/>
  <c r="FV50" i="20" s="1"/>
  <c r="FW50" i="20" s="1"/>
  <c r="FX50" i="20" s="1"/>
  <c r="FY50" i="20" s="1"/>
  <c r="FZ50" i="20" s="1"/>
  <c r="GA50" i="20" s="1"/>
  <c r="GB50" i="20" s="1"/>
  <c r="GC50" i="20" s="1"/>
  <c r="GD50" i="20" s="1"/>
  <c r="GE50" i="20" s="1"/>
  <c r="GF50" i="20" s="1"/>
  <c r="GG50" i="20" s="1"/>
  <c r="GH50" i="20" s="1"/>
  <c r="GI50" i="20" s="1"/>
  <c r="GJ50" i="20" s="1"/>
  <c r="GK50" i="20" s="1"/>
  <c r="GL50" i="20" s="1"/>
  <c r="GM50" i="20" s="1"/>
  <c r="GN50" i="20" s="1"/>
  <c r="GO50" i="20" s="1"/>
  <c r="GP50" i="20" s="1"/>
  <c r="GQ50" i="20" s="1"/>
  <c r="GR50" i="20" s="1"/>
  <c r="GS50" i="20" s="1"/>
  <c r="GT50" i="20" s="1"/>
  <c r="GU50" i="20" s="1"/>
  <c r="GV50" i="20" s="1"/>
  <c r="GW50" i="20" s="1"/>
  <c r="GX50" i="20" s="1"/>
  <c r="HA50" i="20" s="1"/>
  <c r="F51" i="20"/>
  <c r="HB50" i="20" l="1"/>
  <c r="GY50" i="20"/>
  <c r="GZ50" i="20" s="1"/>
  <c r="G51" i="20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AB51" i="20" s="1"/>
  <c r="AC51" i="20" s="1"/>
  <c r="AD51" i="20" s="1"/>
  <c r="AE51" i="20" s="1"/>
  <c r="AF51" i="20" s="1"/>
  <c r="AG51" i="20" s="1"/>
  <c r="AH51" i="20" s="1"/>
  <c r="AI51" i="20" s="1"/>
  <c r="AJ51" i="20" s="1"/>
  <c r="AK51" i="20" s="1"/>
  <c r="AL51" i="20" s="1"/>
  <c r="AM51" i="20" s="1"/>
  <c r="AN51" i="20" s="1"/>
  <c r="AO51" i="20" s="1"/>
  <c r="AP51" i="20" s="1"/>
  <c r="AQ51" i="20" s="1"/>
  <c r="AR51" i="20" s="1"/>
  <c r="AS51" i="20" s="1"/>
  <c r="AT51" i="20" s="1"/>
  <c r="AU51" i="20" s="1"/>
  <c r="AV51" i="20" s="1"/>
  <c r="AW51" i="20" s="1"/>
  <c r="AX51" i="20" s="1"/>
  <c r="AY51" i="20" s="1"/>
  <c r="AZ51" i="20" s="1"/>
  <c r="BA51" i="20" s="1"/>
  <c r="BB51" i="20" s="1"/>
  <c r="BC51" i="20" s="1"/>
  <c r="BD51" i="20" s="1"/>
  <c r="BE51" i="20" s="1"/>
  <c r="BF51" i="20" s="1"/>
  <c r="BG51" i="20" s="1"/>
  <c r="BH51" i="20" s="1"/>
  <c r="BI51" i="20" s="1"/>
  <c r="BJ51" i="20" s="1"/>
  <c r="BK51" i="20" s="1"/>
  <c r="BL51" i="20" s="1"/>
  <c r="BM51" i="20" s="1"/>
  <c r="BN51" i="20" s="1"/>
  <c r="BO51" i="20" s="1"/>
  <c r="BP51" i="20" s="1"/>
  <c r="BQ51" i="20" s="1"/>
  <c r="BR51" i="20" s="1"/>
  <c r="BS51" i="20" s="1"/>
  <c r="BT51" i="20" s="1"/>
  <c r="BU51" i="20" s="1"/>
  <c r="BV51" i="20" s="1"/>
  <c r="BW51" i="20" s="1"/>
  <c r="BX51" i="20" s="1"/>
  <c r="BY51" i="20" s="1"/>
  <c r="BZ51" i="20" s="1"/>
  <c r="CA51" i="20" s="1"/>
  <c r="CB51" i="20" s="1"/>
  <c r="CC51" i="20" s="1"/>
  <c r="CD51" i="20" s="1"/>
  <c r="CE51" i="20" s="1"/>
  <c r="CF51" i="20" s="1"/>
  <c r="CG51" i="20" s="1"/>
  <c r="CH51" i="20" s="1"/>
  <c r="CI51" i="20" s="1"/>
  <c r="CJ51" i="20" s="1"/>
  <c r="CK51" i="20" s="1"/>
  <c r="CL51" i="20" s="1"/>
  <c r="CM51" i="20" s="1"/>
  <c r="CN51" i="20" s="1"/>
  <c r="CO51" i="20" s="1"/>
  <c r="CP51" i="20" s="1"/>
  <c r="CQ51" i="20" s="1"/>
  <c r="CR51" i="20" s="1"/>
  <c r="CS51" i="20" s="1"/>
  <c r="CT51" i="20" s="1"/>
  <c r="CU51" i="20" s="1"/>
  <c r="CV51" i="20" s="1"/>
  <c r="CW51" i="20" s="1"/>
  <c r="CX51" i="20" s="1"/>
  <c r="CY51" i="20" s="1"/>
  <c r="CZ51" i="20" s="1"/>
  <c r="DA51" i="20" s="1"/>
  <c r="DB51" i="20" s="1"/>
  <c r="DC51" i="20" s="1"/>
  <c r="DD51" i="20" s="1"/>
  <c r="DE51" i="20" s="1"/>
  <c r="DF51" i="20" s="1"/>
  <c r="DG51" i="20" s="1"/>
  <c r="DH51" i="20" s="1"/>
  <c r="DI51" i="20" s="1"/>
  <c r="DJ51" i="20" s="1"/>
  <c r="DK51" i="20" s="1"/>
  <c r="DL51" i="20" s="1"/>
  <c r="DM51" i="20" s="1"/>
  <c r="DN51" i="20" s="1"/>
  <c r="DO51" i="20" s="1"/>
  <c r="DP51" i="20" s="1"/>
  <c r="DQ51" i="20" s="1"/>
  <c r="DR51" i="20" s="1"/>
  <c r="DS51" i="20" s="1"/>
  <c r="DT51" i="20" s="1"/>
  <c r="DU51" i="20" s="1"/>
  <c r="DV51" i="20" s="1"/>
  <c r="DW51" i="20" s="1"/>
  <c r="DX51" i="20" s="1"/>
  <c r="DY51" i="20" s="1"/>
  <c r="DZ51" i="20" s="1"/>
  <c r="EA51" i="20" s="1"/>
  <c r="EB51" i="20" s="1"/>
  <c r="EC51" i="20" s="1"/>
  <c r="ED51" i="20" s="1"/>
  <c r="EE51" i="20" s="1"/>
  <c r="EF51" i="20" s="1"/>
  <c r="EG51" i="20" s="1"/>
  <c r="EH51" i="20" s="1"/>
  <c r="EI51" i="20" s="1"/>
  <c r="EJ51" i="20" s="1"/>
  <c r="EK51" i="20" s="1"/>
  <c r="EL51" i="20" s="1"/>
  <c r="EM51" i="20" s="1"/>
  <c r="EN51" i="20" s="1"/>
  <c r="EO51" i="20" s="1"/>
  <c r="EP51" i="20" s="1"/>
  <c r="EQ51" i="20" s="1"/>
  <c r="ER51" i="20" s="1"/>
  <c r="ES51" i="20" s="1"/>
  <c r="ET51" i="20" s="1"/>
  <c r="EU51" i="20" s="1"/>
  <c r="EV51" i="20" s="1"/>
  <c r="EW51" i="20" s="1"/>
  <c r="EX51" i="20" s="1"/>
  <c r="EY51" i="20" s="1"/>
  <c r="EZ51" i="20" s="1"/>
  <c r="FA51" i="20" s="1"/>
  <c r="FB51" i="20" s="1"/>
  <c r="FC51" i="20" s="1"/>
  <c r="FD51" i="20" s="1"/>
  <c r="FE51" i="20" s="1"/>
  <c r="FF51" i="20" s="1"/>
  <c r="FG51" i="20" s="1"/>
  <c r="FH51" i="20" s="1"/>
  <c r="FI51" i="20" s="1"/>
  <c r="FJ51" i="20" s="1"/>
  <c r="FK51" i="20" s="1"/>
  <c r="FL51" i="20" s="1"/>
  <c r="FM51" i="20" s="1"/>
  <c r="FN51" i="20" s="1"/>
  <c r="FO51" i="20" s="1"/>
  <c r="FP51" i="20" s="1"/>
  <c r="FQ51" i="20" s="1"/>
  <c r="FR51" i="20" s="1"/>
  <c r="FS51" i="20" s="1"/>
  <c r="FT51" i="20" s="1"/>
  <c r="FU51" i="20" s="1"/>
  <c r="FV51" i="20" s="1"/>
  <c r="FW51" i="20" s="1"/>
  <c r="FX51" i="20" s="1"/>
  <c r="FY51" i="20" s="1"/>
  <c r="FZ51" i="20" s="1"/>
  <c r="GA51" i="20" s="1"/>
  <c r="GB51" i="20" s="1"/>
  <c r="GC51" i="20" s="1"/>
  <c r="GD51" i="20" s="1"/>
  <c r="GE51" i="20" s="1"/>
  <c r="GF51" i="20" s="1"/>
  <c r="GG51" i="20" s="1"/>
  <c r="GH51" i="20" s="1"/>
  <c r="GI51" i="20" s="1"/>
  <c r="GJ51" i="20" s="1"/>
  <c r="GK51" i="20" s="1"/>
  <c r="GL51" i="20" s="1"/>
  <c r="GM51" i="20" s="1"/>
  <c r="GN51" i="20" s="1"/>
  <c r="GO51" i="20" s="1"/>
  <c r="GP51" i="20" s="1"/>
  <c r="GQ51" i="20" s="1"/>
  <c r="GR51" i="20" s="1"/>
  <c r="GS51" i="20" s="1"/>
  <c r="GT51" i="20" s="1"/>
  <c r="GU51" i="20" s="1"/>
  <c r="GV51" i="20" s="1"/>
  <c r="GW51" i="20" s="1"/>
  <c r="GX51" i="20" s="1"/>
  <c r="HA51" i="20" s="1"/>
  <c r="F52" i="20"/>
  <c r="HB51" i="20" l="1"/>
  <c r="GY51" i="20"/>
  <c r="GZ51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AB52" i="20" s="1"/>
  <c r="AC52" i="20" s="1"/>
  <c r="AD52" i="20" s="1"/>
  <c r="AE52" i="20" s="1"/>
  <c r="AF52" i="20" s="1"/>
  <c r="AG52" i="20" s="1"/>
  <c r="AH52" i="20" s="1"/>
  <c r="AI52" i="20" s="1"/>
  <c r="AJ52" i="20" s="1"/>
  <c r="AK52" i="20" s="1"/>
  <c r="AL52" i="20" s="1"/>
  <c r="AM52" i="20" s="1"/>
  <c r="AN52" i="20" s="1"/>
  <c r="AO52" i="20" s="1"/>
  <c r="AP52" i="20" s="1"/>
  <c r="AQ52" i="20" s="1"/>
  <c r="AR52" i="20" s="1"/>
  <c r="AS52" i="20" s="1"/>
  <c r="AT52" i="20" s="1"/>
  <c r="AU52" i="20" s="1"/>
  <c r="AV52" i="20" s="1"/>
  <c r="AW52" i="20" s="1"/>
  <c r="AX52" i="20" s="1"/>
  <c r="AY52" i="20" s="1"/>
  <c r="AZ52" i="20" s="1"/>
  <c r="BA52" i="20" s="1"/>
  <c r="BB52" i="20" s="1"/>
  <c r="BC52" i="20" s="1"/>
  <c r="BD52" i="20" s="1"/>
  <c r="BE52" i="20" s="1"/>
  <c r="BF52" i="20" s="1"/>
  <c r="BG52" i="20" s="1"/>
  <c r="BH52" i="20" s="1"/>
  <c r="BI52" i="20" s="1"/>
  <c r="BJ52" i="20" s="1"/>
  <c r="BK52" i="20" s="1"/>
  <c r="BL52" i="20" s="1"/>
  <c r="BM52" i="20" s="1"/>
  <c r="BN52" i="20" s="1"/>
  <c r="BO52" i="20" s="1"/>
  <c r="BP52" i="20" s="1"/>
  <c r="BQ52" i="20" s="1"/>
  <c r="BR52" i="20" s="1"/>
  <c r="BS52" i="20" s="1"/>
  <c r="BT52" i="20" s="1"/>
  <c r="BU52" i="20" s="1"/>
  <c r="BV52" i="20" s="1"/>
  <c r="BW52" i="20" s="1"/>
  <c r="BX52" i="20" s="1"/>
  <c r="BY52" i="20" s="1"/>
  <c r="BZ52" i="20" s="1"/>
  <c r="CA52" i="20" s="1"/>
  <c r="CB52" i="20" s="1"/>
  <c r="CC52" i="20" s="1"/>
  <c r="CD52" i="20" s="1"/>
  <c r="CE52" i="20" s="1"/>
  <c r="CF52" i="20" s="1"/>
  <c r="CG52" i="20" s="1"/>
  <c r="CH52" i="20" s="1"/>
  <c r="CI52" i="20" s="1"/>
  <c r="CJ52" i="20" s="1"/>
  <c r="CK52" i="20" s="1"/>
  <c r="CL52" i="20" s="1"/>
  <c r="CM52" i="20" s="1"/>
  <c r="CN52" i="20" s="1"/>
  <c r="CO52" i="20" s="1"/>
  <c r="CP52" i="20" s="1"/>
  <c r="CQ52" i="20" s="1"/>
  <c r="CR52" i="20" s="1"/>
  <c r="CS52" i="20" s="1"/>
  <c r="CT52" i="20" s="1"/>
  <c r="CU52" i="20" s="1"/>
  <c r="CV52" i="20" s="1"/>
  <c r="CW52" i="20" s="1"/>
  <c r="CX52" i="20" s="1"/>
  <c r="CY52" i="20" s="1"/>
  <c r="CZ52" i="20" s="1"/>
  <c r="DA52" i="20" s="1"/>
  <c r="DB52" i="20" s="1"/>
  <c r="DC52" i="20" s="1"/>
  <c r="DD52" i="20" s="1"/>
  <c r="DE52" i="20" s="1"/>
  <c r="DF52" i="20" s="1"/>
  <c r="DG52" i="20" s="1"/>
  <c r="DH52" i="20" s="1"/>
  <c r="DI52" i="20" s="1"/>
  <c r="DJ52" i="20" s="1"/>
  <c r="DK52" i="20" s="1"/>
  <c r="DL52" i="20" s="1"/>
  <c r="DM52" i="20" s="1"/>
  <c r="DN52" i="20" s="1"/>
  <c r="DO52" i="20" s="1"/>
  <c r="DP52" i="20" s="1"/>
  <c r="DQ52" i="20" s="1"/>
  <c r="DR52" i="20" s="1"/>
  <c r="DS52" i="20" s="1"/>
  <c r="DT52" i="20" s="1"/>
  <c r="DU52" i="20" s="1"/>
  <c r="DV52" i="20" s="1"/>
  <c r="DW52" i="20" s="1"/>
  <c r="DX52" i="20" s="1"/>
  <c r="DY52" i="20" s="1"/>
  <c r="DZ52" i="20" s="1"/>
  <c r="EA52" i="20" s="1"/>
  <c r="EB52" i="20" s="1"/>
  <c r="EC52" i="20" s="1"/>
  <c r="ED52" i="20" s="1"/>
  <c r="EE52" i="20" s="1"/>
  <c r="EF52" i="20" s="1"/>
  <c r="EG52" i="20" s="1"/>
  <c r="EH52" i="20" s="1"/>
  <c r="EI52" i="20" s="1"/>
  <c r="EJ52" i="20" s="1"/>
  <c r="EK52" i="20" s="1"/>
  <c r="EL52" i="20" s="1"/>
  <c r="EM52" i="20" s="1"/>
  <c r="EN52" i="20" s="1"/>
  <c r="EO52" i="20" s="1"/>
  <c r="EP52" i="20" s="1"/>
  <c r="EQ52" i="20" s="1"/>
  <c r="ER52" i="20" s="1"/>
  <c r="ES52" i="20" s="1"/>
  <c r="ET52" i="20" s="1"/>
  <c r="EU52" i="20" s="1"/>
  <c r="EV52" i="20" s="1"/>
  <c r="EW52" i="20" s="1"/>
  <c r="EX52" i="20" s="1"/>
  <c r="EY52" i="20" s="1"/>
  <c r="EZ52" i="20" s="1"/>
  <c r="FA52" i="20" s="1"/>
  <c r="FB52" i="20" s="1"/>
  <c r="FC52" i="20" s="1"/>
  <c r="FD52" i="20" s="1"/>
  <c r="FE52" i="20" s="1"/>
  <c r="FF52" i="20" s="1"/>
  <c r="FG52" i="20" s="1"/>
  <c r="FH52" i="20" s="1"/>
  <c r="FI52" i="20" s="1"/>
  <c r="FJ52" i="20" s="1"/>
  <c r="FK52" i="20" s="1"/>
  <c r="FL52" i="20" s="1"/>
  <c r="FM52" i="20" s="1"/>
  <c r="FN52" i="20" s="1"/>
  <c r="FO52" i="20" s="1"/>
  <c r="FP52" i="20" s="1"/>
  <c r="FQ52" i="20" s="1"/>
  <c r="FR52" i="20" s="1"/>
  <c r="FS52" i="20" s="1"/>
  <c r="FT52" i="20" s="1"/>
  <c r="FU52" i="20" s="1"/>
  <c r="FV52" i="20" s="1"/>
  <c r="FW52" i="20" s="1"/>
  <c r="FX52" i="20" s="1"/>
  <c r="FY52" i="20" s="1"/>
  <c r="FZ52" i="20" s="1"/>
  <c r="GA52" i="20" s="1"/>
  <c r="GB52" i="20" s="1"/>
  <c r="GC52" i="20" s="1"/>
  <c r="GD52" i="20" s="1"/>
  <c r="GE52" i="20" s="1"/>
  <c r="GF52" i="20" s="1"/>
  <c r="GG52" i="20" s="1"/>
  <c r="GH52" i="20" s="1"/>
  <c r="GI52" i="20" s="1"/>
  <c r="GJ52" i="20" s="1"/>
  <c r="GK52" i="20" s="1"/>
  <c r="GL52" i="20" s="1"/>
  <c r="GM52" i="20" s="1"/>
  <c r="GN52" i="20" s="1"/>
  <c r="GO52" i="20" s="1"/>
  <c r="GP52" i="20" s="1"/>
  <c r="GQ52" i="20" s="1"/>
  <c r="GR52" i="20" s="1"/>
  <c r="GS52" i="20" s="1"/>
  <c r="GT52" i="20" s="1"/>
  <c r="GU52" i="20" s="1"/>
  <c r="GV52" i="20" s="1"/>
  <c r="GW52" i="20" s="1"/>
  <c r="GX52" i="20" s="1"/>
  <c r="HA52" i="20" s="1"/>
  <c r="F53" i="20"/>
  <c r="HB52" i="20" l="1"/>
  <c r="GY52" i="20"/>
  <c r="GZ52" i="20" s="1"/>
  <c r="G53" i="20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AB53" i="20" s="1"/>
  <c r="AC53" i="20" s="1"/>
  <c r="AD53" i="20" s="1"/>
  <c r="AE53" i="20" s="1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Y53" i="20" s="1"/>
  <c r="AZ53" i="20" s="1"/>
  <c r="BA53" i="20" s="1"/>
  <c r="BB53" i="20" s="1"/>
  <c r="BC53" i="20" s="1"/>
  <c r="BD53" i="20" s="1"/>
  <c r="BE53" i="20" s="1"/>
  <c r="BF53" i="20" s="1"/>
  <c r="BG53" i="20" s="1"/>
  <c r="BH53" i="20" s="1"/>
  <c r="BI53" i="20" s="1"/>
  <c r="BJ53" i="20" s="1"/>
  <c r="BK53" i="20" s="1"/>
  <c r="BL53" i="20" s="1"/>
  <c r="BM53" i="20" s="1"/>
  <c r="BN53" i="20" s="1"/>
  <c r="BO53" i="20" s="1"/>
  <c r="BP53" i="20" s="1"/>
  <c r="BQ53" i="20" s="1"/>
  <c r="BR53" i="20" s="1"/>
  <c r="BS53" i="20" s="1"/>
  <c r="BT53" i="20" s="1"/>
  <c r="BU53" i="20" s="1"/>
  <c r="BV53" i="20" s="1"/>
  <c r="BW53" i="20" s="1"/>
  <c r="BX53" i="20" s="1"/>
  <c r="BY53" i="20" s="1"/>
  <c r="BZ53" i="20" s="1"/>
  <c r="CA53" i="20" s="1"/>
  <c r="CB53" i="20" s="1"/>
  <c r="CC53" i="20" s="1"/>
  <c r="CD53" i="20" s="1"/>
  <c r="CE53" i="20" s="1"/>
  <c r="CF53" i="20" s="1"/>
  <c r="CG53" i="20" s="1"/>
  <c r="CH53" i="20" s="1"/>
  <c r="CI53" i="20" s="1"/>
  <c r="CJ53" i="20" s="1"/>
  <c r="CK53" i="20" s="1"/>
  <c r="CL53" i="20" s="1"/>
  <c r="CM53" i="20" s="1"/>
  <c r="CN53" i="20" s="1"/>
  <c r="CO53" i="20" s="1"/>
  <c r="CP53" i="20" s="1"/>
  <c r="CQ53" i="20" s="1"/>
  <c r="CR53" i="20" s="1"/>
  <c r="CS53" i="20" s="1"/>
  <c r="CT53" i="20" s="1"/>
  <c r="CU53" i="20" s="1"/>
  <c r="CV53" i="20" s="1"/>
  <c r="CW53" i="20" s="1"/>
  <c r="CX53" i="20" s="1"/>
  <c r="CY53" i="20" s="1"/>
  <c r="CZ53" i="20" s="1"/>
  <c r="DA53" i="20" s="1"/>
  <c r="DB53" i="20" s="1"/>
  <c r="DC53" i="20" s="1"/>
  <c r="DD53" i="20" s="1"/>
  <c r="DE53" i="20" s="1"/>
  <c r="DF53" i="20" s="1"/>
  <c r="DG53" i="20" s="1"/>
  <c r="DH53" i="20" s="1"/>
  <c r="DI53" i="20" s="1"/>
  <c r="DJ53" i="20" s="1"/>
  <c r="DK53" i="20" s="1"/>
  <c r="DL53" i="20" s="1"/>
  <c r="DM53" i="20" s="1"/>
  <c r="DN53" i="20" s="1"/>
  <c r="DO53" i="20" s="1"/>
  <c r="DP53" i="20" s="1"/>
  <c r="DQ53" i="20" s="1"/>
  <c r="DR53" i="20" s="1"/>
  <c r="DS53" i="20" s="1"/>
  <c r="DT53" i="20" s="1"/>
  <c r="DU53" i="20" s="1"/>
  <c r="DV53" i="20" s="1"/>
  <c r="DW53" i="20" s="1"/>
  <c r="DX53" i="20" s="1"/>
  <c r="DY53" i="20" s="1"/>
  <c r="DZ53" i="20" s="1"/>
  <c r="EA53" i="20" s="1"/>
  <c r="EB53" i="20" s="1"/>
  <c r="EC53" i="20" s="1"/>
  <c r="ED53" i="20" s="1"/>
  <c r="EE53" i="20" s="1"/>
  <c r="EF53" i="20" s="1"/>
  <c r="EG53" i="20" s="1"/>
  <c r="EH53" i="20" s="1"/>
  <c r="EI53" i="20" s="1"/>
  <c r="EJ53" i="20" s="1"/>
  <c r="EK53" i="20" s="1"/>
  <c r="EL53" i="20" s="1"/>
  <c r="EM53" i="20" s="1"/>
  <c r="EN53" i="20" s="1"/>
  <c r="EO53" i="20" s="1"/>
  <c r="EP53" i="20" s="1"/>
  <c r="EQ53" i="20" s="1"/>
  <c r="ER53" i="20" s="1"/>
  <c r="ES53" i="20" s="1"/>
  <c r="ET53" i="20" s="1"/>
  <c r="EU53" i="20" s="1"/>
  <c r="EV53" i="20" s="1"/>
  <c r="EW53" i="20" s="1"/>
  <c r="EX53" i="20" s="1"/>
  <c r="EY53" i="20" s="1"/>
  <c r="EZ53" i="20" s="1"/>
  <c r="FA53" i="20" s="1"/>
  <c r="FB53" i="20" s="1"/>
  <c r="FC53" i="20" s="1"/>
  <c r="FD53" i="20" s="1"/>
  <c r="FE53" i="20" s="1"/>
  <c r="FF53" i="20" s="1"/>
  <c r="FG53" i="20" s="1"/>
  <c r="FH53" i="20" s="1"/>
  <c r="FI53" i="20" s="1"/>
  <c r="FJ53" i="20" s="1"/>
  <c r="FK53" i="20" s="1"/>
  <c r="FL53" i="20" s="1"/>
  <c r="FM53" i="20" s="1"/>
  <c r="FN53" i="20" s="1"/>
  <c r="FO53" i="20" s="1"/>
  <c r="FP53" i="20" s="1"/>
  <c r="FQ53" i="20" s="1"/>
  <c r="FR53" i="20" s="1"/>
  <c r="FS53" i="20" s="1"/>
  <c r="FT53" i="20" s="1"/>
  <c r="FU53" i="20" s="1"/>
  <c r="FV53" i="20" s="1"/>
  <c r="FW53" i="20" s="1"/>
  <c r="FX53" i="20" s="1"/>
  <c r="FY53" i="20" s="1"/>
  <c r="FZ53" i="20" s="1"/>
  <c r="GA53" i="20" s="1"/>
  <c r="GB53" i="20" s="1"/>
  <c r="GC53" i="20" s="1"/>
  <c r="GD53" i="20" s="1"/>
  <c r="GE53" i="20" s="1"/>
  <c r="GF53" i="20" s="1"/>
  <c r="GG53" i="20" s="1"/>
  <c r="GH53" i="20" s="1"/>
  <c r="GI53" i="20" s="1"/>
  <c r="GJ53" i="20" s="1"/>
  <c r="GK53" i="20" s="1"/>
  <c r="GL53" i="20" s="1"/>
  <c r="GM53" i="20" s="1"/>
  <c r="GN53" i="20" s="1"/>
  <c r="GO53" i="20" s="1"/>
  <c r="GP53" i="20" s="1"/>
  <c r="GQ53" i="20" s="1"/>
  <c r="GR53" i="20" s="1"/>
  <c r="GS53" i="20" s="1"/>
  <c r="GT53" i="20" s="1"/>
  <c r="GU53" i="20" s="1"/>
  <c r="GV53" i="20" s="1"/>
  <c r="GW53" i="20" s="1"/>
  <c r="GX53" i="20" s="1"/>
  <c r="HA53" i="20" s="1"/>
  <c r="F54" i="20"/>
  <c r="HB53" i="20" l="1"/>
  <c r="GY53" i="20"/>
  <c r="GZ53" i="20" s="1"/>
  <c r="G54" i="20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AB54" i="20" s="1"/>
  <c r="AC54" i="20" s="1"/>
  <c r="AD54" i="20" s="1"/>
  <c r="AE54" i="20" s="1"/>
  <c r="AF54" i="20" s="1"/>
  <c r="AG54" i="20" s="1"/>
  <c r="AH54" i="20" s="1"/>
  <c r="AI54" i="20" s="1"/>
  <c r="AJ54" i="20" s="1"/>
  <c r="AK54" i="20" s="1"/>
  <c r="AL54" i="20" s="1"/>
  <c r="AM54" i="20" s="1"/>
  <c r="AN54" i="20" s="1"/>
  <c r="AO54" i="20" s="1"/>
  <c r="AP54" i="20" s="1"/>
  <c r="AQ54" i="20" s="1"/>
  <c r="AR54" i="20" s="1"/>
  <c r="AS54" i="20" s="1"/>
  <c r="AT54" i="20" s="1"/>
  <c r="AU54" i="20" s="1"/>
  <c r="AV54" i="20" s="1"/>
  <c r="AW54" i="20" s="1"/>
  <c r="AX54" i="20" s="1"/>
  <c r="AY54" i="20" s="1"/>
  <c r="AZ54" i="20" s="1"/>
  <c r="BA54" i="20" s="1"/>
  <c r="BB54" i="20" s="1"/>
  <c r="BC54" i="20" s="1"/>
  <c r="BD54" i="20" s="1"/>
  <c r="BE54" i="20" s="1"/>
  <c r="BF54" i="20" s="1"/>
  <c r="BG54" i="20" s="1"/>
  <c r="BH54" i="20" s="1"/>
  <c r="BI54" i="20" s="1"/>
  <c r="BJ54" i="20" s="1"/>
  <c r="BK54" i="20" s="1"/>
  <c r="BL54" i="20" s="1"/>
  <c r="BM54" i="20" s="1"/>
  <c r="BN54" i="20" s="1"/>
  <c r="BO54" i="20" s="1"/>
  <c r="BP54" i="20" s="1"/>
  <c r="BQ54" i="20" s="1"/>
  <c r="BR54" i="20" s="1"/>
  <c r="BS54" i="20" s="1"/>
  <c r="BT54" i="20" s="1"/>
  <c r="BU54" i="20" s="1"/>
  <c r="BV54" i="20" s="1"/>
  <c r="BW54" i="20" s="1"/>
  <c r="BX54" i="20" s="1"/>
  <c r="BY54" i="20" s="1"/>
  <c r="BZ54" i="20" s="1"/>
  <c r="CA54" i="20" s="1"/>
  <c r="CB54" i="20" s="1"/>
  <c r="CC54" i="20" s="1"/>
  <c r="CD54" i="20" s="1"/>
  <c r="CE54" i="20" s="1"/>
  <c r="CF54" i="20" s="1"/>
  <c r="CG54" i="20" s="1"/>
  <c r="CH54" i="20" s="1"/>
  <c r="CI54" i="20" s="1"/>
  <c r="CJ54" i="20" s="1"/>
  <c r="CK54" i="20" s="1"/>
  <c r="CL54" i="20" s="1"/>
  <c r="CM54" i="20" s="1"/>
  <c r="CN54" i="20" s="1"/>
  <c r="CO54" i="20" s="1"/>
  <c r="CP54" i="20" s="1"/>
  <c r="CQ54" i="20" s="1"/>
  <c r="CR54" i="20" s="1"/>
  <c r="CS54" i="20" s="1"/>
  <c r="CT54" i="20" s="1"/>
  <c r="CU54" i="20" s="1"/>
  <c r="CV54" i="20" s="1"/>
  <c r="CW54" i="20" s="1"/>
  <c r="CX54" i="20" s="1"/>
  <c r="CY54" i="20" s="1"/>
  <c r="CZ54" i="20" s="1"/>
  <c r="DA54" i="20" s="1"/>
  <c r="DB54" i="20" s="1"/>
  <c r="DC54" i="20" s="1"/>
  <c r="DD54" i="20" s="1"/>
  <c r="DE54" i="20" s="1"/>
  <c r="DF54" i="20" s="1"/>
  <c r="DG54" i="20" s="1"/>
  <c r="DH54" i="20" s="1"/>
  <c r="DI54" i="20" s="1"/>
  <c r="DJ54" i="20" s="1"/>
  <c r="DK54" i="20" s="1"/>
  <c r="DL54" i="20" s="1"/>
  <c r="DM54" i="20" s="1"/>
  <c r="DN54" i="20" s="1"/>
  <c r="DO54" i="20" s="1"/>
  <c r="DP54" i="20" s="1"/>
  <c r="DQ54" i="20" s="1"/>
  <c r="DR54" i="20" s="1"/>
  <c r="DS54" i="20" s="1"/>
  <c r="DT54" i="20" s="1"/>
  <c r="DU54" i="20" s="1"/>
  <c r="DV54" i="20" s="1"/>
  <c r="DW54" i="20" s="1"/>
  <c r="DX54" i="20" s="1"/>
  <c r="DY54" i="20" s="1"/>
  <c r="DZ54" i="20" s="1"/>
  <c r="EA54" i="20" s="1"/>
  <c r="EB54" i="20" s="1"/>
  <c r="EC54" i="20" s="1"/>
  <c r="ED54" i="20" s="1"/>
  <c r="EE54" i="20" s="1"/>
  <c r="EF54" i="20" s="1"/>
  <c r="EG54" i="20" s="1"/>
  <c r="EH54" i="20" s="1"/>
  <c r="EI54" i="20" s="1"/>
  <c r="EJ54" i="20" s="1"/>
  <c r="EK54" i="20" s="1"/>
  <c r="EL54" i="20" s="1"/>
  <c r="EM54" i="20" s="1"/>
  <c r="EN54" i="20" s="1"/>
  <c r="EO54" i="20" s="1"/>
  <c r="EP54" i="20" s="1"/>
  <c r="EQ54" i="20" s="1"/>
  <c r="ER54" i="20" s="1"/>
  <c r="ES54" i="20" s="1"/>
  <c r="ET54" i="20" s="1"/>
  <c r="EU54" i="20" s="1"/>
  <c r="EV54" i="20" s="1"/>
  <c r="EW54" i="20" s="1"/>
  <c r="EX54" i="20" s="1"/>
  <c r="EY54" i="20" s="1"/>
  <c r="EZ54" i="20" s="1"/>
  <c r="FA54" i="20" s="1"/>
  <c r="FB54" i="20" s="1"/>
  <c r="FC54" i="20" s="1"/>
  <c r="FD54" i="20" s="1"/>
  <c r="FE54" i="20" s="1"/>
  <c r="FF54" i="20" s="1"/>
  <c r="FG54" i="20" s="1"/>
  <c r="FH54" i="20" s="1"/>
  <c r="FI54" i="20" s="1"/>
  <c r="FJ54" i="20" s="1"/>
  <c r="FK54" i="20" s="1"/>
  <c r="FL54" i="20" s="1"/>
  <c r="FM54" i="20" s="1"/>
  <c r="FN54" i="20" s="1"/>
  <c r="FO54" i="20" s="1"/>
  <c r="FP54" i="20" s="1"/>
  <c r="FQ54" i="20" s="1"/>
  <c r="FR54" i="20" s="1"/>
  <c r="FS54" i="20" s="1"/>
  <c r="FT54" i="20" s="1"/>
  <c r="FU54" i="20" s="1"/>
  <c r="FV54" i="20" s="1"/>
  <c r="FW54" i="20" s="1"/>
  <c r="FX54" i="20" s="1"/>
  <c r="FY54" i="20" s="1"/>
  <c r="FZ54" i="20" s="1"/>
  <c r="GA54" i="20" s="1"/>
  <c r="GB54" i="20" s="1"/>
  <c r="GC54" i="20" s="1"/>
  <c r="GD54" i="20" s="1"/>
  <c r="GE54" i="20" s="1"/>
  <c r="GF54" i="20" s="1"/>
  <c r="GG54" i="20" s="1"/>
  <c r="GH54" i="20" s="1"/>
  <c r="GI54" i="20" s="1"/>
  <c r="GJ54" i="20" s="1"/>
  <c r="GK54" i="20" s="1"/>
  <c r="GL54" i="20" s="1"/>
  <c r="GM54" i="20" s="1"/>
  <c r="GN54" i="20" s="1"/>
  <c r="GO54" i="20" s="1"/>
  <c r="GP54" i="20" s="1"/>
  <c r="GQ54" i="20" s="1"/>
  <c r="GR54" i="20" s="1"/>
  <c r="GS54" i="20" s="1"/>
  <c r="GT54" i="20" s="1"/>
  <c r="GU54" i="20" s="1"/>
  <c r="GV54" i="20" s="1"/>
  <c r="GW54" i="20" s="1"/>
  <c r="GX54" i="20" s="1"/>
  <c r="HA54" i="20" s="1"/>
  <c r="F55" i="20"/>
  <c r="HB54" i="20" l="1"/>
  <c r="GY54" i="20"/>
  <c r="GZ54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AB55" i="20" s="1"/>
  <c r="AC55" i="20" s="1"/>
  <c r="AD55" i="20" s="1"/>
  <c r="AE55" i="20" s="1"/>
  <c r="AF55" i="20" s="1"/>
  <c r="AG55" i="20" s="1"/>
  <c r="AH55" i="20" s="1"/>
  <c r="AI55" i="20" s="1"/>
  <c r="AJ55" i="20" s="1"/>
  <c r="AK55" i="20" s="1"/>
  <c r="AL55" i="20" s="1"/>
  <c r="AM55" i="20" s="1"/>
  <c r="AN55" i="20" s="1"/>
  <c r="AO55" i="20" s="1"/>
  <c r="AP55" i="20" s="1"/>
  <c r="AQ55" i="20" s="1"/>
  <c r="AR55" i="20" s="1"/>
  <c r="AS55" i="20" s="1"/>
  <c r="AT55" i="20" s="1"/>
  <c r="AU55" i="20" s="1"/>
  <c r="AV55" i="20" s="1"/>
  <c r="AW55" i="20" s="1"/>
  <c r="AX55" i="20" s="1"/>
  <c r="AY55" i="20" s="1"/>
  <c r="AZ55" i="20" s="1"/>
  <c r="BA55" i="20" s="1"/>
  <c r="BB55" i="20" s="1"/>
  <c r="BC55" i="20" s="1"/>
  <c r="BD55" i="20" s="1"/>
  <c r="BE55" i="20" s="1"/>
  <c r="BF55" i="20" s="1"/>
  <c r="BG55" i="20" s="1"/>
  <c r="BH55" i="20" s="1"/>
  <c r="BI55" i="20" s="1"/>
  <c r="BJ55" i="20" s="1"/>
  <c r="BK55" i="20" s="1"/>
  <c r="BL55" i="20" s="1"/>
  <c r="BM55" i="20" s="1"/>
  <c r="BN55" i="20" s="1"/>
  <c r="BO55" i="20" s="1"/>
  <c r="BP55" i="20" s="1"/>
  <c r="BQ55" i="20" s="1"/>
  <c r="BR55" i="20" s="1"/>
  <c r="BS55" i="20" s="1"/>
  <c r="BT55" i="20" s="1"/>
  <c r="BU55" i="20" s="1"/>
  <c r="BV55" i="20" s="1"/>
  <c r="BW55" i="20" s="1"/>
  <c r="BX55" i="20" s="1"/>
  <c r="BY55" i="20" s="1"/>
  <c r="BZ55" i="20" s="1"/>
  <c r="CA55" i="20" s="1"/>
  <c r="CB55" i="20" s="1"/>
  <c r="CC55" i="20" s="1"/>
  <c r="CD55" i="20" s="1"/>
  <c r="CE55" i="20" s="1"/>
  <c r="CF55" i="20" s="1"/>
  <c r="CG55" i="20" s="1"/>
  <c r="CH55" i="20" s="1"/>
  <c r="CI55" i="20" s="1"/>
  <c r="CJ55" i="20" s="1"/>
  <c r="CK55" i="20" s="1"/>
  <c r="CL55" i="20" s="1"/>
  <c r="CM55" i="20" s="1"/>
  <c r="CN55" i="20" s="1"/>
  <c r="CO55" i="20" s="1"/>
  <c r="CP55" i="20" s="1"/>
  <c r="CQ55" i="20" s="1"/>
  <c r="CR55" i="20" s="1"/>
  <c r="CS55" i="20" s="1"/>
  <c r="CT55" i="20" s="1"/>
  <c r="CU55" i="20" s="1"/>
  <c r="CV55" i="20" s="1"/>
  <c r="CW55" i="20" s="1"/>
  <c r="CX55" i="20" s="1"/>
  <c r="CY55" i="20" s="1"/>
  <c r="CZ55" i="20" s="1"/>
  <c r="DA55" i="20" s="1"/>
  <c r="DB55" i="20" s="1"/>
  <c r="DC55" i="20" s="1"/>
  <c r="DD55" i="20" s="1"/>
  <c r="DE55" i="20" s="1"/>
  <c r="DF55" i="20" s="1"/>
  <c r="DG55" i="20" s="1"/>
  <c r="DH55" i="20" s="1"/>
  <c r="DI55" i="20" s="1"/>
  <c r="DJ55" i="20" s="1"/>
  <c r="DK55" i="20" s="1"/>
  <c r="DL55" i="20" s="1"/>
  <c r="DM55" i="20" s="1"/>
  <c r="DN55" i="20" s="1"/>
  <c r="DO55" i="20" s="1"/>
  <c r="DP55" i="20" s="1"/>
  <c r="DQ55" i="20" s="1"/>
  <c r="DR55" i="20" s="1"/>
  <c r="DS55" i="20" s="1"/>
  <c r="DT55" i="20" s="1"/>
  <c r="DU55" i="20" s="1"/>
  <c r="DV55" i="20" s="1"/>
  <c r="DW55" i="20" s="1"/>
  <c r="DX55" i="20" s="1"/>
  <c r="DY55" i="20" s="1"/>
  <c r="DZ55" i="20" s="1"/>
  <c r="EA55" i="20" s="1"/>
  <c r="EB55" i="20" s="1"/>
  <c r="EC55" i="20" s="1"/>
  <c r="ED55" i="20" s="1"/>
  <c r="EE55" i="20" s="1"/>
  <c r="EF55" i="20" s="1"/>
  <c r="EG55" i="20" s="1"/>
  <c r="EH55" i="20" s="1"/>
  <c r="EI55" i="20" s="1"/>
  <c r="EJ55" i="20" s="1"/>
  <c r="EK55" i="20" s="1"/>
  <c r="EL55" i="20" s="1"/>
  <c r="EM55" i="20" s="1"/>
  <c r="EN55" i="20" s="1"/>
  <c r="EO55" i="20" s="1"/>
  <c r="EP55" i="20" s="1"/>
  <c r="EQ55" i="20" s="1"/>
  <c r="ER55" i="20" s="1"/>
  <c r="ES55" i="20" s="1"/>
  <c r="ET55" i="20" s="1"/>
  <c r="EU55" i="20" s="1"/>
  <c r="EV55" i="20" s="1"/>
  <c r="EW55" i="20" s="1"/>
  <c r="EX55" i="20" s="1"/>
  <c r="EY55" i="20" s="1"/>
  <c r="EZ55" i="20" s="1"/>
  <c r="FA55" i="20" s="1"/>
  <c r="FB55" i="20" s="1"/>
  <c r="FC55" i="20" s="1"/>
  <c r="FD55" i="20" s="1"/>
  <c r="FE55" i="20" s="1"/>
  <c r="FF55" i="20" s="1"/>
  <c r="FG55" i="20" s="1"/>
  <c r="FH55" i="20" s="1"/>
  <c r="FI55" i="20" s="1"/>
  <c r="FJ55" i="20" s="1"/>
  <c r="FK55" i="20" s="1"/>
  <c r="FL55" i="20" s="1"/>
  <c r="FM55" i="20" s="1"/>
  <c r="FN55" i="20" s="1"/>
  <c r="FO55" i="20" s="1"/>
  <c r="FP55" i="20" s="1"/>
  <c r="FQ55" i="20" s="1"/>
  <c r="FR55" i="20" s="1"/>
  <c r="FS55" i="20" s="1"/>
  <c r="FT55" i="20" s="1"/>
  <c r="FU55" i="20" s="1"/>
  <c r="FV55" i="20" s="1"/>
  <c r="FW55" i="20" s="1"/>
  <c r="FX55" i="20" s="1"/>
  <c r="FY55" i="20" s="1"/>
  <c r="FZ55" i="20" s="1"/>
  <c r="GA55" i="20" s="1"/>
  <c r="GB55" i="20" s="1"/>
  <c r="GC55" i="20" s="1"/>
  <c r="GD55" i="20" s="1"/>
  <c r="GE55" i="20" s="1"/>
  <c r="GF55" i="20" s="1"/>
  <c r="GG55" i="20" s="1"/>
  <c r="GH55" i="20" s="1"/>
  <c r="GI55" i="20" s="1"/>
  <c r="GJ55" i="20" s="1"/>
  <c r="GK55" i="20" s="1"/>
  <c r="GL55" i="20" s="1"/>
  <c r="GM55" i="20" s="1"/>
  <c r="GN55" i="20" s="1"/>
  <c r="GO55" i="20" s="1"/>
  <c r="GP55" i="20" s="1"/>
  <c r="GQ55" i="20" s="1"/>
  <c r="GR55" i="20" s="1"/>
  <c r="GS55" i="20" s="1"/>
  <c r="GT55" i="20" s="1"/>
  <c r="GU55" i="20" s="1"/>
  <c r="GV55" i="20" s="1"/>
  <c r="GW55" i="20" s="1"/>
  <c r="GX55" i="20" s="1"/>
  <c r="HA55" i="20" s="1"/>
  <c r="F56" i="20"/>
  <c r="HB55" i="20" l="1"/>
  <c r="GY55" i="20"/>
  <c r="GZ55" i="20" s="1"/>
  <c r="F57" i="20"/>
  <c r="G56" i="20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AB56" i="20" s="1"/>
  <c r="AC56" i="20" s="1"/>
  <c r="AD56" i="20" s="1"/>
  <c r="AE56" i="20" s="1"/>
  <c r="AF56" i="20" s="1"/>
  <c r="AG56" i="20" s="1"/>
  <c r="AH56" i="20" s="1"/>
  <c r="AI56" i="20" s="1"/>
  <c r="AJ56" i="20" s="1"/>
  <c r="AK56" i="20" s="1"/>
  <c r="AL56" i="20" s="1"/>
  <c r="AM56" i="20" s="1"/>
  <c r="AN56" i="20" s="1"/>
  <c r="AO56" i="20" s="1"/>
  <c r="AP56" i="20" s="1"/>
  <c r="AQ56" i="20" s="1"/>
  <c r="AR56" i="20" s="1"/>
  <c r="AS56" i="20" s="1"/>
  <c r="AT56" i="20" s="1"/>
  <c r="AU56" i="20" s="1"/>
  <c r="AV56" i="20" s="1"/>
  <c r="AW56" i="20" s="1"/>
  <c r="AX56" i="20" s="1"/>
  <c r="AY56" i="20" s="1"/>
  <c r="AZ56" i="20" s="1"/>
  <c r="BA56" i="20" s="1"/>
  <c r="BB56" i="20" s="1"/>
  <c r="BC56" i="20" s="1"/>
  <c r="BD56" i="20" s="1"/>
  <c r="BE56" i="20" s="1"/>
  <c r="BF56" i="20" s="1"/>
  <c r="BG56" i="20" s="1"/>
  <c r="BH56" i="20" s="1"/>
  <c r="BI56" i="20" s="1"/>
  <c r="BJ56" i="20" s="1"/>
  <c r="BK56" i="20" s="1"/>
  <c r="BL56" i="20" s="1"/>
  <c r="BM56" i="20" s="1"/>
  <c r="BN56" i="20" s="1"/>
  <c r="BO56" i="20" s="1"/>
  <c r="BP56" i="20" s="1"/>
  <c r="BQ56" i="20" s="1"/>
  <c r="BR56" i="20" s="1"/>
  <c r="BS56" i="20" s="1"/>
  <c r="BT56" i="20" s="1"/>
  <c r="BU56" i="20" s="1"/>
  <c r="BV56" i="20" s="1"/>
  <c r="BW56" i="20" s="1"/>
  <c r="BX56" i="20" s="1"/>
  <c r="BY56" i="20" s="1"/>
  <c r="BZ56" i="20" s="1"/>
  <c r="CA56" i="20" s="1"/>
  <c r="CB56" i="20" s="1"/>
  <c r="CC56" i="20" s="1"/>
  <c r="CD56" i="20" s="1"/>
  <c r="CE56" i="20" s="1"/>
  <c r="CF56" i="20" s="1"/>
  <c r="CG56" i="20" s="1"/>
  <c r="CH56" i="20" s="1"/>
  <c r="CI56" i="20" s="1"/>
  <c r="CJ56" i="20" s="1"/>
  <c r="CK56" i="20" s="1"/>
  <c r="CL56" i="20" s="1"/>
  <c r="CM56" i="20" s="1"/>
  <c r="CN56" i="20" s="1"/>
  <c r="CO56" i="20" s="1"/>
  <c r="CP56" i="20" s="1"/>
  <c r="CQ56" i="20" s="1"/>
  <c r="CR56" i="20" s="1"/>
  <c r="CS56" i="20" s="1"/>
  <c r="CT56" i="20" s="1"/>
  <c r="CU56" i="20" s="1"/>
  <c r="CV56" i="20" s="1"/>
  <c r="CW56" i="20" s="1"/>
  <c r="CX56" i="20" s="1"/>
  <c r="CY56" i="20" s="1"/>
  <c r="CZ56" i="20" s="1"/>
  <c r="DA56" i="20" s="1"/>
  <c r="DB56" i="20" s="1"/>
  <c r="DC56" i="20" s="1"/>
  <c r="DD56" i="20" s="1"/>
  <c r="DE56" i="20" s="1"/>
  <c r="DF56" i="20" s="1"/>
  <c r="DG56" i="20" s="1"/>
  <c r="DH56" i="20" s="1"/>
  <c r="DI56" i="20" s="1"/>
  <c r="DJ56" i="20" s="1"/>
  <c r="DK56" i="20" s="1"/>
  <c r="DL56" i="20" s="1"/>
  <c r="DM56" i="20" s="1"/>
  <c r="DN56" i="20" s="1"/>
  <c r="DO56" i="20" s="1"/>
  <c r="DP56" i="20" s="1"/>
  <c r="DQ56" i="20" s="1"/>
  <c r="DR56" i="20" s="1"/>
  <c r="DS56" i="20" s="1"/>
  <c r="DT56" i="20" s="1"/>
  <c r="DU56" i="20" s="1"/>
  <c r="DV56" i="20" s="1"/>
  <c r="DW56" i="20" s="1"/>
  <c r="DX56" i="20" s="1"/>
  <c r="DY56" i="20" s="1"/>
  <c r="DZ56" i="20" s="1"/>
  <c r="EA56" i="20" s="1"/>
  <c r="EB56" i="20" s="1"/>
  <c r="EC56" i="20" s="1"/>
  <c r="ED56" i="20" s="1"/>
  <c r="EE56" i="20" s="1"/>
  <c r="EF56" i="20" s="1"/>
  <c r="EG56" i="20" s="1"/>
  <c r="EH56" i="20" s="1"/>
  <c r="EI56" i="20" s="1"/>
  <c r="EJ56" i="20" s="1"/>
  <c r="EK56" i="20" s="1"/>
  <c r="EL56" i="20" s="1"/>
  <c r="EM56" i="20" s="1"/>
  <c r="EN56" i="20" s="1"/>
  <c r="EO56" i="20" s="1"/>
  <c r="EP56" i="20" s="1"/>
  <c r="EQ56" i="20" s="1"/>
  <c r="ER56" i="20" s="1"/>
  <c r="ES56" i="20" s="1"/>
  <c r="ET56" i="20" s="1"/>
  <c r="EU56" i="20" s="1"/>
  <c r="EV56" i="20" s="1"/>
  <c r="EW56" i="20" s="1"/>
  <c r="EX56" i="20" s="1"/>
  <c r="EY56" i="20" s="1"/>
  <c r="EZ56" i="20" s="1"/>
  <c r="FA56" i="20" s="1"/>
  <c r="FB56" i="20" s="1"/>
  <c r="FC56" i="20" s="1"/>
  <c r="FD56" i="20" s="1"/>
  <c r="FE56" i="20" s="1"/>
  <c r="FF56" i="20" s="1"/>
  <c r="FG56" i="20" s="1"/>
  <c r="FH56" i="20" s="1"/>
  <c r="FI56" i="20" s="1"/>
  <c r="FJ56" i="20" s="1"/>
  <c r="FK56" i="20" s="1"/>
  <c r="FL56" i="20" s="1"/>
  <c r="FM56" i="20" s="1"/>
  <c r="FN56" i="20" s="1"/>
  <c r="FO56" i="20" s="1"/>
  <c r="FP56" i="20" s="1"/>
  <c r="FQ56" i="20" s="1"/>
  <c r="FR56" i="20" s="1"/>
  <c r="FS56" i="20" s="1"/>
  <c r="FT56" i="20" s="1"/>
  <c r="FU56" i="20" s="1"/>
  <c r="FV56" i="20" s="1"/>
  <c r="FW56" i="20" s="1"/>
  <c r="FX56" i="20" s="1"/>
  <c r="FY56" i="20" s="1"/>
  <c r="FZ56" i="20" s="1"/>
  <c r="GA56" i="20" s="1"/>
  <c r="GB56" i="20" s="1"/>
  <c r="GC56" i="20" s="1"/>
  <c r="GD56" i="20" s="1"/>
  <c r="GE56" i="20" s="1"/>
  <c r="GF56" i="20" s="1"/>
  <c r="GG56" i="20" s="1"/>
  <c r="GH56" i="20" s="1"/>
  <c r="GI56" i="20" s="1"/>
  <c r="GJ56" i="20" s="1"/>
  <c r="GK56" i="20" s="1"/>
  <c r="GL56" i="20" s="1"/>
  <c r="GM56" i="20" s="1"/>
  <c r="GN56" i="20" s="1"/>
  <c r="GO56" i="20" s="1"/>
  <c r="GP56" i="20" s="1"/>
  <c r="GQ56" i="20" s="1"/>
  <c r="GR56" i="20" s="1"/>
  <c r="GS56" i="20" s="1"/>
  <c r="GT56" i="20" s="1"/>
  <c r="GU56" i="20" s="1"/>
  <c r="GV56" i="20" s="1"/>
  <c r="GW56" i="20" s="1"/>
  <c r="GX56" i="20" s="1"/>
  <c r="HA56" i="20" s="1"/>
  <c r="GY56" i="20" l="1"/>
  <c r="GZ56" i="20" s="1"/>
  <c r="HB56" i="20"/>
  <c r="G57" i="20"/>
  <c r="H57" i="20" s="1"/>
  <c r="I57" i="20" s="1"/>
  <c r="J57" i="20" s="1"/>
  <c r="K57" i="20" s="1"/>
  <c r="L57" i="20" s="1"/>
  <c r="M57" i="20" s="1"/>
  <c r="N57" i="20" s="1"/>
  <c r="O57" i="20" s="1"/>
  <c r="P57" i="20" s="1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AB57" i="20" s="1"/>
  <c r="AC57" i="20" s="1"/>
  <c r="AD57" i="20" s="1"/>
  <c r="AE57" i="20" s="1"/>
  <c r="AF57" i="20" s="1"/>
  <c r="AG57" i="20" s="1"/>
  <c r="AH57" i="20" s="1"/>
  <c r="AI57" i="20" s="1"/>
  <c r="AJ57" i="20" s="1"/>
  <c r="AK57" i="20" s="1"/>
  <c r="AL57" i="20" s="1"/>
  <c r="AM57" i="20" s="1"/>
  <c r="AN57" i="20" s="1"/>
  <c r="AO57" i="20" s="1"/>
  <c r="AP57" i="20" s="1"/>
  <c r="AQ57" i="20" s="1"/>
  <c r="AR57" i="20" s="1"/>
  <c r="AS57" i="20" s="1"/>
  <c r="AT57" i="20" s="1"/>
  <c r="AU57" i="20" s="1"/>
  <c r="AV57" i="20" s="1"/>
  <c r="AW57" i="20" s="1"/>
  <c r="AX57" i="20" s="1"/>
  <c r="AY57" i="20" s="1"/>
  <c r="AZ57" i="20" s="1"/>
  <c r="BA57" i="20" s="1"/>
  <c r="BB57" i="20" s="1"/>
  <c r="BC57" i="20" s="1"/>
  <c r="BD57" i="20" s="1"/>
  <c r="BE57" i="20" s="1"/>
  <c r="BF57" i="20" s="1"/>
  <c r="BG57" i="20" s="1"/>
  <c r="BH57" i="20" s="1"/>
  <c r="BI57" i="20" s="1"/>
  <c r="BJ57" i="20" s="1"/>
  <c r="BK57" i="20" s="1"/>
  <c r="BL57" i="20" s="1"/>
  <c r="BM57" i="20" s="1"/>
  <c r="BN57" i="20" s="1"/>
  <c r="BO57" i="20" s="1"/>
  <c r="BP57" i="20" s="1"/>
  <c r="BQ57" i="20" s="1"/>
  <c r="BR57" i="20" s="1"/>
  <c r="BS57" i="20" s="1"/>
  <c r="BT57" i="20" s="1"/>
  <c r="BU57" i="20" s="1"/>
  <c r="BV57" i="20" s="1"/>
  <c r="BW57" i="20" s="1"/>
  <c r="BX57" i="20" s="1"/>
  <c r="BY57" i="20" s="1"/>
  <c r="BZ57" i="20" s="1"/>
  <c r="CA57" i="20" s="1"/>
  <c r="CB57" i="20" s="1"/>
  <c r="CC57" i="20" s="1"/>
  <c r="CD57" i="20" s="1"/>
  <c r="CE57" i="20" s="1"/>
  <c r="CF57" i="20" s="1"/>
  <c r="CG57" i="20" s="1"/>
  <c r="CH57" i="20" s="1"/>
  <c r="CI57" i="20" s="1"/>
  <c r="CJ57" i="20" s="1"/>
  <c r="CK57" i="20" s="1"/>
  <c r="CL57" i="20" s="1"/>
  <c r="CM57" i="20" s="1"/>
  <c r="CN57" i="20" s="1"/>
  <c r="CO57" i="20" s="1"/>
  <c r="CP57" i="20" s="1"/>
  <c r="CQ57" i="20" s="1"/>
  <c r="CR57" i="20" s="1"/>
  <c r="CS57" i="20" s="1"/>
  <c r="CT57" i="20" s="1"/>
  <c r="CU57" i="20" s="1"/>
  <c r="CV57" i="20" s="1"/>
  <c r="CW57" i="20" s="1"/>
  <c r="CX57" i="20" s="1"/>
  <c r="CY57" i="20" s="1"/>
  <c r="CZ57" i="20" s="1"/>
  <c r="DA57" i="20" s="1"/>
  <c r="DB57" i="20" s="1"/>
  <c r="DC57" i="20" s="1"/>
  <c r="DD57" i="20" s="1"/>
  <c r="DE57" i="20" s="1"/>
  <c r="DF57" i="20" s="1"/>
  <c r="DG57" i="20" s="1"/>
  <c r="DH57" i="20" s="1"/>
  <c r="DI57" i="20" s="1"/>
  <c r="DJ57" i="20" s="1"/>
  <c r="DK57" i="20" s="1"/>
  <c r="DL57" i="20" s="1"/>
  <c r="DM57" i="20" s="1"/>
  <c r="DN57" i="20" s="1"/>
  <c r="DO57" i="20" s="1"/>
  <c r="DP57" i="20" s="1"/>
  <c r="DQ57" i="20" s="1"/>
  <c r="DR57" i="20" s="1"/>
  <c r="DS57" i="20" s="1"/>
  <c r="DT57" i="20" s="1"/>
  <c r="DU57" i="20" s="1"/>
  <c r="DV57" i="20" s="1"/>
  <c r="DW57" i="20" s="1"/>
  <c r="DX57" i="20" s="1"/>
  <c r="DY57" i="20" s="1"/>
  <c r="DZ57" i="20" s="1"/>
  <c r="EA57" i="20" s="1"/>
  <c r="EB57" i="20" s="1"/>
  <c r="EC57" i="20" s="1"/>
  <c r="ED57" i="20" s="1"/>
  <c r="EE57" i="20" s="1"/>
  <c r="EF57" i="20" s="1"/>
  <c r="EG57" i="20" s="1"/>
  <c r="EH57" i="20" s="1"/>
  <c r="EI57" i="20" s="1"/>
  <c r="EJ57" i="20" s="1"/>
  <c r="EK57" i="20" s="1"/>
  <c r="EL57" i="20" s="1"/>
  <c r="EM57" i="20" s="1"/>
  <c r="EN57" i="20" s="1"/>
  <c r="EO57" i="20" s="1"/>
  <c r="EP57" i="20" s="1"/>
  <c r="EQ57" i="20" s="1"/>
  <c r="ER57" i="20" s="1"/>
  <c r="ES57" i="20" s="1"/>
  <c r="ET57" i="20" s="1"/>
  <c r="EU57" i="20" s="1"/>
  <c r="EV57" i="20" s="1"/>
  <c r="EW57" i="20" s="1"/>
  <c r="EX57" i="20" s="1"/>
  <c r="EY57" i="20" s="1"/>
  <c r="EZ57" i="20" s="1"/>
  <c r="FA57" i="20" s="1"/>
  <c r="FB57" i="20" s="1"/>
  <c r="FC57" i="20" s="1"/>
  <c r="FD57" i="20" s="1"/>
  <c r="FE57" i="20" s="1"/>
  <c r="FF57" i="20" s="1"/>
  <c r="FG57" i="20" s="1"/>
  <c r="FH57" i="20" s="1"/>
  <c r="FI57" i="20" s="1"/>
  <c r="FJ57" i="20" s="1"/>
  <c r="FK57" i="20" s="1"/>
  <c r="FL57" i="20" s="1"/>
  <c r="FM57" i="20" s="1"/>
  <c r="FN57" i="20" s="1"/>
  <c r="FO57" i="20" s="1"/>
  <c r="FP57" i="20" s="1"/>
  <c r="FQ57" i="20" s="1"/>
  <c r="FR57" i="20" s="1"/>
  <c r="FS57" i="20" s="1"/>
  <c r="FT57" i="20" s="1"/>
  <c r="FU57" i="20" s="1"/>
  <c r="FV57" i="20" s="1"/>
  <c r="FW57" i="20" s="1"/>
  <c r="FX57" i="20" s="1"/>
  <c r="FY57" i="20" s="1"/>
  <c r="FZ57" i="20" s="1"/>
  <c r="GA57" i="20" s="1"/>
  <c r="GB57" i="20" s="1"/>
  <c r="GC57" i="20" s="1"/>
  <c r="GD57" i="20" s="1"/>
  <c r="GE57" i="20" s="1"/>
  <c r="GF57" i="20" s="1"/>
  <c r="GG57" i="20" s="1"/>
  <c r="GH57" i="20" s="1"/>
  <c r="GI57" i="20" s="1"/>
  <c r="GJ57" i="20" s="1"/>
  <c r="GK57" i="20" s="1"/>
  <c r="GL57" i="20" s="1"/>
  <c r="GM57" i="20" s="1"/>
  <c r="GN57" i="20" s="1"/>
  <c r="GO57" i="20" s="1"/>
  <c r="GP57" i="20" s="1"/>
  <c r="GQ57" i="20" s="1"/>
  <c r="GR57" i="20" s="1"/>
  <c r="GS57" i="20" s="1"/>
  <c r="GT57" i="20" s="1"/>
  <c r="GU57" i="20" s="1"/>
  <c r="GV57" i="20" s="1"/>
  <c r="GW57" i="20" s="1"/>
  <c r="GX57" i="20" s="1"/>
  <c r="HA57" i="20" s="1"/>
  <c r="F58" i="20"/>
  <c r="HB57" i="20" l="1"/>
  <c r="GY57" i="20"/>
  <c r="GZ57" i="20" s="1"/>
  <c r="G58" i="20"/>
  <c r="H58" i="20" s="1"/>
  <c r="I58" i="20" s="1"/>
  <c r="J58" i="20" s="1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Y58" i="20" s="1"/>
  <c r="Z58" i="20" s="1"/>
  <c r="AA58" i="20" s="1"/>
  <c r="AB58" i="20" s="1"/>
  <c r="AC58" i="20" s="1"/>
  <c r="AD58" i="20" s="1"/>
  <c r="AE58" i="20" s="1"/>
  <c r="AF58" i="20" s="1"/>
  <c r="AG58" i="20" s="1"/>
  <c r="AH58" i="20" s="1"/>
  <c r="AI58" i="20" s="1"/>
  <c r="AJ58" i="20" s="1"/>
  <c r="AK58" i="20" s="1"/>
  <c r="AL58" i="20" s="1"/>
  <c r="AM58" i="20" s="1"/>
  <c r="AN58" i="20" s="1"/>
  <c r="AO58" i="20" s="1"/>
  <c r="AP58" i="20" s="1"/>
  <c r="AQ58" i="20" s="1"/>
  <c r="AR58" i="20" s="1"/>
  <c r="AS58" i="20" s="1"/>
  <c r="AT58" i="20" s="1"/>
  <c r="AU58" i="20" s="1"/>
  <c r="AV58" i="20" s="1"/>
  <c r="AW58" i="20" s="1"/>
  <c r="AX58" i="20" s="1"/>
  <c r="AY58" i="20" s="1"/>
  <c r="AZ58" i="20" s="1"/>
  <c r="BA58" i="20" s="1"/>
  <c r="BB58" i="20" s="1"/>
  <c r="BC58" i="20" s="1"/>
  <c r="BD58" i="20" s="1"/>
  <c r="BE58" i="20" s="1"/>
  <c r="BF58" i="20" s="1"/>
  <c r="BG58" i="20" s="1"/>
  <c r="BH58" i="20" s="1"/>
  <c r="BI58" i="20" s="1"/>
  <c r="BJ58" i="20" s="1"/>
  <c r="BK58" i="20" s="1"/>
  <c r="BL58" i="20" s="1"/>
  <c r="BM58" i="20" s="1"/>
  <c r="BN58" i="20" s="1"/>
  <c r="BO58" i="20" s="1"/>
  <c r="BP58" i="20" s="1"/>
  <c r="BQ58" i="20" s="1"/>
  <c r="BR58" i="20" s="1"/>
  <c r="BS58" i="20" s="1"/>
  <c r="BT58" i="20" s="1"/>
  <c r="BU58" i="20" s="1"/>
  <c r="BV58" i="20" s="1"/>
  <c r="BW58" i="20" s="1"/>
  <c r="BX58" i="20" s="1"/>
  <c r="BY58" i="20" s="1"/>
  <c r="BZ58" i="20" s="1"/>
  <c r="CA58" i="20" s="1"/>
  <c r="CB58" i="20" s="1"/>
  <c r="CC58" i="20" s="1"/>
  <c r="CD58" i="20" s="1"/>
  <c r="CE58" i="20" s="1"/>
  <c r="CF58" i="20" s="1"/>
  <c r="CG58" i="20" s="1"/>
  <c r="CH58" i="20" s="1"/>
  <c r="CI58" i="20" s="1"/>
  <c r="CJ58" i="20" s="1"/>
  <c r="CK58" i="20" s="1"/>
  <c r="CL58" i="20" s="1"/>
  <c r="CM58" i="20" s="1"/>
  <c r="CN58" i="20" s="1"/>
  <c r="CO58" i="20" s="1"/>
  <c r="CP58" i="20" s="1"/>
  <c r="CQ58" i="20" s="1"/>
  <c r="CR58" i="20" s="1"/>
  <c r="CS58" i="20" s="1"/>
  <c r="CT58" i="20" s="1"/>
  <c r="CU58" i="20" s="1"/>
  <c r="CV58" i="20" s="1"/>
  <c r="CW58" i="20" s="1"/>
  <c r="CX58" i="20" s="1"/>
  <c r="CY58" i="20" s="1"/>
  <c r="CZ58" i="20" s="1"/>
  <c r="DA58" i="20" s="1"/>
  <c r="DB58" i="20" s="1"/>
  <c r="DC58" i="20" s="1"/>
  <c r="DD58" i="20" s="1"/>
  <c r="DE58" i="20" s="1"/>
  <c r="DF58" i="20" s="1"/>
  <c r="DG58" i="20" s="1"/>
  <c r="DH58" i="20" s="1"/>
  <c r="DI58" i="20" s="1"/>
  <c r="DJ58" i="20" s="1"/>
  <c r="DK58" i="20" s="1"/>
  <c r="DL58" i="20" s="1"/>
  <c r="DM58" i="20" s="1"/>
  <c r="DN58" i="20" s="1"/>
  <c r="DO58" i="20" s="1"/>
  <c r="DP58" i="20" s="1"/>
  <c r="DQ58" i="20" s="1"/>
  <c r="DR58" i="20" s="1"/>
  <c r="DS58" i="20" s="1"/>
  <c r="DT58" i="20" s="1"/>
  <c r="DU58" i="20" s="1"/>
  <c r="DV58" i="20" s="1"/>
  <c r="DW58" i="20" s="1"/>
  <c r="DX58" i="20" s="1"/>
  <c r="DY58" i="20" s="1"/>
  <c r="DZ58" i="20" s="1"/>
  <c r="EA58" i="20" s="1"/>
  <c r="EB58" i="20" s="1"/>
  <c r="EC58" i="20" s="1"/>
  <c r="ED58" i="20" s="1"/>
  <c r="EE58" i="20" s="1"/>
  <c r="EF58" i="20" s="1"/>
  <c r="EG58" i="20" s="1"/>
  <c r="EH58" i="20" s="1"/>
  <c r="EI58" i="20" s="1"/>
  <c r="EJ58" i="20" s="1"/>
  <c r="EK58" i="20" s="1"/>
  <c r="EL58" i="20" s="1"/>
  <c r="EM58" i="20" s="1"/>
  <c r="EN58" i="20" s="1"/>
  <c r="EO58" i="20" s="1"/>
  <c r="EP58" i="20" s="1"/>
  <c r="EQ58" i="20" s="1"/>
  <c r="ER58" i="20" s="1"/>
  <c r="ES58" i="20" s="1"/>
  <c r="ET58" i="20" s="1"/>
  <c r="EU58" i="20" s="1"/>
  <c r="EV58" i="20" s="1"/>
  <c r="EW58" i="20" s="1"/>
  <c r="EX58" i="20" s="1"/>
  <c r="EY58" i="20" s="1"/>
  <c r="EZ58" i="20" s="1"/>
  <c r="FA58" i="20" s="1"/>
  <c r="FB58" i="20" s="1"/>
  <c r="FC58" i="20" s="1"/>
  <c r="FD58" i="20" s="1"/>
  <c r="FE58" i="20" s="1"/>
  <c r="FF58" i="20" s="1"/>
  <c r="FG58" i="20" s="1"/>
  <c r="FH58" i="20" s="1"/>
  <c r="FI58" i="20" s="1"/>
  <c r="FJ58" i="20" s="1"/>
  <c r="FK58" i="20" s="1"/>
  <c r="FL58" i="20" s="1"/>
  <c r="FM58" i="20" s="1"/>
  <c r="FN58" i="20" s="1"/>
  <c r="FO58" i="20" s="1"/>
  <c r="FP58" i="20" s="1"/>
  <c r="FQ58" i="20" s="1"/>
  <c r="FR58" i="20" s="1"/>
  <c r="FS58" i="20" s="1"/>
  <c r="FT58" i="20" s="1"/>
  <c r="FU58" i="20" s="1"/>
  <c r="FV58" i="20" s="1"/>
  <c r="FW58" i="20" s="1"/>
  <c r="FX58" i="20" s="1"/>
  <c r="FY58" i="20" s="1"/>
  <c r="FZ58" i="20" s="1"/>
  <c r="GA58" i="20" s="1"/>
  <c r="GB58" i="20" s="1"/>
  <c r="GC58" i="20" s="1"/>
  <c r="GD58" i="20" s="1"/>
  <c r="GE58" i="20" s="1"/>
  <c r="GF58" i="20" s="1"/>
  <c r="GG58" i="20" s="1"/>
  <c r="GH58" i="20" s="1"/>
  <c r="GI58" i="20" s="1"/>
  <c r="GJ58" i="20" s="1"/>
  <c r="GK58" i="20" s="1"/>
  <c r="GL58" i="20" s="1"/>
  <c r="GM58" i="20" s="1"/>
  <c r="GN58" i="20" s="1"/>
  <c r="GO58" i="20" s="1"/>
  <c r="GP58" i="20" s="1"/>
  <c r="GQ58" i="20" s="1"/>
  <c r="GR58" i="20" s="1"/>
  <c r="GS58" i="20" s="1"/>
  <c r="GT58" i="20" s="1"/>
  <c r="GU58" i="20" s="1"/>
  <c r="GV58" i="20" s="1"/>
  <c r="GW58" i="20" s="1"/>
  <c r="GX58" i="20" s="1"/>
  <c r="HA58" i="20" s="1"/>
  <c r="F59" i="20"/>
  <c r="HB58" i="20" l="1"/>
  <c r="GY58" i="20"/>
  <c r="GZ58" i="20" s="1"/>
  <c r="F60" i="20"/>
  <c r="G59" i="20"/>
  <c r="H59" i="20" s="1"/>
  <c r="I59" i="20" s="1"/>
  <c r="J59" i="20" s="1"/>
  <c r="K59" i="20" s="1"/>
  <c r="L59" i="20" s="1"/>
  <c r="M59" i="20" s="1"/>
  <c r="N59" i="20" s="1"/>
  <c r="O59" i="20" s="1"/>
  <c r="P59" i="20" s="1"/>
  <c r="Q59" i="20" s="1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AB59" i="20" s="1"/>
  <c r="AC59" i="20" s="1"/>
  <c r="AD59" i="20" s="1"/>
  <c r="AE59" i="20" s="1"/>
  <c r="AF59" i="20" s="1"/>
  <c r="AG59" i="20" s="1"/>
  <c r="AH59" i="20" s="1"/>
  <c r="AI59" i="20" s="1"/>
  <c r="AJ59" i="20" s="1"/>
  <c r="AK59" i="20" s="1"/>
  <c r="AL59" i="20" s="1"/>
  <c r="AM59" i="20" s="1"/>
  <c r="AN59" i="20" s="1"/>
  <c r="AO59" i="20" s="1"/>
  <c r="AP59" i="20" s="1"/>
  <c r="AQ59" i="20" s="1"/>
  <c r="AR59" i="20" s="1"/>
  <c r="AS59" i="20" s="1"/>
  <c r="AT59" i="20" s="1"/>
  <c r="AU59" i="20" s="1"/>
  <c r="AV59" i="20" s="1"/>
  <c r="AW59" i="20" s="1"/>
  <c r="AX59" i="20" s="1"/>
  <c r="AY59" i="20" s="1"/>
  <c r="AZ59" i="20" s="1"/>
  <c r="BA59" i="20" s="1"/>
  <c r="BB59" i="20" s="1"/>
  <c r="BC59" i="20" s="1"/>
  <c r="BD59" i="20" s="1"/>
  <c r="BE59" i="20" s="1"/>
  <c r="BF59" i="20" s="1"/>
  <c r="BG59" i="20" s="1"/>
  <c r="BH59" i="20" s="1"/>
  <c r="BI59" i="20" s="1"/>
  <c r="BJ59" i="20" s="1"/>
  <c r="BK59" i="20" s="1"/>
  <c r="BL59" i="20" s="1"/>
  <c r="BM59" i="20" s="1"/>
  <c r="BN59" i="20" s="1"/>
  <c r="BO59" i="20" s="1"/>
  <c r="BP59" i="20" s="1"/>
  <c r="BQ59" i="20" s="1"/>
  <c r="BR59" i="20" s="1"/>
  <c r="BS59" i="20" s="1"/>
  <c r="BT59" i="20" s="1"/>
  <c r="BU59" i="20" s="1"/>
  <c r="BV59" i="20" s="1"/>
  <c r="BW59" i="20" s="1"/>
  <c r="BX59" i="20" s="1"/>
  <c r="BY59" i="20" s="1"/>
  <c r="BZ59" i="20" s="1"/>
  <c r="CA59" i="20" s="1"/>
  <c r="CB59" i="20" s="1"/>
  <c r="CC59" i="20" s="1"/>
  <c r="CD59" i="20" s="1"/>
  <c r="CE59" i="20" s="1"/>
  <c r="CF59" i="20" s="1"/>
  <c r="CG59" i="20" s="1"/>
  <c r="CH59" i="20" s="1"/>
  <c r="CI59" i="20" s="1"/>
  <c r="CJ59" i="20" s="1"/>
  <c r="CK59" i="20" s="1"/>
  <c r="CL59" i="20" s="1"/>
  <c r="CM59" i="20" s="1"/>
  <c r="CN59" i="20" s="1"/>
  <c r="CO59" i="20" s="1"/>
  <c r="CP59" i="20" s="1"/>
  <c r="CQ59" i="20" s="1"/>
  <c r="CR59" i="20" s="1"/>
  <c r="CS59" i="20" s="1"/>
  <c r="CT59" i="20" s="1"/>
  <c r="CU59" i="20" s="1"/>
  <c r="CV59" i="20" s="1"/>
  <c r="CW59" i="20" s="1"/>
  <c r="CX59" i="20" s="1"/>
  <c r="CY59" i="20" s="1"/>
  <c r="CZ59" i="20" s="1"/>
  <c r="DA59" i="20" s="1"/>
  <c r="DB59" i="20" s="1"/>
  <c r="DC59" i="20" s="1"/>
  <c r="DD59" i="20" s="1"/>
  <c r="DE59" i="20" s="1"/>
  <c r="DF59" i="20" s="1"/>
  <c r="DG59" i="20" s="1"/>
  <c r="DH59" i="20" s="1"/>
  <c r="DI59" i="20" s="1"/>
  <c r="DJ59" i="20" s="1"/>
  <c r="DK59" i="20" s="1"/>
  <c r="DL59" i="20" s="1"/>
  <c r="DM59" i="20" s="1"/>
  <c r="DN59" i="20" s="1"/>
  <c r="DO59" i="20" s="1"/>
  <c r="DP59" i="20" s="1"/>
  <c r="DQ59" i="20" s="1"/>
  <c r="DR59" i="20" s="1"/>
  <c r="DS59" i="20" s="1"/>
  <c r="DT59" i="20" s="1"/>
  <c r="DU59" i="20" s="1"/>
  <c r="DV59" i="20" s="1"/>
  <c r="DW59" i="20" s="1"/>
  <c r="DX59" i="20" s="1"/>
  <c r="DY59" i="20" s="1"/>
  <c r="DZ59" i="20" s="1"/>
  <c r="EA59" i="20" s="1"/>
  <c r="EB59" i="20" s="1"/>
  <c r="EC59" i="20" s="1"/>
  <c r="ED59" i="20" s="1"/>
  <c r="EE59" i="20" s="1"/>
  <c r="EF59" i="20" s="1"/>
  <c r="EG59" i="20" s="1"/>
  <c r="EH59" i="20" s="1"/>
  <c r="EI59" i="20" s="1"/>
  <c r="EJ59" i="20" s="1"/>
  <c r="EK59" i="20" s="1"/>
  <c r="EL59" i="20" s="1"/>
  <c r="EM59" i="20" s="1"/>
  <c r="EN59" i="20" s="1"/>
  <c r="EO59" i="20" s="1"/>
  <c r="EP59" i="20" s="1"/>
  <c r="EQ59" i="20" s="1"/>
  <c r="ER59" i="20" s="1"/>
  <c r="ES59" i="20" s="1"/>
  <c r="ET59" i="20" s="1"/>
  <c r="EU59" i="20" s="1"/>
  <c r="EV59" i="20" s="1"/>
  <c r="EW59" i="20" s="1"/>
  <c r="EX59" i="20" s="1"/>
  <c r="EY59" i="20" s="1"/>
  <c r="EZ59" i="20" s="1"/>
  <c r="FA59" i="20" s="1"/>
  <c r="FB59" i="20" s="1"/>
  <c r="FC59" i="20" s="1"/>
  <c r="FD59" i="20" s="1"/>
  <c r="FE59" i="20" s="1"/>
  <c r="FF59" i="20" s="1"/>
  <c r="FG59" i="20" s="1"/>
  <c r="FH59" i="20" s="1"/>
  <c r="FI59" i="20" s="1"/>
  <c r="FJ59" i="20" s="1"/>
  <c r="FK59" i="20" s="1"/>
  <c r="FL59" i="20" s="1"/>
  <c r="FM59" i="20" s="1"/>
  <c r="FN59" i="20" s="1"/>
  <c r="FO59" i="20" s="1"/>
  <c r="FP59" i="20" s="1"/>
  <c r="FQ59" i="20" s="1"/>
  <c r="FR59" i="20" s="1"/>
  <c r="FS59" i="20" s="1"/>
  <c r="FT59" i="20" s="1"/>
  <c r="FU59" i="20" s="1"/>
  <c r="FV59" i="20" s="1"/>
  <c r="FW59" i="20" s="1"/>
  <c r="FX59" i="20" s="1"/>
  <c r="FY59" i="20" s="1"/>
  <c r="FZ59" i="20" s="1"/>
  <c r="GA59" i="20" s="1"/>
  <c r="GB59" i="20" s="1"/>
  <c r="GC59" i="20" s="1"/>
  <c r="GD59" i="20" s="1"/>
  <c r="GE59" i="20" s="1"/>
  <c r="GF59" i="20" s="1"/>
  <c r="GG59" i="20" s="1"/>
  <c r="GH59" i="20" s="1"/>
  <c r="GI59" i="20" s="1"/>
  <c r="GJ59" i="20" s="1"/>
  <c r="GK59" i="20" s="1"/>
  <c r="GL59" i="20" s="1"/>
  <c r="GM59" i="20" s="1"/>
  <c r="GN59" i="20" s="1"/>
  <c r="GO59" i="20" s="1"/>
  <c r="GP59" i="20" s="1"/>
  <c r="GQ59" i="20" s="1"/>
  <c r="GR59" i="20" s="1"/>
  <c r="GS59" i="20" s="1"/>
  <c r="GT59" i="20" s="1"/>
  <c r="GU59" i="20" s="1"/>
  <c r="GV59" i="20" s="1"/>
  <c r="GW59" i="20" s="1"/>
  <c r="GX59" i="20" s="1"/>
  <c r="HA59" i="20" s="1"/>
  <c r="HB59" i="20" l="1"/>
  <c r="GY59" i="20"/>
  <c r="GZ59" i="20" s="1"/>
  <c r="F61" i="20"/>
  <c r="G60" i="20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AB60" i="20" s="1"/>
  <c r="AC60" i="20" s="1"/>
  <c r="AD60" i="20" s="1"/>
  <c r="AE60" i="20" s="1"/>
  <c r="AF60" i="20" s="1"/>
  <c r="AG60" i="20" s="1"/>
  <c r="AH60" i="20" s="1"/>
  <c r="AI60" i="20" s="1"/>
  <c r="AJ60" i="20" s="1"/>
  <c r="AK60" i="20" s="1"/>
  <c r="AL60" i="20" s="1"/>
  <c r="AM60" i="20" s="1"/>
  <c r="AN60" i="20" s="1"/>
  <c r="AO60" i="20" s="1"/>
  <c r="AP60" i="20" s="1"/>
  <c r="AQ60" i="20" s="1"/>
  <c r="AR60" i="20" s="1"/>
  <c r="AS60" i="20" s="1"/>
  <c r="AT60" i="20" s="1"/>
  <c r="AU60" i="20" s="1"/>
  <c r="AV60" i="20" s="1"/>
  <c r="AW60" i="20" s="1"/>
  <c r="AX60" i="20" s="1"/>
  <c r="AY60" i="20" s="1"/>
  <c r="AZ60" i="20" s="1"/>
  <c r="BA60" i="20" s="1"/>
  <c r="BB60" i="20" s="1"/>
  <c r="BC60" i="20" s="1"/>
  <c r="BD60" i="20" s="1"/>
  <c r="BE60" i="20" s="1"/>
  <c r="BF60" i="20" s="1"/>
  <c r="BG60" i="20" s="1"/>
  <c r="BH60" i="20" s="1"/>
  <c r="BI60" i="20" s="1"/>
  <c r="BJ60" i="20" s="1"/>
  <c r="BK60" i="20" s="1"/>
  <c r="BL60" i="20" s="1"/>
  <c r="BM60" i="20" s="1"/>
  <c r="BN60" i="20" s="1"/>
  <c r="BO60" i="20" s="1"/>
  <c r="BP60" i="20" s="1"/>
  <c r="BQ60" i="20" s="1"/>
  <c r="BR60" i="20" s="1"/>
  <c r="BS60" i="20" s="1"/>
  <c r="BT60" i="20" s="1"/>
  <c r="BU60" i="20" s="1"/>
  <c r="BV60" i="20" s="1"/>
  <c r="BW60" i="20" s="1"/>
  <c r="BX60" i="20" s="1"/>
  <c r="BY60" i="20" s="1"/>
  <c r="BZ60" i="20" s="1"/>
  <c r="CA60" i="20" s="1"/>
  <c r="CB60" i="20" s="1"/>
  <c r="CC60" i="20" s="1"/>
  <c r="CD60" i="20" s="1"/>
  <c r="CE60" i="20" s="1"/>
  <c r="CF60" i="20" s="1"/>
  <c r="CG60" i="20" s="1"/>
  <c r="CH60" i="20" s="1"/>
  <c r="CI60" i="20" s="1"/>
  <c r="CJ60" i="20" s="1"/>
  <c r="CK60" i="20" s="1"/>
  <c r="CL60" i="20" s="1"/>
  <c r="CM60" i="20" s="1"/>
  <c r="CN60" i="20" s="1"/>
  <c r="CO60" i="20" s="1"/>
  <c r="CP60" i="20" s="1"/>
  <c r="CQ60" i="20" s="1"/>
  <c r="CR60" i="20" s="1"/>
  <c r="CS60" i="20" s="1"/>
  <c r="CT60" i="20" s="1"/>
  <c r="CU60" i="20" s="1"/>
  <c r="CV60" i="20" s="1"/>
  <c r="CW60" i="20" s="1"/>
  <c r="CX60" i="20" s="1"/>
  <c r="CY60" i="20" s="1"/>
  <c r="CZ60" i="20" s="1"/>
  <c r="DA60" i="20" s="1"/>
  <c r="DB60" i="20" s="1"/>
  <c r="DC60" i="20" s="1"/>
  <c r="DD60" i="20" s="1"/>
  <c r="DE60" i="20" s="1"/>
  <c r="DF60" i="20" s="1"/>
  <c r="DG60" i="20" s="1"/>
  <c r="DH60" i="20" s="1"/>
  <c r="DI60" i="20" s="1"/>
  <c r="DJ60" i="20" s="1"/>
  <c r="DK60" i="20" s="1"/>
  <c r="DL60" i="20" s="1"/>
  <c r="DM60" i="20" s="1"/>
  <c r="DN60" i="20" s="1"/>
  <c r="DO60" i="20" s="1"/>
  <c r="DP60" i="20" s="1"/>
  <c r="DQ60" i="20" s="1"/>
  <c r="DR60" i="20" s="1"/>
  <c r="DS60" i="20" s="1"/>
  <c r="DT60" i="20" s="1"/>
  <c r="DU60" i="20" s="1"/>
  <c r="DV60" i="20" s="1"/>
  <c r="DW60" i="20" s="1"/>
  <c r="DX60" i="20" s="1"/>
  <c r="DY60" i="20" s="1"/>
  <c r="DZ60" i="20" s="1"/>
  <c r="EA60" i="20" s="1"/>
  <c r="EB60" i="20" s="1"/>
  <c r="EC60" i="20" s="1"/>
  <c r="ED60" i="20" s="1"/>
  <c r="EE60" i="20" s="1"/>
  <c r="EF60" i="20" s="1"/>
  <c r="EG60" i="20" s="1"/>
  <c r="EH60" i="20" s="1"/>
  <c r="EI60" i="20" s="1"/>
  <c r="EJ60" i="20" s="1"/>
  <c r="EK60" i="20" s="1"/>
  <c r="EL60" i="20" s="1"/>
  <c r="EM60" i="20" s="1"/>
  <c r="EN60" i="20" s="1"/>
  <c r="EO60" i="20" s="1"/>
  <c r="EP60" i="20" s="1"/>
  <c r="EQ60" i="20" s="1"/>
  <c r="ER60" i="20" s="1"/>
  <c r="ES60" i="20" s="1"/>
  <c r="ET60" i="20" s="1"/>
  <c r="EU60" i="20" s="1"/>
  <c r="EV60" i="20" s="1"/>
  <c r="EW60" i="20" s="1"/>
  <c r="EX60" i="20" s="1"/>
  <c r="EY60" i="20" s="1"/>
  <c r="EZ60" i="20" s="1"/>
  <c r="FA60" i="20" s="1"/>
  <c r="FB60" i="20" s="1"/>
  <c r="FC60" i="20" s="1"/>
  <c r="FD60" i="20" s="1"/>
  <c r="FE60" i="20" s="1"/>
  <c r="FF60" i="20" s="1"/>
  <c r="FG60" i="20" s="1"/>
  <c r="FH60" i="20" s="1"/>
  <c r="FI60" i="20" s="1"/>
  <c r="FJ60" i="20" s="1"/>
  <c r="FK60" i="20" s="1"/>
  <c r="FL60" i="20" s="1"/>
  <c r="FM60" i="20" s="1"/>
  <c r="FN60" i="20" s="1"/>
  <c r="FO60" i="20" s="1"/>
  <c r="FP60" i="20" s="1"/>
  <c r="FQ60" i="20" s="1"/>
  <c r="FR60" i="20" s="1"/>
  <c r="FS60" i="20" s="1"/>
  <c r="FT60" i="20" s="1"/>
  <c r="FU60" i="20" s="1"/>
  <c r="FV60" i="20" s="1"/>
  <c r="FW60" i="20" s="1"/>
  <c r="FX60" i="20" s="1"/>
  <c r="FY60" i="20" s="1"/>
  <c r="FZ60" i="20" s="1"/>
  <c r="GA60" i="20" s="1"/>
  <c r="GB60" i="20" s="1"/>
  <c r="GC60" i="20" s="1"/>
  <c r="GD60" i="20" s="1"/>
  <c r="GE60" i="20" s="1"/>
  <c r="GF60" i="20" s="1"/>
  <c r="GG60" i="20" s="1"/>
  <c r="GH60" i="20" s="1"/>
  <c r="GI60" i="20" s="1"/>
  <c r="GJ60" i="20" s="1"/>
  <c r="GK60" i="20" s="1"/>
  <c r="GL60" i="20" s="1"/>
  <c r="GM60" i="20" s="1"/>
  <c r="GN60" i="20" s="1"/>
  <c r="GO60" i="20" s="1"/>
  <c r="GP60" i="20" s="1"/>
  <c r="GQ60" i="20" s="1"/>
  <c r="GR60" i="20" s="1"/>
  <c r="GS60" i="20" s="1"/>
  <c r="GT60" i="20" s="1"/>
  <c r="GU60" i="20" s="1"/>
  <c r="GV60" i="20" s="1"/>
  <c r="GW60" i="20" s="1"/>
  <c r="GX60" i="20" s="1"/>
  <c r="HA60" i="20" s="1"/>
  <c r="HB60" i="20" l="1"/>
  <c r="GY60" i="20"/>
  <c r="GZ60" i="20" s="1"/>
  <c r="G61" i="20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AB61" i="20" s="1"/>
  <c r="AC61" i="20" s="1"/>
  <c r="AD61" i="20" s="1"/>
  <c r="AE61" i="20" s="1"/>
  <c r="AF61" i="20" s="1"/>
  <c r="AG61" i="20" s="1"/>
  <c r="AH61" i="20" s="1"/>
  <c r="AI61" i="20" s="1"/>
  <c r="AJ61" i="20" s="1"/>
  <c r="AK61" i="20" s="1"/>
  <c r="AL61" i="20" s="1"/>
  <c r="AM61" i="20" s="1"/>
  <c r="AN61" i="20" s="1"/>
  <c r="AO61" i="20" s="1"/>
  <c r="AP61" i="20" s="1"/>
  <c r="AQ61" i="20" s="1"/>
  <c r="AR61" i="20" s="1"/>
  <c r="AS61" i="20" s="1"/>
  <c r="AT61" i="20" s="1"/>
  <c r="AU61" i="20" s="1"/>
  <c r="AV61" i="20" s="1"/>
  <c r="AW61" i="20" s="1"/>
  <c r="AX61" i="20" s="1"/>
  <c r="AY61" i="20" s="1"/>
  <c r="AZ61" i="20" s="1"/>
  <c r="BA61" i="20" s="1"/>
  <c r="BB61" i="20" s="1"/>
  <c r="BC61" i="20" s="1"/>
  <c r="BD61" i="20" s="1"/>
  <c r="BE61" i="20" s="1"/>
  <c r="BF61" i="20" s="1"/>
  <c r="BG61" i="20" s="1"/>
  <c r="BH61" i="20" s="1"/>
  <c r="BI61" i="20" s="1"/>
  <c r="BJ61" i="20" s="1"/>
  <c r="BK61" i="20" s="1"/>
  <c r="BL61" i="20" s="1"/>
  <c r="BM61" i="20" s="1"/>
  <c r="BN61" i="20" s="1"/>
  <c r="BO61" i="20" s="1"/>
  <c r="BP61" i="20" s="1"/>
  <c r="BQ61" i="20" s="1"/>
  <c r="BR61" i="20" s="1"/>
  <c r="BS61" i="20" s="1"/>
  <c r="BT61" i="20" s="1"/>
  <c r="BU61" i="20" s="1"/>
  <c r="BV61" i="20" s="1"/>
  <c r="BW61" i="20" s="1"/>
  <c r="BX61" i="20" s="1"/>
  <c r="BY61" i="20" s="1"/>
  <c r="BZ61" i="20" s="1"/>
  <c r="CA61" i="20" s="1"/>
  <c r="CB61" i="20" s="1"/>
  <c r="CC61" i="20" s="1"/>
  <c r="CD61" i="20" s="1"/>
  <c r="CE61" i="20" s="1"/>
  <c r="CF61" i="20" s="1"/>
  <c r="CG61" i="20" s="1"/>
  <c r="CH61" i="20" s="1"/>
  <c r="CI61" i="20" s="1"/>
  <c r="CJ61" i="20" s="1"/>
  <c r="CK61" i="20" s="1"/>
  <c r="CL61" i="20" s="1"/>
  <c r="CM61" i="20" s="1"/>
  <c r="CN61" i="20" s="1"/>
  <c r="CO61" i="20" s="1"/>
  <c r="CP61" i="20" s="1"/>
  <c r="CQ61" i="20" s="1"/>
  <c r="CR61" i="20" s="1"/>
  <c r="CS61" i="20" s="1"/>
  <c r="CT61" i="20" s="1"/>
  <c r="CU61" i="20" s="1"/>
  <c r="CV61" i="20" s="1"/>
  <c r="CW61" i="20" s="1"/>
  <c r="CX61" i="20" s="1"/>
  <c r="CY61" i="20" s="1"/>
  <c r="CZ61" i="20" s="1"/>
  <c r="DA61" i="20" s="1"/>
  <c r="DB61" i="20" s="1"/>
  <c r="DC61" i="20" s="1"/>
  <c r="DD61" i="20" s="1"/>
  <c r="DE61" i="20" s="1"/>
  <c r="DF61" i="20" s="1"/>
  <c r="DG61" i="20" s="1"/>
  <c r="DH61" i="20" s="1"/>
  <c r="DI61" i="20" s="1"/>
  <c r="DJ61" i="20" s="1"/>
  <c r="DK61" i="20" s="1"/>
  <c r="DL61" i="20" s="1"/>
  <c r="DM61" i="20" s="1"/>
  <c r="DN61" i="20" s="1"/>
  <c r="DO61" i="20" s="1"/>
  <c r="DP61" i="20" s="1"/>
  <c r="DQ61" i="20" s="1"/>
  <c r="DR61" i="20" s="1"/>
  <c r="DS61" i="20" s="1"/>
  <c r="DT61" i="20" s="1"/>
  <c r="DU61" i="20" s="1"/>
  <c r="DV61" i="20" s="1"/>
  <c r="DW61" i="20" s="1"/>
  <c r="DX61" i="20" s="1"/>
  <c r="DY61" i="20" s="1"/>
  <c r="DZ61" i="20" s="1"/>
  <c r="EA61" i="20" s="1"/>
  <c r="EB61" i="20" s="1"/>
  <c r="EC61" i="20" s="1"/>
  <c r="ED61" i="20" s="1"/>
  <c r="EE61" i="20" s="1"/>
  <c r="EF61" i="20" s="1"/>
  <c r="EG61" i="20" s="1"/>
  <c r="EH61" i="20" s="1"/>
  <c r="EI61" i="20" s="1"/>
  <c r="EJ61" i="20" s="1"/>
  <c r="EK61" i="20" s="1"/>
  <c r="EL61" i="20" s="1"/>
  <c r="EM61" i="20" s="1"/>
  <c r="EN61" i="20" s="1"/>
  <c r="EO61" i="20" s="1"/>
  <c r="EP61" i="20" s="1"/>
  <c r="EQ61" i="20" s="1"/>
  <c r="ER61" i="20" s="1"/>
  <c r="ES61" i="20" s="1"/>
  <c r="ET61" i="20" s="1"/>
  <c r="EU61" i="20" s="1"/>
  <c r="EV61" i="20" s="1"/>
  <c r="EW61" i="20" s="1"/>
  <c r="EX61" i="20" s="1"/>
  <c r="EY61" i="20" s="1"/>
  <c r="EZ61" i="20" s="1"/>
  <c r="FA61" i="20" s="1"/>
  <c r="FB61" i="20" s="1"/>
  <c r="FC61" i="20" s="1"/>
  <c r="FD61" i="20" s="1"/>
  <c r="FE61" i="20" s="1"/>
  <c r="FF61" i="20" s="1"/>
  <c r="FG61" i="20" s="1"/>
  <c r="FH61" i="20" s="1"/>
  <c r="FI61" i="20" s="1"/>
  <c r="FJ61" i="20" s="1"/>
  <c r="FK61" i="20" s="1"/>
  <c r="FL61" i="20" s="1"/>
  <c r="FM61" i="20" s="1"/>
  <c r="FN61" i="20" s="1"/>
  <c r="FO61" i="20" s="1"/>
  <c r="FP61" i="20" s="1"/>
  <c r="FQ61" i="20" s="1"/>
  <c r="FR61" i="20" s="1"/>
  <c r="FS61" i="20" s="1"/>
  <c r="FT61" i="20" s="1"/>
  <c r="FU61" i="20" s="1"/>
  <c r="FV61" i="20" s="1"/>
  <c r="FW61" i="20" s="1"/>
  <c r="FX61" i="20" s="1"/>
  <c r="FY61" i="20" s="1"/>
  <c r="FZ61" i="20" s="1"/>
  <c r="GA61" i="20" s="1"/>
  <c r="GB61" i="20" s="1"/>
  <c r="GC61" i="20" s="1"/>
  <c r="GD61" i="20" s="1"/>
  <c r="GE61" i="20" s="1"/>
  <c r="GF61" i="20" s="1"/>
  <c r="GG61" i="20" s="1"/>
  <c r="GH61" i="20" s="1"/>
  <c r="GI61" i="20" s="1"/>
  <c r="GJ61" i="20" s="1"/>
  <c r="GK61" i="20" s="1"/>
  <c r="GL61" i="20" s="1"/>
  <c r="GM61" i="20" s="1"/>
  <c r="GN61" i="20" s="1"/>
  <c r="GO61" i="20" s="1"/>
  <c r="GP61" i="20" s="1"/>
  <c r="GQ61" i="20" s="1"/>
  <c r="GR61" i="20" s="1"/>
  <c r="GS61" i="20" s="1"/>
  <c r="GT61" i="20" s="1"/>
  <c r="GU61" i="20" s="1"/>
  <c r="GV61" i="20" s="1"/>
  <c r="GW61" i="20" s="1"/>
  <c r="GX61" i="20" s="1"/>
  <c r="HA61" i="20" s="1"/>
  <c r="F62" i="20"/>
  <c r="HB61" i="20" l="1"/>
  <c r="GY61" i="20"/>
  <c r="GZ61" i="20" s="1"/>
  <c r="F63" i="20"/>
  <c r="G62" i="20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AB62" i="20" s="1"/>
  <c r="AC62" i="20" s="1"/>
  <c r="AD62" i="20" s="1"/>
  <c r="AE62" i="20" s="1"/>
  <c r="AF62" i="20" s="1"/>
  <c r="AG62" i="20" s="1"/>
  <c r="AH62" i="20" s="1"/>
  <c r="AI62" i="20" s="1"/>
  <c r="AJ62" i="20" s="1"/>
  <c r="AK62" i="20" s="1"/>
  <c r="AL62" i="20" s="1"/>
  <c r="AM62" i="20" s="1"/>
  <c r="AN62" i="20" s="1"/>
  <c r="AO62" i="20" s="1"/>
  <c r="AP62" i="20" s="1"/>
  <c r="AQ62" i="20" s="1"/>
  <c r="AR62" i="20" s="1"/>
  <c r="AS62" i="20" s="1"/>
  <c r="AT62" i="20" s="1"/>
  <c r="AU62" i="20" s="1"/>
  <c r="AV62" i="20" s="1"/>
  <c r="AW62" i="20" s="1"/>
  <c r="AX62" i="20" s="1"/>
  <c r="AY62" i="20" s="1"/>
  <c r="AZ62" i="20" s="1"/>
  <c r="BA62" i="20" s="1"/>
  <c r="BB62" i="20" s="1"/>
  <c r="BC62" i="20" s="1"/>
  <c r="BD62" i="20" s="1"/>
  <c r="BE62" i="20" s="1"/>
  <c r="BF62" i="20" s="1"/>
  <c r="BG62" i="20" s="1"/>
  <c r="BH62" i="20" s="1"/>
  <c r="BI62" i="20" s="1"/>
  <c r="BJ62" i="20" s="1"/>
  <c r="BK62" i="20" s="1"/>
  <c r="BL62" i="20" s="1"/>
  <c r="BM62" i="20" s="1"/>
  <c r="BN62" i="20" s="1"/>
  <c r="BO62" i="20" s="1"/>
  <c r="BP62" i="20" s="1"/>
  <c r="BQ62" i="20" s="1"/>
  <c r="BR62" i="20" s="1"/>
  <c r="BS62" i="20" s="1"/>
  <c r="BT62" i="20" s="1"/>
  <c r="BU62" i="20" s="1"/>
  <c r="BV62" i="20" s="1"/>
  <c r="BW62" i="20" s="1"/>
  <c r="BX62" i="20" s="1"/>
  <c r="BY62" i="20" s="1"/>
  <c r="BZ62" i="20" s="1"/>
  <c r="CA62" i="20" s="1"/>
  <c r="CB62" i="20" s="1"/>
  <c r="CC62" i="20" s="1"/>
  <c r="CD62" i="20" s="1"/>
  <c r="CE62" i="20" s="1"/>
  <c r="CF62" i="20" s="1"/>
  <c r="CG62" i="20" s="1"/>
  <c r="CH62" i="20" s="1"/>
  <c r="CI62" i="20" s="1"/>
  <c r="CJ62" i="20" s="1"/>
  <c r="CK62" i="20" s="1"/>
  <c r="CL62" i="20" s="1"/>
  <c r="CM62" i="20" s="1"/>
  <c r="CN62" i="20" s="1"/>
  <c r="CO62" i="20" s="1"/>
  <c r="CP62" i="20" s="1"/>
  <c r="CQ62" i="20" s="1"/>
  <c r="CR62" i="20" s="1"/>
  <c r="CS62" i="20" s="1"/>
  <c r="CT62" i="20" s="1"/>
  <c r="CU62" i="20" s="1"/>
  <c r="CV62" i="20" s="1"/>
  <c r="CW62" i="20" s="1"/>
  <c r="CX62" i="20" s="1"/>
  <c r="CY62" i="20" s="1"/>
  <c r="CZ62" i="20" s="1"/>
  <c r="DA62" i="20" s="1"/>
  <c r="DB62" i="20" s="1"/>
  <c r="DC62" i="20" s="1"/>
  <c r="DD62" i="20" s="1"/>
  <c r="DE62" i="20" s="1"/>
  <c r="DF62" i="20" s="1"/>
  <c r="DG62" i="20" s="1"/>
  <c r="DH62" i="20" s="1"/>
  <c r="DI62" i="20" s="1"/>
  <c r="DJ62" i="20" s="1"/>
  <c r="DK62" i="20" s="1"/>
  <c r="DL62" i="20" s="1"/>
  <c r="DM62" i="20" s="1"/>
  <c r="DN62" i="20" s="1"/>
  <c r="DO62" i="20" s="1"/>
  <c r="DP62" i="20" s="1"/>
  <c r="DQ62" i="20" s="1"/>
  <c r="DR62" i="20" s="1"/>
  <c r="DS62" i="20" s="1"/>
  <c r="DT62" i="20" s="1"/>
  <c r="DU62" i="20" s="1"/>
  <c r="DV62" i="20" s="1"/>
  <c r="DW62" i="20" s="1"/>
  <c r="DX62" i="20" s="1"/>
  <c r="DY62" i="20" s="1"/>
  <c r="DZ62" i="20" s="1"/>
  <c r="EA62" i="20" s="1"/>
  <c r="EB62" i="20" s="1"/>
  <c r="EC62" i="20" s="1"/>
  <c r="ED62" i="20" s="1"/>
  <c r="EE62" i="20" s="1"/>
  <c r="EF62" i="20" s="1"/>
  <c r="EG62" i="20" s="1"/>
  <c r="EH62" i="20" s="1"/>
  <c r="EI62" i="20" s="1"/>
  <c r="EJ62" i="20" s="1"/>
  <c r="EK62" i="20" s="1"/>
  <c r="EL62" i="20" s="1"/>
  <c r="EM62" i="20" s="1"/>
  <c r="EN62" i="20" s="1"/>
  <c r="EO62" i="20" s="1"/>
  <c r="EP62" i="20" s="1"/>
  <c r="EQ62" i="20" s="1"/>
  <c r="ER62" i="20" s="1"/>
  <c r="ES62" i="20" s="1"/>
  <c r="ET62" i="20" s="1"/>
  <c r="EU62" i="20" s="1"/>
  <c r="EV62" i="20" s="1"/>
  <c r="EW62" i="20" s="1"/>
  <c r="EX62" i="20" s="1"/>
  <c r="EY62" i="20" s="1"/>
  <c r="EZ62" i="20" s="1"/>
  <c r="FA62" i="20" s="1"/>
  <c r="FB62" i="20" s="1"/>
  <c r="FC62" i="20" s="1"/>
  <c r="FD62" i="20" s="1"/>
  <c r="FE62" i="20" s="1"/>
  <c r="FF62" i="20" s="1"/>
  <c r="FG62" i="20" s="1"/>
  <c r="FH62" i="20" s="1"/>
  <c r="FI62" i="20" s="1"/>
  <c r="FJ62" i="20" s="1"/>
  <c r="FK62" i="20" s="1"/>
  <c r="FL62" i="20" s="1"/>
  <c r="FM62" i="20" s="1"/>
  <c r="FN62" i="20" s="1"/>
  <c r="FO62" i="20" s="1"/>
  <c r="FP62" i="20" s="1"/>
  <c r="FQ62" i="20" s="1"/>
  <c r="FR62" i="20" s="1"/>
  <c r="FS62" i="20" s="1"/>
  <c r="FT62" i="20" s="1"/>
  <c r="FU62" i="20" s="1"/>
  <c r="FV62" i="20" s="1"/>
  <c r="FW62" i="20" s="1"/>
  <c r="FX62" i="20" s="1"/>
  <c r="FY62" i="20" s="1"/>
  <c r="FZ62" i="20" s="1"/>
  <c r="GA62" i="20" s="1"/>
  <c r="GB62" i="20" s="1"/>
  <c r="GC62" i="20" s="1"/>
  <c r="GD62" i="20" s="1"/>
  <c r="GE62" i="20" s="1"/>
  <c r="GF62" i="20" s="1"/>
  <c r="GG62" i="20" s="1"/>
  <c r="GH62" i="20" s="1"/>
  <c r="GI62" i="20" s="1"/>
  <c r="GJ62" i="20" s="1"/>
  <c r="GK62" i="20" s="1"/>
  <c r="GL62" i="20" s="1"/>
  <c r="GM62" i="20" s="1"/>
  <c r="GN62" i="20" s="1"/>
  <c r="GO62" i="20" s="1"/>
  <c r="GP62" i="20" s="1"/>
  <c r="GQ62" i="20" s="1"/>
  <c r="GR62" i="20" s="1"/>
  <c r="GS62" i="20" s="1"/>
  <c r="GT62" i="20" s="1"/>
  <c r="GU62" i="20" s="1"/>
  <c r="GV62" i="20" s="1"/>
  <c r="GW62" i="20" s="1"/>
  <c r="GX62" i="20" s="1"/>
  <c r="HA62" i="20" s="1"/>
  <c r="HB62" i="20" l="1"/>
  <c r="GY62" i="20"/>
  <c r="GZ62" i="20" s="1"/>
  <c r="F64" i="20"/>
  <c r="G63" i="20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AB63" i="20" s="1"/>
  <c r="AC63" i="20" s="1"/>
  <c r="AD63" i="20" s="1"/>
  <c r="AE63" i="20" s="1"/>
  <c r="AF63" i="20" s="1"/>
  <c r="AG63" i="20" s="1"/>
  <c r="AH63" i="20" s="1"/>
  <c r="AI63" i="20" s="1"/>
  <c r="AJ63" i="20" s="1"/>
  <c r="AK63" i="20" s="1"/>
  <c r="AL63" i="20" s="1"/>
  <c r="AM63" i="20" s="1"/>
  <c r="AN63" i="20" s="1"/>
  <c r="AO63" i="20" s="1"/>
  <c r="AP63" i="20" s="1"/>
  <c r="AQ63" i="20" s="1"/>
  <c r="AR63" i="20" s="1"/>
  <c r="AS63" i="20" s="1"/>
  <c r="AT63" i="20" s="1"/>
  <c r="AU63" i="20" s="1"/>
  <c r="AV63" i="20" s="1"/>
  <c r="AW63" i="20" s="1"/>
  <c r="AX63" i="20" s="1"/>
  <c r="AY63" i="20" s="1"/>
  <c r="AZ63" i="20" s="1"/>
  <c r="BA63" i="20" s="1"/>
  <c r="BB63" i="20" s="1"/>
  <c r="BC63" i="20" s="1"/>
  <c r="BD63" i="20" s="1"/>
  <c r="BE63" i="20" s="1"/>
  <c r="BF63" i="20" s="1"/>
  <c r="BG63" i="20" s="1"/>
  <c r="BH63" i="20" s="1"/>
  <c r="BI63" i="20" s="1"/>
  <c r="BJ63" i="20" s="1"/>
  <c r="BK63" i="20" s="1"/>
  <c r="BL63" i="20" s="1"/>
  <c r="BM63" i="20" s="1"/>
  <c r="BN63" i="20" s="1"/>
  <c r="BO63" i="20" s="1"/>
  <c r="BP63" i="20" s="1"/>
  <c r="BQ63" i="20" s="1"/>
  <c r="BR63" i="20" s="1"/>
  <c r="BS63" i="20" s="1"/>
  <c r="BT63" i="20" s="1"/>
  <c r="BU63" i="20" s="1"/>
  <c r="BV63" i="20" s="1"/>
  <c r="BW63" i="20" s="1"/>
  <c r="BX63" i="20" s="1"/>
  <c r="BY63" i="20" s="1"/>
  <c r="BZ63" i="20" s="1"/>
  <c r="CA63" i="20" s="1"/>
  <c r="CB63" i="20" s="1"/>
  <c r="CC63" i="20" s="1"/>
  <c r="CD63" i="20" s="1"/>
  <c r="CE63" i="20" s="1"/>
  <c r="CF63" i="20" s="1"/>
  <c r="CG63" i="20" s="1"/>
  <c r="CH63" i="20" s="1"/>
  <c r="CI63" i="20" s="1"/>
  <c r="CJ63" i="20" s="1"/>
  <c r="CK63" i="20" s="1"/>
  <c r="CL63" i="20" s="1"/>
  <c r="CM63" i="20" s="1"/>
  <c r="CN63" i="20" s="1"/>
  <c r="CO63" i="20" s="1"/>
  <c r="CP63" i="20" s="1"/>
  <c r="CQ63" i="20" s="1"/>
  <c r="CR63" i="20" s="1"/>
  <c r="CS63" i="20" s="1"/>
  <c r="CT63" i="20" s="1"/>
  <c r="CU63" i="20" s="1"/>
  <c r="CV63" i="20" s="1"/>
  <c r="CW63" i="20" s="1"/>
  <c r="CX63" i="20" s="1"/>
  <c r="CY63" i="20" s="1"/>
  <c r="CZ63" i="20" s="1"/>
  <c r="DA63" i="20" s="1"/>
  <c r="DB63" i="20" s="1"/>
  <c r="DC63" i="20" s="1"/>
  <c r="DD63" i="20" s="1"/>
  <c r="DE63" i="20" s="1"/>
  <c r="DF63" i="20" s="1"/>
  <c r="DG63" i="20" s="1"/>
  <c r="DH63" i="20" s="1"/>
  <c r="DI63" i="20" s="1"/>
  <c r="DJ63" i="20" s="1"/>
  <c r="DK63" i="20" s="1"/>
  <c r="DL63" i="20" s="1"/>
  <c r="DM63" i="20" s="1"/>
  <c r="DN63" i="20" s="1"/>
  <c r="DO63" i="20" s="1"/>
  <c r="DP63" i="20" s="1"/>
  <c r="DQ63" i="20" s="1"/>
  <c r="DR63" i="20" s="1"/>
  <c r="DS63" i="20" s="1"/>
  <c r="DT63" i="20" s="1"/>
  <c r="DU63" i="20" s="1"/>
  <c r="DV63" i="20" s="1"/>
  <c r="DW63" i="20" s="1"/>
  <c r="DX63" i="20" s="1"/>
  <c r="DY63" i="20" s="1"/>
  <c r="DZ63" i="20" s="1"/>
  <c r="EA63" i="20" s="1"/>
  <c r="EB63" i="20" s="1"/>
  <c r="EC63" i="20" s="1"/>
  <c r="ED63" i="20" s="1"/>
  <c r="EE63" i="20" s="1"/>
  <c r="EF63" i="20" s="1"/>
  <c r="EG63" i="20" s="1"/>
  <c r="EH63" i="20" s="1"/>
  <c r="EI63" i="20" s="1"/>
  <c r="EJ63" i="20" s="1"/>
  <c r="EK63" i="20" s="1"/>
  <c r="EL63" i="20" s="1"/>
  <c r="EM63" i="20" s="1"/>
  <c r="EN63" i="20" s="1"/>
  <c r="EO63" i="20" s="1"/>
  <c r="EP63" i="20" s="1"/>
  <c r="EQ63" i="20" s="1"/>
  <c r="ER63" i="20" s="1"/>
  <c r="ES63" i="20" s="1"/>
  <c r="ET63" i="20" s="1"/>
  <c r="EU63" i="20" s="1"/>
  <c r="EV63" i="20" s="1"/>
  <c r="EW63" i="20" s="1"/>
  <c r="EX63" i="20" s="1"/>
  <c r="EY63" i="20" s="1"/>
  <c r="EZ63" i="20" s="1"/>
  <c r="FA63" i="20" s="1"/>
  <c r="FB63" i="20" s="1"/>
  <c r="FC63" i="20" s="1"/>
  <c r="FD63" i="20" s="1"/>
  <c r="FE63" i="20" s="1"/>
  <c r="FF63" i="20" s="1"/>
  <c r="FG63" i="20" s="1"/>
  <c r="FH63" i="20" s="1"/>
  <c r="FI63" i="20" s="1"/>
  <c r="FJ63" i="20" s="1"/>
  <c r="FK63" i="20" s="1"/>
  <c r="FL63" i="20" s="1"/>
  <c r="FM63" i="20" s="1"/>
  <c r="FN63" i="20" s="1"/>
  <c r="FO63" i="20" s="1"/>
  <c r="FP63" i="20" s="1"/>
  <c r="FQ63" i="20" s="1"/>
  <c r="FR63" i="20" s="1"/>
  <c r="FS63" i="20" s="1"/>
  <c r="FT63" i="20" s="1"/>
  <c r="FU63" i="20" s="1"/>
  <c r="FV63" i="20" s="1"/>
  <c r="FW63" i="20" s="1"/>
  <c r="FX63" i="20" s="1"/>
  <c r="FY63" i="20" s="1"/>
  <c r="FZ63" i="20" s="1"/>
  <c r="GA63" i="20" s="1"/>
  <c r="GB63" i="20" s="1"/>
  <c r="GC63" i="20" s="1"/>
  <c r="GD63" i="20" s="1"/>
  <c r="GE63" i="20" s="1"/>
  <c r="GF63" i="20" s="1"/>
  <c r="GG63" i="20" s="1"/>
  <c r="GH63" i="20" s="1"/>
  <c r="GI63" i="20" s="1"/>
  <c r="GJ63" i="20" s="1"/>
  <c r="GK63" i="20" s="1"/>
  <c r="GL63" i="20" s="1"/>
  <c r="GM63" i="20" s="1"/>
  <c r="GN63" i="20" s="1"/>
  <c r="GO63" i="20" s="1"/>
  <c r="GP63" i="20" s="1"/>
  <c r="GQ63" i="20" s="1"/>
  <c r="GR63" i="20" s="1"/>
  <c r="GS63" i="20" s="1"/>
  <c r="GT63" i="20" s="1"/>
  <c r="GU63" i="20" s="1"/>
  <c r="GV63" i="20" s="1"/>
  <c r="GW63" i="20" s="1"/>
  <c r="GX63" i="20" s="1"/>
  <c r="HA63" i="20" s="1"/>
  <c r="HB63" i="20" l="1"/>
  <c r="GY63" i="20"/>
  <c r="GZ63" i="20" s="1"/>
  <c r="F65" i="20"/>
  <c r="G64" i="20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AB64" i="20" s="1"/>
  <c r="AC64" i="20" s="1"/>
  <c r="AD64" i="20" s="1"/>
  <c r="AE64" i="20" s="1"/>
  <c r="AF64" i="20" s="1"/>
  <c r="AG64" i="20" s="1"/>
  <c r="AH64" i="20" s="1"/>
  <c r="AI64" i="20" s="1"/>
  <c r="AJ64" i="20" s="1"/>
  <c r="AK64" i="20" s="1"/>
  <c r="AL64" i="20" s="1"/>
  <c r="AM64" i="20" s="1"/>
  <c r="AN64" i="20" s="1"/>
  <c r="AO64" i="20" s="1"/>
  <c r="AP64" i="20" s="1"/>
  <c r="AQ64" i="20" s="1"/>
  <c r="AR64" i="20" s="1"/>
  <c r="AS64" i="20" s="1"/>
  <c r="AT64" i="20" s="1"/>
  <c r="AU64" i="20" s="1"/>
  <c r="AV64" i="20" s="1"/>
  <c r="AW64" i="20" s="1"/>
  <c r="AX64" i="20" s="1"/>
  <c r="AY64" i="20" s="1"/>
  <c r="AZ64" i="20" s="1"/>
  <c r="BA64" i="20" s="1"/>
  <c r="BB64" i="20" s="1"/>
  <c r="BC64" i="20" s="1"/>
  <c r="BD64" i="20" s="1"/>
  <c r="BE64" i="20" s="1"/>
  <c r="BF64" i="20" s="1"/>
  <c r="BG64" i="20" s="1"/>
  <c r="BH64" i="20" s="1"/>
  <c r="BI64" i="20" s="1"/>
  <c r="BJ64" i="20" s="1"/>
  <c r="BK64" i="20" s="1"/>
  <c r="BL64" i="20" s="1"/>
  <c r="BM64" i="20" s="1"/>
  <c r="BN64" i="20" s="1"/>
  <c r="BO64" i="20" s="1"/>
  <c r="BP64" i="20" s="1"/>
  <c r="BQ64" i="20" s="1"/>
  <c r="BR64" i="20" s="1"/>
  <c r="BS64" i="20" s="1"/>
  <c r="BT64" i="20" s="1"/>
  <c r="BU64" i="20" s="1"/>
  <c r="BV64" i="20" s="1"/>
  <c r="BW64" i="20" s="1"/>
  <c r="BX64" i="20" s="1"/>
  <c r="BY64" i="20" s="1"/>
  <c r="BZ64" i="20" s="1"/>
  <c r="CA64" i="20" s="1"/>
  <c r="CB64" i="20" s="1"/>
  <c r="CC64" i="20" s="1"/>
  <c r="CD64" i="20" s="1"/>
  <c r="CE64" i="20" s="1"/>
  <c r="CF64" i="20" s="1"/>
  <c r="CG64" i="20" s="1"/>
  <c r="CH64" i="20" s="1"/>
  <c r="CI64" i="20" s="1"/>
  <c r="CJ64" i="20" s="1"/>
  <c r="CK64" i="20" s="1"/>
  <c r="CL64" i="20" s="1"/>
  <c r="CM64" i="20" s="1"/>
  <c r="CN64" i="20" s="1"/>
  <c r="CO64" i="20" s="1"/>
  <c r="CP64" i="20" s="1"/>
  <c r="CQ64" i="20" s="1"/>
  <c r="CR64" i="20" s="1"/>
  <c r="CS64" i="20" s="1"/>
  <c r="CT64" i="20" s="1"/>
  <c r="CU64" i="20" s="1"/>
  <c r="CV64" i="20" s="1"/>
  <c r="CW64" i="20" s="1"/>
  <c r="CX64" i="20" s="1"/>
  <c r="CY64" i="20" s="1"/>
  <c r="CZ64" i="20" s="1"/>
  <c r="DA64" i="20" s="1"/>
  <c r="DB64" i="20" s="1"/>
  <c r="DC64" i="20" s="1"/>
  <c r="DD64" i="20" s="1"/>
  <c r="DE64" i="20" s="1"/>
  <c r="DF64" i="20" s="1"/>
  <c r="DG64" i="20" s="1"/>
  <c r="DH64" i="20" s="1"/>
  <c r="DI64" i="20" s="1"/>
  <c r="DJ64" i="20" s="1"/>
  <c r="DK64" i="20" s="1"/>
  <c r="DL64" i="20" s="1"/>
  <c r="DM64" i="20" s="1"/>
  <c r="DN64" i="20" s="1"/>
  <c r="DO64" i="20" s="1"/>
  <c r="DP64" i="20" s="1"/>
  <c r="DQ64" i="20" s="1"/>
  <c r="DR64" i="20" s="1"/>
  <c r="DS64" i="20" s="1"/>
  <c r="DT64" i="20" s="1"/>
  <c r="DU64" i="20" s="1"/>
  <c r="DV64" i="20" s="1"/>
  <c r="DW64" i="20" s="1"/>
  <c r="DX64" i="20" s="1"/>
  <c r="DY64" i="20" s="1"/>
  <c r="DZ64" i="20" s="1"/>
  <c r="EA64" i="20" s="1"/>
  <c r="EB64" i="20" s="1"/>
  <c r="EC64" i="20" s="1"/>
  <c r="ED64" i="20" s="1"/>
  <c r="EE64" i="20" s="1"/>
  <c r="EF64" i="20" s="1"/>
  <c r="EG64" i="20" s="1"/>
  <c r="EH64" i="20" s="1"/>
  <c r="EI64" i="20" s="1"/>
  <c r="EJ64" i="20" s="1"/>
  <c r="EK64" i="20" s="1"/>
  <c r="EL64" i="20" s="1"/>
  <c r="EM64" i="20" s="1"/>
  <c r="EN64" i="20" s="1"/>
  <c r="EO64" i="20" s="1"/>
  <c r="EP64" i="20" s="1"/>
  <c r="EQ64" i="20" s="1"/>
  <c r="ER64" i="20" s="1"/>
  <c r="ES64" i="20" s="1"/>
  <c r="ET64" i="20" s="1"/>
  <c r="EU64" i="20" s="1"/>
  <c r="EV64" i="20" s="1"/>
  <c r="EW64" i="20" s="1"/>
  <c r="EX64" i="20" s="1"/>
  <c r="EY64" i="20" s="1"/>
  <c r="EZ64" i="20" s="1"/>
  <c r="FA64" i="20" s="1"/>
  <c r="FB64" i="20" s="1"/>
  <c r="FC64" i="20" s="1"/>
  <c r="FD64" i="20" s="1"/>
  <c r="FE64" i="20" s="1"/>
  <c r="FF64" i="20" s="1"/>
  <c r="FG64" i="20" s="1"/>
  <c r="FH64" i="20" s="1"/>
  <c r="FI64" i="20" s="1"/>
  <c r="FJ64" i="20" s="1"/>
  <c r="FK64" i="20" s="1"/>
  <c r="FL64" i="20" s="1"/>
  <c r="FM64" i="20" s="1"/>
  <c r="FN64" i="20" s="1"/>
  <c r="FO64" i="20" s="1"/>
  <c r="FP64" i="20" s="1"/>
  <c r="FQ64" i="20" s="1"/>
  <c r="FR64" i="20" s="1"/>
  <c r="FS64" i="20" s="1"/>
  <c r="FT64" i="20" s="1"/>
  <c r="FU64" i="20" s="1"/>
  <c r="FV64" i="20" s="1"/>
  <c r="FW64" i="20" s="1"/>
  <c r="FX64" i="20" s="1"/>
  <c r="FY64" i="20" s="1"/>
  <c r="FZ64" i="20" s="1"/>
  <c r="GA64" i="20" s="1"/>
  <c r="GB64" i="20" s="1"/>
  <c r="GC64" i="20" s="1"/>
  <c r="GD64" i="20" s="1"/>
  <c r="GE64" i="20" s="1"/>
  <c r="GF64" i="20" s="1"/>
  <c r="GG64" i="20" s="1"/>
  <c r="GH64" i="20" s="1"/>
  <c r="GI64" i="20" s="1"/>
  <c r="GJ64" i="20" s="1"/>
  <c r="GK64" i="20" s="1"/>
  <c r="GL64" i="20" s="1"/>
  <c r="GM64" i="20" s="1"/>
  <c r="GN64" i="20" s="1"/>
  <c r="GO64" i="20" s="1"/>
  <c r="GP64" i="20" s="1"/>
  <c r="GQ64" i="20" s="1"/>
  <c r="GR64" i="20" s="1"/>
  <c r="GS64" i="20" s="1"/>
  <c r="GT64" i="20" s="1"/>
  <c r="GU64" i="20" s="1"/>
  <c r="GV64" i="20" s="1"/>
  <c r="GW64" i="20" s="1"/>
  <c r="GX64" i="20" s="1"/>
  <c r="HA64" i="20" s="1"/>
  <c r="HB64" i="20" l="1"/>
  <c r="GY64" i="20"/>
  <c r="GZ64" i="20" s="1"/>
  <c r="G65" i="20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AB65" i="20" s="1"/>
  <c r="AC65" i="20" s="1"/>
  <c r="AD65" i="20" s="1"/>
  <c r="AE65" i="20" s="1"/>
  <c r="AF65" i="20" s="1"/>
  <c r="AG65" i="20" s="1"/>
  <c r="AH65" i="20" s="1"/>
  <c r="AI65" i="20" s="1"/>
  <c r="AJ65" i="20" s="1"/>
  <c r="AK65" i="20" s="1"/>
  <c r="AL65" i="20" s="1"/>
  <c r="AM65" i="20" s="1"/>
  <c r="AN65" i="20" s="1"/>
  <c r="AO65" i="20" s="1"/>
  <c r="AP65" i="20" s="1"/>
  <c r="AQ65" i="20" s="1"/>
  <c r="AR65" i="20" s="1"/>
  <c r="AS65" i="20" s="1"/>
  <c r="AT65" i="20" s="1"/>
  <c r="AU65" i="20" s="1"/>
  <c r="AV65" i="20" s="1"/>
  <c r="AW65" i="20" s="1"/>
  <c r="AX65" i="20" s="1"/>
  <c r="AY65" i="20" s="1"/>
  <c r="AZ65" i="20" s="1"/>
  <c r="BA65" i="20" s="1"/>
  <c r="BB65" i="20" s="1"/>
  <c r="BC65" i="20" s="1"/>
  <c r="BD65" i="20" s="1"/>
  <c r="BE65" i="20" s="1"/>
  <c r="BF65" i="20" s="1"/>
  <c r="BG65" i="20" s="1"/>
  <c r="BH65" i="20" s="1"/>
  <c r="BI65" i="20" s="1"/>
  <c r="BJ65" i="20" s="1"/>
  <c r="BK65" i="20" s="1"/>
  <c r="BL65" i="20" s="1"/>
  <c r="BM65" i="20" s="1"/>
  <c r="BN65" i="20" s="1"/>
  <c r="BO65" i="20" s="1"/>
  <c r="BP65" i="20" s="1"/>
  <c r="BQ65" i="20" s="1"/>
  <c r="BR65" i="20" s="1"/>
  <c r="BS65" i="20" s="1"/>
  <c r="BT65" i="20" s="1"/>
  <c r="BU65" i="20" s="1"/>
  <c r="BV65" i="20" s="1"/>
  <c r="BW65" i="20" s="1"/>
  <c r="BX65" i="20" s="1"/>
  <c r="BY65" i="20" s="1"/>
  <c r="BZ65" i="20" s="1"/>
  <c r="CA65" i="20" s="1"/>
  <c r="CB65" i="20" s="1"/>
  <c r="CC65" i="20" s="1"/>
  <c r="CD65" i="20" s="1"/>
  <c r="CE65" i="20" s="1"/>
  <c r="CF65" i="20" s="1"/>
  <c r="CG65" i="20" s="1"/>
  <c r="CH65" i="20" s="1"/>
  <c r="CI65" i="20" s="1"/>
  <c r="CJ65" i="20" s="1"/>
  <c r="CK65" i="20" s="1"/>
  <c r="CL65" i="20" s="1"/>
  <c r="CM65" i="20" s="1"/>
  <c r="CN65" i="20" s="1"/>
  <c r="CO65" i="20" s="1"/>
  <c r="CP65" i="20" s="1"/>
  <c r="CQ65" i="20" s="1"/>
  <c r="CR65" i="20" s="1"/>
  <c r="CS65" i="20" s="1"/>
  <c r="CT65" i="20" s="1"/>
  <c r="CU65" i="20" s="1"/>
  <c r="CV65" i="20" s="1"/>
  <c r="CW65" i="20" s="1"/>
  <c r="CX65" i="20" s="1"/>
  <c r="CY65" i="20" s="1"/>
  <c r="CZ65" i="20" s="1"/>
  <c r="DA65" i="20" s="1"/>
  <c r="DB65" i="20" s="1"/>
  <c r="DC65" i="20" s="1"/>
  <c r="DD65" i="20" s="1"/>
  <c r="DE65" i="20" s="1"/>
  <c r="DF65" i="20" s="1"/>
  <c r="DG65" i="20" s="1"/>
  <c r="DH65" i="20" s="1"/>
  <c r="DI65" i="20" s="1"/>
  <c r="DJ65" i="20" s="1"/>
  <c r="DK65" i="20" s="1"/>
  <c r="DL65" i="20" s="1"/>
  <c r="DM65" i="20" s="1"/>
  <c r="DN65" i="20" s="1"/>
  <c r="DO65" i="20" s="1"/>
  <c r="DP65" i="20" s="1"/>
  <c r="DQ65" i="20" s="1"/>
  <c r="DR65" i="20" s="1"/>
  <c r="DS65" i="20" s="1"/>
  <c r="DT65" i="20" s="1"/>
  <c r="DU65" i="20" s="1"/>
  <c r="DV65" i="20" s="1"/>
  <c r="DW65" i="20" s="1"/>
  <c r="DX65" i="20" s="1"/>
  <c r="DY65" i="20" s="1"/>
  <c r="DZ65" i="20" s="1"/>
  <c r="EA65" i="20" s="1"/>
  <c r="EB65" i="20" s="1"/>
  <c r="EC65" i="20" s="1"/>
  <c r="ED65" i="20" s="1"/>
  <c r="EE65" i="20" s="1"/>
  <c r="EF65" i="20" s="1"/>
  <c r="EG65" i="20" s="1"/>
  <c r="EH65" i="20" s="1"/>
  <c r="EI65" i="20" s="1"/>
  <c r="EJ65" i="20" s="1"/>
  <c r="EK65" i="20" s="1"/>
  <c r="EL65" i="20" s="1"/>
  <c r="EM65" i="20" s="1"/>
  <c r="EN65" i="20" s="1"/>
  <c r="EO65" i="20" s="1"/>
  <c r="EP65" i="20" s="1"/>
  <c r="EQ65" i="20" s="1"/>
  <c r="ER65" i="20" s="1"/>
  <c r="ES65" i="20" s="1"/>
  <c r="ET65" i="20" s="1"/>
  <c r="EU65" i="20" s="1"/>
  <c r="EV65" i="20" s="1"/>
  <c r="EW65" i="20" s="1"/>
  <c r="EX65" i="20" s="1"/>
  <c r="EY65" i="20" s="1"/>
  <c r="EZ65" i="20" s="1"/>
  <c r="FA65" i="20" s="1"/>
  <c r="FB65" i="20" s="1"/>
  <c r="FC65" i="20" s="1"/>
  <c r="FD65" i="20" s="1"/>
  <c r="FE65" i="20" s="1"/>
  <c r="FF65" i="20" s="1"/>
  <c r="FG65" i="20" s="1"/>
  <c r="FH65" i="20" s="1"/>
  <c r="FI65" i="20" s="1"/>
  <c r="FJ65" i="20" s="1"/>
  <c r="FK65" i="20" s="1"/>
  <c r="FL65" i="20" s="1"/>
  <c r="FM65" i="20" s="1"/>
  <c r="FN65" i="20" s="1"/>
  <c r="FO65" i="20" s="1"/>
  <c r="FP65" i="20" s="1"/>
  <c r="FQ65" i="20" s="1"/>
  <c r="FR65" i="20" s="1"/>
  <c r="FS65" i="20" s="1"/>
  <c r="FT65" i="20" s="1"/>
  <c r="FU65" i="20" s="1"/>
  <c r="FV65" i="20" s="1"/>
  <c r="FW65" i="20" s="1"/>
  <c r="FX65" i="20" s="1"/>
  <c r="FY65" i="20" s="1"/>
  <c r="FZ65" i="20" s="1"/>
  <c r="GA65" i="20" s="1"/>
  <c r="GB65" i="20" s="1"/>
  <c r="GC65" i="20" s="1"/>
  <c r="GD65" i="20" s="1"/>
  <c r="GE65" i="20" s="1"/>
  <c r="GF65" i="20" s="1"/>
  <c r="GG65" i="20" s="1"/>
  <c r="GH65" i="20" s="1"/>
  <c r="GI65" i="20" s="1"/>
  <c r="GJ65" i="20" s="1"/>
  <c r="GK65" i="20" s="1"/>
  <c r="GL65" i="20" s="1"/>
  <c r="GM65" i="20" s="1"/>
  <c r="GN65" i="20" s="1"/>
  <c r="GO65" i="20" s="1"/>
  <c r="GP65" i="20" s="1"/>
  <c r="GQ65" i="20" s="1"/>
  <c r="GR65" i="20" s="1"/>
  <c r="GS65" i="20" s="1"/>
  <c r="GT65" i="20" s="1"/>
  <c r="GU65" i="20" s="1"/>
  <c r="GV65" i="20" s="1"/>
  <c r="GW65" i="20" s="1"/>
  <c r="GX65" i="20" s="1"/>
  <c r="HA65" i="20" s="1"/>
  <c r="F66" i="20"/>
  <c r="HB65" i="20" l="1"/>
  <c r="GY65" i="20"/>
  <c r="GZ65" i="20" s="1"/>
  <c r="F67" i="20"/>
  <c r="G66" i="20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AB66" i="20" s="1"/>
  <c r="AC66" i="20" s="1"/>
  <c r="AD66" i="20" s="1"/>
  <c r="AE66" i="20" s="1"/>
  <c r="AF66" i="20" s="1"/>
  <c r="AG66" i="20" s="1"/>
  <c r="AH66" i="20" s="1"/>
  <c r="AI66" i="20" s="1"/>
  <c r="AJ66" i="20" s="1"/>
  <c r="AK66" i="20" s="1"/>
  <c r="AL66" i="20" s="1"/>
  <c r="AM66" i="20" s="1"/>
  <c r="AN66" i="20" s="1"/>
  <c r="AO66" i="20" s="1"/>
  <c r="AP66" i="20" s="1"/>
  <c r="AQ66" i="20" s="1"/>
  <c r="AR66" i="20" s="1"/>
  <c r="AS66" i="20" s="1"/>
  <c r="AT66" i="20" s="1"/>
  <c r="AU66" i="20" s="1"/>
  <c r="AV66" i="20" s="1"/>
  <c r="AW66" i="20" s="1"/>
  <c r="AX66" i="20" s="1"/>
  <c r="AY66" i="20" s="1"/>
  <c r="AZ66" i="20" s="1"/>
  <c r="BA66" i="20" s="1"/>
  <c r="BB66" i="20" s="1"/>
  <c r="BC66" i="20" s="1"/>
  <c r="BD66" i="20" s="1"/>
  <c r="BE66" i="20" s="1"/>
  <c r="BF66" i="20" s="1"/>
  <c r="BG66" i="20" s="1"/>
  <c r="BH66" i="20" s="1"/>
  <c r="BI66" i="20" s="1"/>
  <c r="BJ66" i="20" s="1"/>
  <c r="BK66" i="20" s="1"/>
  <c r="BL66" i="20" s="1"/>
  <c r="BM66" i="20" s="1"/>
  <c r="BN66" i="20" s="1"/>
  <c r="BO66" i="20" s="1"/>
  <c r="BP66" i="20" s="1"/>
  <c r="BQ66" i="20" s="1"/>
  <c r="BR66" i="20" s="1"/>
  <c r="BS66" i="20" s="1"/>
  <c r="BT66" i="20" s="1"/>
  <c r="BU66" i="20" s="1"/>
  <c r="BV66" i="20" s="1"/>
  <c r="BW66" i="20" s="1"/>
  <c r="BX66" i="20" s="1"/>
  <c r="BY66" i="20" s="1"/>
  <c r="BZ66" i="20" s="1"/>
  <c r="CA66" i="20" s="1"/>
  <c r="CB66" i="20" s="1"/>
  <c r="CC66" i="20" s="1"/>
  <c r="CD66" i="20" s="1"/>
  <c r="CE66" i="20" s="1"/>
  <c r="CF66" i="20" s="1"/>
  <c r="CG66" i="20" s="1"/>
  <c r="CH66" i="20" s="1"/>
  <c r="CI66" i="20" s="1"/>
  <c r="CJ66" i="20" s="1"/>
  <c r="CK66" i="20" s="1"/>
  <c r="CL66" i="20" s="1"/>
  <c r="CM66" i="20" s="1"/>
  <c r="CN66" i="20" s="1"/>
  <c r="CO66" i="20" s="1"/>
  <c r="CP66" i="20" s="1"/>
  <c r="CQ66" i="20" s="1"/>
  <c r="CR66" i="20" s="1"/>
  <c r="CS66" i="20" s="1"/>
  <c r="CT66" i="20" s="1"/>
  <c r="CU66" i="20" s="1"/>
  <c r="CV66" i="20" s="1"/>
  <c r="CW66" i="20" s="1"/>
  <c r="CX66" i="20" s="1"/>
  <c r="CY66" i="20" s="1"/>
  <c r="CZ66" i="20" s="1"/>
  <c r="DA66" i="20" s="1"/>
  <c r="DB66" i="20" s="1"/>
  <c r="DC66" i="20" s="1"/>
  <c r="DD66" i="20" s="1"/>
  <c r="DE66" i="20" s="1"/>
  <c r="DF66" i="20" s="1"/>
  <c r="DG66" i="20" s="1"/>
  <c r="DH66" i="20" s="1"/>
  <c r="DI66" i="20" s="1"/>
  <c r="DJ66" i="20" s="1"/>
  <c r="DK66" i="20" s="1"/>
  <c r="DL66" i="20" s="1"/>
  <c r="DM66" i="20" s="1"/>
  <c r="DN66" i="20" s="1"/>
  <c r="DO66" i="20" s="1"/>
  <c r="DP66" i="20" s="1"/>
  <c r="DQ66" i="20" s="1"/>
  <c r="DR66" i="20" s="1"/>
  <c r="DS66" i="20" s="1"/>
  <c r="DT66" i="20" s="1"/>
  <c r="DU66" i="20" s="1"/>
  <c r="DV66" i="20" s="1"/>
  <c r="DW66" i="20" s="1"/>
  <c r="DX66" i="20" s="1"/>
  <c r="DY66" i="20" s="1"/>
  <c r="DZ66" i="20" s="1"/>
  <c r="EA66" i="20" s="1"/>
  <c r="EB66" i="20" s="1"/>
  <c r="EC66" i="20" s="1"/>
  <c r="ED66" i="20" s="1"/>
  <c r="EE66" i="20" s="1"/>
  <c r="EF66" i="20" s="1"/>
  <c r="EG66" i="20" s="1"/>
  <c r="EH66" i="20" s="1"/>
  <c r="EI66" i="20" s="1"/>
  <c r="EJ66" i="20" s="1"/>
  <c r="EK66" i="20" s="1"/>
  <c r="EL66" i="20" s="1"/>
  <c r="EM66" i="20" s="1"/>
  <c r="EN66" i="20" s="1"/>
  <c r="EO66" i="20" s="1"/>
  <c r="EP66" i="20" s="1"/>
  <c r="EQ66" i="20" s="1"/>
  <c r="ER66" i="20" s="1"/>
  <c r="ES66" i="20" s="1"/>
  <c r="ET66" i="20" s="1"/>
  <c r="EU66" i="20" s="1"/>
  <c r="EV66" i="20" s="1"/>
  <c r="EW66" i="20" s="1"/>
  <c r="EX66" i="20" s="1"/>
  <c r="EY66" i="20" s="1"/>
  <c r="EZ66" i="20" s="1"/>
  <c r="FA66" i="20" s="1"/>
  <c r="FB66" i="20" s="1"/>
  <c r="FC66" i="20" s="1"/>
  <c r="FD66" i="20" s="1"/>
  <c r="FE66" i="20" s="1"/>
  <c r="FF66" i="20" s="1"/>
  <c r="FG66" i="20" s="1"/>
  <c r="FH66" i="20" s="1"/>
  <c r="FI66" i="20" s="1"/>
  <c r="FJ66" i="20" s="1"/>
  <c r="FK66" i="20" s="1"/>
  <c r="FL66" i="20" s="1"/>
  <c r="FM66" i="20" s="1"/>
  <c r="FN66" i="20" s="1"/>
  <c r="FO66" i="20" s="1"/>
  <c r="FP66" i="20" s="1"/>
  <c r="FQ66" i="20" s="1"/>
  <c r="FR66" i="20" s="1"/>
  <c r="FS66" i="20" s="1"/>
  <c r="FT66" i="20" s="1"/>
  <c r="FU66" i="20" s="1"/>
  <c r="FV66" i="20" s="1"/>
  <c r="FW66" i="20" s="1"/>
  <c r="FX66" i="20" s="1"/>
  <c r="FY66" i="20" s="1"/>
  <c r="FZ66" i="20" s="1"/>
  <c r="GA66" i="20" s="1"/>
  <c r="GB66" i="20" s="1"/>
  <c r="GC66" i="20" s="1"/>
  <c r="GD66" i="20" s="1"/>
  <c r="GE66" i="20" s="1"/>
  <c r="GF66" i="20" s="1"/>
  <c r="GG66" i="20" s="1"/>
  <c r="GH66" i="20" s="1"/>
  <c r="GI66" i="20" s="1"/>
  <c r="GJ66" i="20" s="1"/>
  <c r="GK66" i="20" s="1"/>
  <c r="GL66" i="20" s="1"/>
  <c r="GM66" i="20" s="1"/>
  <c r="GN66" i="20" s="1"/>
  <c r="GO66" i="20" s="1"/>
  <c r="GP66" i="20" s="1"/>
  <c r="GQ66" i="20" s="1"/>
  <c r="GR66" i="20" s="1"/>
  <c r="GS66" i="20" s="1"/>
  <c r="GT66" i="20" s="1"/>
  <c r="GU66" i="20" s="1"/>
  <c r="GV66" i="20" s="1"/>
  <c r="GW66" i="20" s="1"/>
  <c r="GX66" i="20" s="1"/>
  <c r="HA66" i="20" s="1"/>
  <c r="HB66" i="20" l="1"/>
  <c r="GY66" i="20"/>
  <c r="GZ66" i="20" s="1"/>
  <c r="G67" i="20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EA67" i="20" s="1"/>
  <c r="EB67" i="20" s="1"/>
  <c r="EC67" i="20" s="1"/>
  <c r="ED67" i="20" s="1"/>
  <c r="EE67" i="20" s="1"/>
  <c r="EF67" i="20" s="1"/>
  <c r="EG67" i="20" s="1"/>
  <c r="EH67" i="20" s="1"/>
  <c r="EI67" i="20" s="1"/>
  <c r="EJ67" i="20" s="1"/>
  <c r="EK67" i="20" s="1"/>
  <c r="EL67" i="20" s="1"/>
  <c r="EM67" i="20" s="1"/>
  <c r="EN67" i="20" s="1"/>
  <c r="EO67" i="20" s="1"/>
  <c r="EP67" i="20" s="1"/>
  <c r="EQ67" i="20" s="1"/>
  <c r="ER67" i="20" s="1"/>
  <c r="ES67" i="20" s="1"/>
  <c r="ET67" i="20" s="1"/>
  <c r="EU67" i="20" s="1"/>
  <c r="EV67" i="20" s="1"/>
  <c r="EW67" i="20" s="1"/>
  <c r="EX67" i="20" s="1"/>
  <c r="EY67" i="20" s="1"/>
  <c r="EZ67" i="20" s="1"/>
  <c r="FA67" i="20" s="1"/>
  <c r="FB67" i="20" s="1"/>
  <c r="FC67" i="20" s="1"/>
  <c r="FD67" i="20" s="1"/>
  <c r="FE67" i="20" s="1"/>
  <c r="FF67" i="20" s="1"/>
  <c r="FG67" i="20" s="1"/>
  <c r="FH67" i="20" s="1"/>
  <c r="FI67" i="20" s="1"/>
  <c r="FJ67" i="20" s="1"/>
  <c r="FK67" i="20" s="1"/>
  <c r="FL67" i="20" s="1"/>
  <c r="FM67" i="20" s="1"/>
  <c r="FN67" i="20" s="1"/>
  <c r="FO67" i="20" s="1"/>
  <c r="FP67" i="20" s="1"/>
  <c r="FQ67" i="20" s="1"/>
  <c r="FR67" i="20" s="1"/>
  <c r="FS67" i="20" s="1"/>
  <c r="FT67" i="20" s="1"/>
  <c r="FU67" i="20" s="1"/>
  <c r="FV67" i="20" s="1"/>
  <c r="FW67" i="20" s="1"/>
  <c r="FX67" i="20" s="1"/>
  <c r="FY67" i="20" s="1"/>
  <c r="FZ67" i="20" s="1"/>
  <c r="GA67" i="20" s="1"/>
  <c r="GB67" i="20" s="1"/>
  <c r="GC67" i="20" s="1"/>
  <c r="GD67" i="20" s="1"/>
  <c r="GE67" i="20" s="1"/>
  <c r="GF67" i="20" s="1"/>
  <c r="GG67" i="20" s="1"/>
  <c r="GH67" i="20" s="1"/>
  <c r="GI67" i="20" s="1"/>
  <c r="GJ67" i="20" s="1"/>
  <c r="GK67" i="20" s="1"/>
  <c r="GL67" i="20" s="1"/>
  <c r="GM67" i="20" s="1"/>
  <c r="GN67" i="20" s="1"/>
  <c r="GO67" i="20" s="1"/>
  <c r="GP67" i="20" s="1"/>
  <c r="GQ67" i="20" s="1"/>
  <c r="GR67" i="20" s="1"/>
  <c r="GS67" i="20" s="1"/>
  <c r="GT67" i="20" s="1"/>
  <c r="GU67" i="20" s="1"/>
  <c r="GV67" i="20" s="1"/>
  <c r="GW67" i="20" s="1"/>
  <c r="GX67" i="20" s="1"/>
  <c r="HA67" i="20" s="1"/>
  <c r="F68" i="20"/>
  <c r="HB67" i="20" l="1"/>
  <c r="GY67" i="20"/>
  <c r="GZ67" i="20" s="1"/>
  <c r="G68" i="20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AB68" i="20" s="1"/>
  <c r="AC68" i="20" s="1"/>
  <c r="AD68" i="20" s="1"/>
  <c r="AE68" i="20" s="1"/>
  <c r="AF68" i="20" s="1"/>
  <c r="AG68" i="20" s="1"/>
  <c r="AH68" i="20" s="1"/>
  <c r="AI68" i="20" s="1"/>
  <c r="AJ68" i="20" s="1"/>
  <c r="AK68" i="20" s="1"/>
  <c r="AL68" i="20" s="1"/>
  <c r="AM68" i="20" s="1"/>
  <c r="AN68" i="20" s="1"/>
  <c r="AO68" i="20" s="1"/>
  <c r="AP68" i="20" s="1"/>
  <c r="AQ68" i="20" s="1"/>
  <c r="AR68" i="20" s="1"/>
  <c r="AS68" i="20" s="1"/>
  <c r="AT68" i="20" s="1"/>
  <c r="AU68" i="20" s="1"/>
  <c r="AV68" i="20" s="1"/>
  <c r="AW68" i="20" s="1"/>
  <c r="AX68" i="20" s="1"/>
  <c r="AY68" i="20" s="1"/>
  <c r="AZ68" i="20" s="1"/>
  <c r="BA68" i="20" s="1"/>
  <c r="BB68" i="20" s="1"/>
  <c r="BC68" i="20" s="1"/>
  <c r="BD68" i="20" s="1"/>
  <c r="BE68" i="20" s="1"/>
  <c r="BF68" i="20" s="1"/>
  <c r="BG68" i="20" s="1"/>
  <c r="BH68" i="20" s="1"/>
  <c r="BI68" i="20" s="1"/>
  <c r="BJ68" i="20" s="1"/>
  <c r="BK68" i="20" s="1"/>
  <c r="BL68" i="20" s="1"/>
  <c r="BM68" i="20" s="1"/>
  <c r="BN68" i="20" s="1"/>
  <c r="BO68" i="20" s="1"/>
  <c r="BP68" i="20" s="1"/>
  <c r="BQ68" i="20" s="1"/>
  <c r="BR68" i="20" s="1"/>
  <c r="BS68" i="20" s="1"/>
  <c r="BT68" i="20" s="1"/>
  <c r="BU68" i="20" s="1"/>
  <c r="BV68" i="20" s="1"/>
  <c r="BW68" i="20" s="1"/>
  <c r="BX68" i="20" s="1"/>
  <c r="BY68" i="20" s="1"/>
  <c r="BZ68" i="20" s="1"/>
  <c r="CA68" i="20" s="1"/>
  <c r="CB68" i="20" s="1"/>
  <c r="CC68" i="20" s="1"/>
  <c r="CD68" i="20" s="1"/>
  <c r="CE68" i="20" s="1"/>
  <c r="CF68" i="20" s="1"/>
  <c r="CG68" i="20" s="1"/>
  <c r="CH68" i="20" s="1"/>
  <c r="CI68" i="20" s="1"/>
  <c r="CJ68" i="20" s="1"/>
  <c r="CK68" i="20" s="1"/>
  <c r="CL68" i="20" s="1"/>
  <c r="CM68" i="20" s="1"/>
  <c r="CN68" i="20" s="1"/>
  <c r="CO68" i="20" s="1"/>
  <c r="CP68" i="20" s="1"/>
  <c r="CQ68" i="20" s="1"/>
  <c r="CR68" i="20" s="1"/>
  <c r="CS68" i="20" s="1"/>
  <c r="CT68" i="20" s="1"/>
  <c r="CU68" i="20" s="1"/>
  <c r="CV68" i="20" s="1"/>
  <c r="CW68" i="20" s="1"/>
  <c r="CX68" i="20" s="1"/>
  <c r="CY68" i="20" s="1"/>
  <c r="CZ68" i="20" s="1"/>
  <c r="DA68" i="20" s="1"/>
  <c r="DB68" i="20" s="1"/>
  <c r="DC68" i="20" s="1"/>
  <c r="DD68" i="20" s="1"/>
  <c r="DE68" i="20" s="1"/>
  <c r="DF68" i="20" s="1"/>
  <c r="DG68" i="20" s="1"/>
  <c r="DH68" i="20" s="1"/>
  <c r="DI68" i="20" s="1"/>
  <c r="DJ68" i="20" s="1"/>
  <c r="DK68" i="20" s="1"/>
  <c r="DL68" i="20" s="1"/>
  <c r="DM68" i="20" s="1"/>
  <c r="DN68" i="20" s="1"/>
  <c r="DO68" i="20" s="1"/>
  <c r="DP68" i="20" s="1"/>
  <c r="DQ68" i="20" s="1"/>
  <c r="DR68" i="20" s="1"/>
  <c r="DS68" i="20" s="1"/>
  <c r="DT68" i="20" s="1"/>
  <c r="DU68" i="20" s="1"/>
  <c r="DV68" i="20" s="1"/>
  <c r="DW68" i="20" s="1"/>
  <c r="DX68" i="20" s="1"/>
  <c r="DY68" i="20" s="1"/>
  <c r="DZ68" i="20" s="1"/>
  <c r="EA68" i="20" s="1"/>
  <c r="EB68" i="20" s="1"/>
  <c r="EC68" i="20" s="1"/>
  <c r="ED68" i="20" s="1"/>
  <c r="EE68" i="20" s="1"/>
  <c r="EF68" i="20" s="1"/>
  <c r="EG68" i="20" s="1"/>
  <c r="EH68" i="20" s="1"/>
  <c r="EI68" i="20" s="1"/>
  <c r="EJ68" i="20" s="1"/>
  <c r="EK68" i="20" s="1"/>
  <c r="EL68" i="20" s="1"/>
  <c r="EM68" i="20" s="1"/>
  <c r="EN68" i="20" s="1"/>
  <c r="EO68" i="20" s="1"/>
  <c r="EP68" i="20" s="1"/>
  <c r="EQ68" i="20" s="1"/>
  <c r="ER68" i="20" s="1"/>
  <c r="ES68" i="20" s="1"/>
  <c r="ET68" i="20" s="1"/>
  <c r="EU68" i="20" s="1"/>
  <c r="EV68" i="20" s="1"/>
  <c r="EW68" i="20" s="1"/>
  <c r="EX68" i="20" s="1"/>
  <c r="EY68" i="20" s="1"/>
  <c r="EZ68" i="20" s="1"/>
  <c r="FA68" i="20" s="1"/>
  <c r="FB68" i="20" s="1"/>
  <c r="FC68" i="20" s="1"/>
  <c r="FD68" i="20" s="1"/>
  <c r="FE68" i="20" s="1"/>
  <c r="FF68" i="20" s="1"/>
  <c r="FG68" i="20" s="1"/>
  <c r="FH68" i="20" s="1"/>
  <c r="FI68" i="20" s="1"/>
  <c r="FJ68" i="20" s="1"/>
  <c r="FK68" i="20" s="1"/>
  <c r="FL68" i="20" s="1"/>
  <c r="FM68" i="20" s="1"/>
  <c r="FN68" i="20" s="1"/>
  <c r="FO68" i="20" s="1"/>
  <c r="FP68" i="20" s="1"/>
  <c r="FQ68" i="20" s="1"/>
  <c r="FR68" i="20" s="1"/>
  <c r="FS68" i="20" s="1"/>
  <c r="FT68" i="20" s="1"/>
  <c r="FU68" i="20" s="1"/>
  <c r="FV68" i="20" s="1"/>
  <c r="FW68" i="20" s="1"/>
  <c r="FX68" i="20" s="1"/>
  <c r="FY68" i="20" s="1"/>
  <c r="FZ68" i="20" s="1"/>
  <c r="GA68" i="20" s="1"/>
  <c r="GB68" i="20" s="1"/>
  <c r="GC68" i="20" s="1"/>
  <c r="GD68" i="20" s="1"/>
  <c r="GE68" i="20" s="1"/>
  <c r="GF68" i="20" s="1"/>
  <c r="GG68" i="20" s="1"/>
  <c r="GH68" i="20" s="1"/>
  <c r="GI68" i="20" s="1"/>
  <c r="GJ68" i="20" s="1"/>
  <c r="GK68" i="20" s="1"/>
  <c r="GL68" i="20" s="1"/>
  <c r="GM68" i="20" s="1"/>
  <c r="GN68" i="20" s="1"/>
  <c r="GO68" i="20" s="1"/>
  <c r="GP68" i="20" s="1"/>
  <c r="GQ68" i="20" s="1"/>
  <c r="GR68" i="20" s="1"/>
  <c r="GS68" i="20" s="1"/>
  <c r="GT68" i="20" s="1"/>
  <c r="GU68" i="20" s="1"/>
  <c r="GV68" i="20" s="1"/>
  <c r="GW68" i="20" s="1"/>
  <c r="GX68" i="20" s="1"/>
  <c r="HA68" i="20" s="1"/>
  <c r="F69" i="20"/>
  <c r="HB68" i="20" l="1"/>
  <c r="GY68" i="20"/>
  <c r="GZ68" i="20" s="1"/>
  <c r="G69" i="20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AB69" i="20" s="1"/>
  <c r="AC69" i="20" s="1"/>
  <c r="AD69" i="20" s="1"/>
  <c r="AE69" i="20" s="1"/>
  <c r="AF69" i="20" s="1"/>
  <c r="AG69" i="20" s="1"/>
  <c r="AH69" i="20" s="1"/>
  <c r="AI69" i="20" s="1"/>
  <c r="AJ69" i="20" s="1"/>
  <c r="AK69" i="20" s="1"/>
  <c r="AL69" i="20" s="1"/>
  <c r="AM69" i="20" s="1"/>
  <c r="AN69" i="20" s="1"/>
  <c r="AO69" i="20" s="1"/>
  <c r="AP69" i="20" s="1"/>
  <c r="AQ69" i="20" s="1"/>
  <c r="AR69" i="20" s="1"/>
  <c r="AS69" i="20" s="1"/>
  <c r="AT69" i="20" s="1"/>
  <c r="AU69" i="20" s="1"/>
  <c r="AV69" i="20" s="1"/>
  <c r="AW69" i="20" s="1"/>
  <c r="AX69" i="20" s="1"/>
  <c r="AY69" i="20" s="1"/>
  <c r="AZ69" i="20" s="1"/>
  <c r="BA69" i="20" s="1"/>
  <c r="BB69" i="20" s="1"/>
  <c r="BC69" i="20" s="1"/>
  <c r="BD69" i="20" s="1"/>
  <c r="BE69" i="20" s="1"/>
  <c r="BF69" i="20" s="1"/>
  <c r="BG69" i="20" s="1"/>
  <c r="BH69" i="20" s="1"/>
  <c r="BI69" i="20" s="1"/>
  <c r="BJ69" i="20" s="1"/>
  <c r="BK69" i="20" s="1"/>
  <c r="BL69" i="20" s="1"/>
  <c r="BM69" i="20" s="1"/>
  <c r="BN69" i="20" s="1"/>
  <c r="BO69" i="20" s="1"/>
  <c r="BP69" i="20" s="1"/>
  <c r="BQ69" i="20" s="1"/>
  <c r="BR69" i="20" s="1"/>
  <c r="BS69" i="20" s="1"/>
  <c r="BT69" i="20" s="1"/>
  <c r="BU69" i="20" s="1"/>
  <c r="BV69" i="20" s="1"/>
  <c r="BW69" i="20" s="1"/>
  <c r="BX69" i="20" s="1"/>
  <c r="BY69" i="20" s="1"/>
  <c r="BZ69" i="20" s="1"/>
  <c r="CA69" i="20" s="1"/>
  <c r="CB69" i="20" s="1"/>
  <c r="CC69" i="20" s="1"/>
  <c r="CD69" i="20" s="1"/>
  <c r="CE69" i="20" s="1"/>
  <c r="CF69" i="20" s="1"/>
  <c r="CG69" i="20" s="1"/>
  <c r="CH69" i="20" s="1"/>
  <c r="CI69" i="20" s="1"/>
  <c r="CJ69" i="20" s="1"/>
  <c r="CK69" i="20" s="1"/>
  <c r="CL69" i="20" s="1"/>
  <c r="CM69" i="20" s="1"/>
  <c r="CN69" i="20" s="1"/>
  <c r="CO69" i="20" s="1"/>
  <c r="CP69" i="20" s="1"/>
  <c r="CQ69" i="20" s="1"/>
  <c r="CR69" i="20" s="1"/>
  <c r="CS69" i="20" s="1"/>
  <c r="CT69" i="20" s="1"/>
  <c r="CU69" i="20" s="1"/>
  <c r="CV69" i="20" s="1"/>
  <c r="CW69" i="20" s="1"/>
  <c r="CX69" i="20" s="1"/>
  <c r="CY69" i="20" s="1"/>
  <c r="CZ69" i="20" s="1"/>
  <c r="DA69" i="20" s="1"/>
  <c r="DB69" i="20" s="1"/>
  <c r="DC69" i="20" s="1"/>
  <c r="DD69" i="20" s="1"/>
  <c r="DE69" i="20" s="1"/>
  <c r="DF69" i="20" s="1"/>
  <c r="DG69" i="20" s="1"/>
  <c r="DH69" i="20" s="1"/>
  <c r="DI69" i="20" s="1"/>
  <c r="DJ69" i="20" s="1"/>
  <c r="DK69" i="20" s="1"/>
  <c r="DL69" i="20" s="1"/>
  <c r="DM69" i="20" s="1"/>
  <c r="DN69" i="20" s="1"/>
  <c r="DO69" i="20" s="1"/>
  <c r="DP69" i="20" s="1"/>
  <c r="DQ69" i="20" s="1"/>
  <c r="DR69" i="20" s="1"/>
  <c r="DS69" i="20" s="1"/>
  <c r="DT69" i="20" s="1"/>
  <c r="DU69" i="20" s="1"/>
  <c r="DV69" i="20" s="1"/>
  <c r="DW69" i="20" s="1"/>
  <c r="DX69" i="20" s="1"/>
  <c r="DY69" i="20" s="1"/>
  <c r="DZ69" i="20" s="1"/>
  <c r="EA69" i="20" s="1"/>
  <c r="EB69" i="20" s="1"/>
  <c r="EC69" i="20" s="1"/>
  <c r="ED69" i="20" s="1"/>
  <c r="EE69" i="20" s="1"/>
  <c r="EF69" i="20" s="1"/>
  <c r="EG69" i="20" s="1"/>
  <c r="EH69" i="20" s="1"/>
  <c r="EI69" i="20" s="1"/>
  <c r="EJ69" i="20" s="1"/>
  <c r="EK69" i="20" s="1"/>
  <c r="EL69" i="20" s="1"/>
  <c r="EM69" i="20" s="1"/>
  <c r="EN69" i="20" s="1"/>
  <c r="EO69" i="20" s="1"/>
  <c r="EP69" i="20" s="1"/>
  <c r="EQ69" i="20" s="1"/>
  <c r="ER69" i="20" s="1"/>
  <c r="ES69" i="20" s="1"/>
  <c r="ET69" i="20" s="1"/>
  <c r="EU69" i="20" s="1"/>
  <c r="EV69" i="20" s="1"/>
  <c r="EW69" i="20" s="1"/>
  <c r="EX69" i="20" s="1"/>
  <c r="EY69" i="20" s="1"/>
  <c r="EZ69" i="20" s="1"/>
  <c r="FA69" i="20" s="1"/>
  <c r="FB69" i="20" s="1"/>
  <c r="FC69" i="20" s="1"/>
  <c r="FD69" i="20" s="1"/>
  <c r="FE69" i="20" s="1"/>
  <c r="FF69" i="20" s="1"/>
  <c r="FG69" i="20" s="1"/>
  <c r="FH69" i="20" s="1"/>
  <c r="FI69" i="20" s="1"/>
  <c r="FJ69" i="20" s="1"/>
  <c r="FK69" i="20" s="1"/>
  <c r="FL69" i="20" s="1"/>
  <c r="FM69" i="20" s="1"/>
  <c r="FN69" i="20" s="1"/>
  <c r="FO69" i="20" s="1"/>
  <c r="FP69" i="20" s="1"/>
  <c r="FQ69" i="20" s="1"/>
  <c r="FR69" i="20" s="1"/>
  <c r="FS69" i="20" s="1"/>
  <c r="FT69" i="20" s="1"/>
  <c r="FU69" i="20" s="1"/>
  <c r="FV69" i="20" s="1"/>
  <c r="FW69" i="20" s="1"/>
  <c r="FX69" i="20" s="1"/>
  <c r="FY69" i="20" s="1"/>
  <c r="FZ69" i="20" s="1"/>
  <c r="GA69" i="20" s="1"/>
  <c r="GB69" i="20" s="1"/>
  <c r="GC69" i="20" s="1"/>
  <c r="GD69" i="20" s="1"/>
  <c r="GE69" i="20" s="1"/>
  <c r="GF69" i="20" s="1"/>
  <c r="GG69" i="20" s="1"/>
  <c r="GH69" i="20" s="1"/>
  <c r="GI69" i="20" s="1"/>
  <c r="GJ69" i="20" s="1"/>
  <c r="GK69" i="20" s="1"/>
  <c r="GL69" i="20" s="1"/>
  <c r="GM69" i="20" s="1"/>
  <c r="GN69" i="20" s="1"/>
  <c r="GO69" i="20" s="1"/>
  <c r="GP69" i="20" s="1"/>
  <c r="GQ69" i="20" s="1"/>
  <c r="GR69" i="20" s="1"/>
  <c r="GS69" i="20" s="1"/>
  <c r="GT69" i="20" s="1"/>
  <c r="GU69" i="20" s="1"/>
  <c r="GV69" i="20" s="1"/>
  <c r="GW69" i="20" s="1"/>
  <c r="GX69" i="20" s="1"/>
  <c r="HA69" i="20" s="1"/>
  <c r="F70" i="20"/>
  <c r="HB69" i="20" l="1"/>
  <c r="GY69" i="20"/>
  <c r="GZ69" i="20" s="1"/>
  <c r="G70" i="20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AB70" i="20" s="1"/>
  <c r="AC70" i="20" s="1"/>
  <c r="AD70" i="20" s="1"/>
  <c r="AE70" i="20" s="1"/>
  <c r="AF70" i="20" s="1"/>
  <c r="AG70" i="20" s="1"/>
  <c r="AH70" i="20" s="1"/>
  <c r="AI70" i="20" s="1"/>
  <c r="AJ70" i="20" s="1"/>
  <c r="AK70" i="20" s="1"/>
  <c r="AL70" i="20" s="1"/>
  <c r="AM70" i="20" s="1"/>
  <c r="AN70" i="20" s="1"/>
  <c r="AO70" i="20" s="1"/>
  <c r="AP70" i="20" s="1"/>
  <c r="AQ70" i="20" s="1"/>
  <c r="AR70" i="20" s="1"/>
  <c r="AS70" i="20" s="1"/>
  <c r="AT70" i="20" s="1"/>
  <c r="AU70" i="20" s="1"/>
  <c r="AV70" i="20" s="1"/>
  <c r="AW70" i="20" s="1"/>
  <c r="AX70" i="20" s="1"/>
  <c r="AY70" i="20" s="1"/>
  <c r="AZ70" i="20" s="1"/>
  <c r="BA70" i="20" s="1"/>
  <c r="BB70" i="20" s="1"/>
  <c r="BC70" i="20" s="1"/>
  <c r="BD70" i="20" s="1"/>
  <c r="BE70" i="20" s="1"/>
  <c r="BF70" i="20" s="1"/>
  <c r="BG70" i="20" s="1"/>
  <c r="BH70" i="20" s="1"/>
  <c r="BI70" i="20" s="1"/>
  <c r="BJ70" i="20" s="1"/>
  <c r="BK70" i="20" s="1"/>
  <c r="BL70" i="20" s="1"/>
  <c r="BM70" i="20" s="1"/>
  <c r="BN70" i="20" s="1"/>
  <c r="BO70" i="20" s="1"/>
  <c r="BP70" i="20" s="1"/>
  <c r="BQ70" i="20" s="1"/>
  <c r="BR70" i="20" s="1"/>
  <c r="BS70" i="20" s="1"/>
  <c r="BT70" i="20" s="1"/>
  <c r="BU70" i="20" s="1"/>
  <c r="BV70" i="20" s="1"/>
  <c r="BW70" i="20" s="1"/>
  <c r="BX70" i="20" s="1"/>
  <c r="BY70" i="20" s="1"/>
  <c r="BZ70" i="20" s="1"/>
  <c r="CA70" i="20" s="1"/>
  <c r="CB70" i="20" s="1"/>
  <c r="CC70" i="20" s="1"/>
  <c r="CD70" i="20" s="1"/>
  <c r="CE70" i="20" s="1"/>
  <c r="CF70" i="20" s="1"/>
  <c r="CG70" i="20" s="1"/>
  <c r="CH70" i="20" s="1"/>
  <c r="CI70" i="20" s="1"/>
  <c r="CJ70" i="20" s="1"/>
  <c r="CK70" i="20" s="1"/>
  <c r="CL70" i="20" s="1"/>
  <c r="CM70" i="20" s="1"/>
  <c r="CN70" i="20" s="1"/>
  <c r="CO70" i="20" s="1"/>
  <c r="CP70" i="20" s="1"/>
  <c r="CQ70" i="20" s="1"/>
  <c r="CR70" i="20" s="1"/>
  <c r="CS70" i="20" s="1"/>
  <c r="CT70" i="20" s="1"/>
  <c r="CU70" i="20" s="1"/>
  <c r="CV70" i="20" s="1"/>
  <c r="CW70" i="20" s="1"/>
  <c r="CX70" i="20" s="1"/>
  <c r="CY70" i="20" s="1"/>
  <c r="CZ70" i="20" s="1"/>
  <c r="DA70" i="20" s="1"/>
  <c r="DB70" i="20" s="1"/>
  <c r="DC70" i="20" s="1"/>
  <c r="DD70" i="20" s="1"/>
  <c r="DE70" i="20" s="1"/>
  <c r="DF70" i="20" s="1"/>
  <c r="DG70" i="20" s="1"/>
  <c r="DH70" i="20" s="1"/>
  <c r="DI70" i="20" s="1"/>
  <c r="DJ70" i="20" s="1"/>
  <c r="DK70" i="20" s="1"/>
  <c r="DL70" i="20" s="1"/>
  <c r="DM70" i="20" s="1"/>
  <c r="DN70" i="20" s="1"/>
  <c r="DO70" i="20" s="1"/>
  <c r="DP70" i="20" s="1"/>
  <c r="DQ70" i="20" s="1"/>
  <c r="DR70" i="20" s="1"/>
  <c r="DS70" i="20" s="1"/>
  <c r="DT70" i="20" s="1"/>
  <c r="DU70" i="20" s="1"/>
  <c r="DV70" i="20" s="1"/>
  <c r="DW70" i="20" s="1"/>
  <c r="DX70" i="20" s="1"/>
  <c r="DY70" i="20" s="1"/>
  <c r="DZ70" i="20" s="1"/>
  <c r="EA70" i="20" s="1"/>
  <c r="EB70" i="20" s="1"/>
  <c r="EC70" i="20" s="1"/>
  <c r="ED70" i="20" s="1"/>
  <c r="EE70" i="20" s="1"/>
  <c r="EF70" i="20" s="1"/>
  <c r="EG70" i="20" s="1"/>
  <c r="EH70" i="20" s="1"/>
  <c r="EI70" i="20" s="1"/>
  <c r="EJ70" i="20" s="1"/>
  <c r="EK70" i="20" s="1"/>
  <c r="EL70" i="20" s="1"/>
  <c r="EM70" i="20" s="1"/>
  <c r="EN70" i="20" s="1"/>
  <c r="EO70" i="20" s="1"/>
  <c r="EP70" i="20" s="1"/>
  <c r="EQ70" i="20" s="1"/>
  <c r="ER70" i="20" s="1"/>
  <c r="ES70" i="20" s="1"/>
  <c r="ET70" i="20" s="1"/>
  <c r="EU70" i="20" s="1"/>
  <c r="EV70" i="20" s="1"/>
  <c r="EW70" i="20" s="1"/>
  <c r="EX70" i="20" s="1"/>
  <c r="EY70" i="20" s="1"/>
  <c r="EZ70" i="20" s="1"/>
  <c r="FA70" i="20" s="1"/>
  <c r="FB70" i="20" s="1"/>
  <c r="FC70" i="20" s="1"/>
  <c r="FD70" i="20" s="1"/>
  <c r="FE70" i="20" s="1"/>
  <c r="FF70" i="20" s="1"/>
  <c r="FG70" i="20" s="1"/>
  <c r="FH70" i="20" s="1"/>
  <c r="FI70" i="20" s="1"/>
  <c r="FJ70" i="20" s="1"/>
  <c r="FK70" i="20" s="1"/>
  <c r="FL70" i="20" s="1"/>
  <c r="FM70" i="20" s="1"/>
  <c r="FN70" i="20" s="1"/>
  <c r="FO70" i="20" s="1"/>
  <c r="FP70" i="20" s="1"/>
  <c r="FQ70" i="20" s="1"/>
  <c r="FR70" i="20" s="1"/>
  <c r="FS70" i="20" s="1"/>
  <c r="FT70" i="20" s="1"/>
  <c r="FU70" i="20" s="1"/>
  <c r="FV70" i="20" s="1"/>
  <c r="FW70" i="20" s="1"/>
  <c r="FX70" i="20" s="1"/>
  <c r="FY70" i="20" s="1"/>
  <c r="FZ70" i="20" s="1"/>
  <c r="GA70" i="20" s="1"/>
  <c r="GB70" i="20" s="1"/>
  <c r="GC70" i="20" s="1"/>
  <c r="GD70" i="20" s="1"/>
  <c r="GE70" i="20" s="1"/>
  <c r="GF70" i="20" s="1"/>
  <c r="GG70" i="20" s="1"/>
  <c r="GH70" i="20" s="1"/>
  <c r="GI70" i="20" s="1"/>
  <c r="GJ70" i="20" s="1"/>
  <c r="GK70" i="20" s="1"/>
  <c r="GL70" i="20" s="1"/>
  <c r="GM70" i="20" s="1"/>
  <c r="GN70" i="20" s="1"/>
  <c r="GO70" i="20" s="1"/>
  <c r="GP70" i="20" s="1"/>
  <c r="GQ70" i="20" s="1"/>
  <c r="GR70" i="20" s="1"/>
  <c r="GS70" i="20" s="1"/>
  <c r="GT70" i="20" s="1"/>
  <c r="GU70" i="20" s="1"/>
  <c r="GV70" i="20" s="1"/>
  <c r="GW70" i="20" s="1"/>
  <c r="GX70" i="20" s="1"/>
  <c r="HA70" i="20" s="1"/>
  <c r="F71" i="20"/>
  <c r="HB70" i="20" l="1"/>
  <c r="GY70" i="20"/>
  <c r="GZ70" i="20" s="1"/>
  <c r="F72" i="20"/>
  <c r="G71" i="20"/>
  <c r="H71" i="20" s="1"/>
  <c r="I71" i="20" s="1"/>
  <c r="J71" i="20" s="1"/>
  <c r="K71" i="20" s="1"/>
  <c r="L71" i="20" s="1"/>
  <c r="M71" i="20" s="1"/>
  <c r="N71" i="20" s="1"/>
  <c r="O71" i="20" s="1"/>
  <c r="P71" i="20" s="1"/>
  <c r="Q71" i="20" s="1"/>
  <c r="R71" i="20" s="1"/>
  <c r="S71" i="20" s="1"/>
  <c r="T71" i="20" s="1"/>
  <c r="U71" i="20" s="1"/>
  <c r="V71" i="20" s="1"/>
  <c r="W71" i="20" s="1"/>
  <c r="X71" i="20" s="1"/>
  <c r="Y71" i="20" s="1"/>
  <c r="Z71" i="20" s="1"/>
  <c r="AA71" i="20" s="1"/>
  <c r="AB71" i="20" s="1"/>
  <c r="AC71" i="20" s="1"/>
  <c r="AD71" i="20" s="1"/>
  <c r="AE71" i="20" s="1"/>
  <c r="AF71" i="20" s="1"/>
  <c r="AG71" i="20" s="1"/>
  <c r="AH71" i="20" s="1"/>
  <c r="AI71" i="20" s="1"/>
  <c r="AJ71" i="20" s="1"/>
  <c r="AK71" i="20" s="1"/>
  <c r="AL71" i="20" s="1"/>
  <c r="AM71" i="20" s="1"/>
  <c r="AN71" i="20" s="1"/>
  <c r="AO71" i="20" s="1"/>
  <c r="AP71" i="20" s="1"/>
  <c r="AQ71" i="20" s="1"/>
  <c r="AR71" i="20" s="1"/>
  <c r="AS71" i="20" s="1"/>
  <c r="AT71" i="20" s="1"/>
  <c r="AU71" i="20" s="1"/>
  <c r="AV71" i="20" s="1"/>
  <c r="AW71" i="20" s="1"/>
  <c r="AX71" i="20" s="1"/>
  <c r="AY71" i="20" s="1"/>
  <c r="AZ71" i="20" s="1"/>
  <c r="BA71" i="20" s="1"/>
  <c r="BB71" i="20" s="1"/>
  <c r="BC71" i="20" s="1"/>
  <c r="BD71" i="20" s="1"/>
  <c r="BE71" i="20" s="1"/>
  <c r="BF71" i="20" s="1"/>
  <c r="BG71" i="20" s="1"/>
  <c r="BH71" i="20" s="1"/>
  <c r="BI71" i="20" s="1"/>
  <c r="BJ71" i="20" s="1"/>
  <c r="BK71" i="20" s="1"/>
  <c r="BL71" i="20" s="1"/>
  <c r="BM71" i="20" s="1"/>
  <c r="BN71" i="20" s="1"/>
  <c r="BO71" i="20" s="1"/>
  <c r="BP71" i="20" s="1"/>
  <c r="BQ71" i="20" s="1"/>
  <c r="BR71" i="20" s="1"/>
  <c r="BS71" i="20" s="1"/>
  <c r="BT71" i="20" s="1"/>
  <c r="BU71" i="20" s="1"/>
  <c r="BV71" i="20" s="1"/>
  <c r="BW71" i="20" s="1"/>
  <c r="BX71" i="20" s="1"/>
  <c r="BY71" i="20" s="1"/>
  <c r="BZ71" i="20" s="1"/>
  <c r="CA71" i="20" s="1"/>
  <c r="CB71" i="20" s="1"/>
  <c r="CC71" i="20" s="1"/>
  <c r="CD71" i="20" s="1"/>
  <c r="CE71" i="20" s="1"/>
  <c r="CF71" i="20" s="1"/>
  <c r="CG71" i="20" s="1"/>
  <c r="CH71" i="20" s="1"/>
  <c r="CI71" i="20" s="1"/>
  <c r="CJ71" i="20" s="1"/>
  <c r="CK71" i="20" s="1"/>
  <c r="CL71" i="20" s="1"/>
  <c r="CM71" i="20" s="1"/>
  <c r="CN71" i="20" s="1"/>
  <c r="CO71" i="20" s="1"/>
  <c r="CP71" i="20" s="1"/>
  <c r="CQ71" i="20" s="1"/>
  <c r="CR71" i="20" s="1"/>
  <c r="CS71" i="20" s="1"/>
  <c r="CT71" i="20" s="1"/>
  <c r="CU71" i="20" s="1"/>
  <c r="CV71" i="20" s="1"/>
  <c r="CW71" i="20" s="1"/>
  <c r="CX71" i="20" s="1"/>
  <c r="CY71" i="20" s="1"/>
  <c r="CZ71" i="20" s="1"/>
  <c r="DA71" i="20" s="1"/>
  <c r="DB71" i="20" s="1"/>
  <c r="DC71" i="20" s="1"/>
  <c r="DD71" i="20" s="1"/>
  <c r="DE71" i="20" s="1"/>
  <c r="DF71" i="20" s="1"/>
  <c r="DG71" i="20" s="1"/>
  <c r="DH71" i="20" s="1"/>
  <c r="DI71" i="20" s="1"/>
  <c r="DJ71" i="20" s="1"/>
  <c r="DK71" i="20" s="1"/>
  <c r="DL71" i="20" s="1"/>
  <c r="DM71" i="20" s="1"/>
  <c r="DN71" i="20" s="1"/>
  <c r="DO71" i="20" s="1"/>
  <c r="DP71" i="20" s="1"/>
  <c r="DQ71" i="20" s="1"/>
  <c r="DR71" i="20" s="1"/>
  <c r="DS71" i="20" s="1"/>
  <c r="DT71" i="20" s="1"/>
  <c r="DU71" i="20" s="1"/>
  <c r="DV71" i="20" s="1"/>
  <c r="DW71" i="20" s="1"/>
  <c r="DX71" i="20" s="1"/>
  <c r="DY71" i="20" s="1"/>
  <c r="DZ71" i="20" s="1"/>
  <c r="EA71" i="20" s="1"/>
  <c r="EB71" i="20" s="1"/>
  <c r="EC71" i="20" s="1"/>
  <c r="ED71" i="20" s="1"/>
  <c r="EE71" i="20" s="1"/>
  <c r="EF71" i="20" s="1"/>
  <c r="EG71" i="20" s="1"/>
  <c r="EH71" i="20" s="1"/>
  <c r="EI71" i="20" s="1"/>
  <c r="EJ71" i="20" s="1"/>
  <c r="EK71" i="20" s="1"/>
  <c r="EL71" i="20" s="1"/>
  <c r="EM71" i="20" s="1"/>
  <c r="EN71" i="20" s="1"/>
  <c r="EO71" i="20" s="1"/>
  <c r="EP71" i="20" s="1"/>
  <c r="EQ71" i="20" s="1"/>
  <c r="ER71" i="20" s="1"/>
  <c r="ES71" i="20" s="1"/>
  <c r="ET71" i="20" s="1"/>
  <c r="EU71" i="20" s="1"/>
  <c r="EV71" i="20" s="1"/>
  <c r="EW71" i="20" s="1"/>
  <c r="EX71" i="20" s="1"/>
  <c r="EY71" i="20" s="1"/>
  <c r="EZ71" i="20" s="1"/>
  <c r="FA71" i="20" s="1"/>
  <c r="FB71" i="20" s="1"/>
  <c r="FC71" i="20" s="1"/>
  <c r="FD71" i="20" s="1"/>
  <c r="FE71" i="20" s="1"/>
  <c r="FF71" i="20" s="1"/>
  <c r="FG71" i="20" s="1"/>
  <c r="FH71" i="20" s="1"/>
  <c r="FI71" i="20" s="1"/>
  <c r="FJ71" i="20" s="1"/>
  <c r="FK71" i="20" s="1"/>
  <c r="FL71" i="20" s="1"/>
  <c r="FM71" i="20" s="1"/>
  <c r="FN71" i="20" s="1"/>
  <c r="FO71" i="20" s="1"/>
  <c r="FP71" i="20" s="1"/>
  <c r="FQ71" i="20" s="1"/>
  <c r="FR71" i="20" s="1"/>
  <c r="FS71" i="20" s="1"/>
  <c r="FT71" i="20" s="1"/>
  <c r="FU71" i="20" s="1"/>
  <c r="FV71" i="20" s="1"/>
  <c r="FW71" i="20" s="1"/>
  <c r="FX71" i="20" s="1"/>
  <c r="FY71" i="20" s="1"/>
  <c r="FZ71" i="20" s="1"/>
  <c r="GA71" i="20" s="1"/>
  <c r="GB71" i="20" s="1"/>
  <c r="GC71" i="20" s="1"/>
  <c r="GD71" i="20" s="1"/>
  <c r="GE71" i="20" s="1"/>
  <c r="GF71" i="20" s="1"/>
  <c r="GG71" i="20" s="1"/>
  <c r="GH71" i="20" s="1"/>
  <c r="GI71" i="20" s="1"/>
  <c r="GJ71" i="20" s="1"/>
  <c r="GK71" i="20" s="1"/>
  <c r="GL71" i="20" s="1"/>
  <c r="GM71" i="20" s="1"/>
  <c r="GN71" i="20" s="1"/>
  <c r="GO71" i="20" s="1"/>
  <c r="GP71" i="20" s="1"/>
  <c r="GQ71" i="20" s="1"/>
  <c r="GR71" i="20" s="1"/>
  <c r="GS71" i="20" s="1"/>
  <c r="GT71" i="20" s="1"/>
  <c r="GU71" i="20" s="1"/>
  <c r="GV71" i="20" s="1"/>
  <c r="GW71" i="20" s="1"/>
  <c r="GX71" i="20" s="1"/>
  <c r="HA71" i="20" s="1"/>
  <c r="HB71" i="20" l="1"/>
  <c r="GY71" i="20"/>
  <c r="GZ71" i="20" s="1"/>
  <c r="G72" i="20"/>
  <c r="H72" i="20" s="1"/>
  <c r="I72" i="20" s="1"/>
  <c r="J72" i="20" s="1"/>
  <c r="K72" i="20" s="1"/>
  <c r="L72" i="20" s="1"/>
  <c r="M72" i="20" s="1"/>
  <c r="N72" i="20" s="1"/>
  <c r="O72" i="20" s="1"/>
  <c r="P72" i="20" s="1"/>
  <c r="Q72" i="20" s="1"/>
  <c r="R72" i="20" s="1"/>
  <c r="S72" i="20" s="1"/>
  <c r="T72" i="20" s="1"/>
  <c r="U72" i="20" s="1"/>
  <c r="V72" i="20" s="1"/>
  <c r="W72" i="20" s="1"/>
  <c r="X72" i="20" s="1"/>
  <c r="Y72" i="20" s="1"/>
  <c r="Z72" i="20" s="1"/>
  <c r="AA72" i="20" s="1"/>
  <c r="AB72" i="20" s="1"/>
  <c r="AC72" i="20" s="1"/>
  <c r="AD72" i="20" s="1"/>
  <c r="AE72" i="20" s="1"/>
  <c r="AF72" i="20" s="1"/>
  <c r="AG72" i="20" s="1"/>
  <c r="AH72" i="20" s="1"/>
  <c r="AI72" i="20" s="1"/>
  <c r="AJ72" i="20" s="1"/>
  <c r="AK72" i="20" s="1"/>
  <c r="AL72" i="20" s="1"/>
  <c r="AM72" i="20" s="1"/>
  <c r="AN72" i="20" s="1"/>
  <c r="AO72" i="20" s="1"/>
  <c r="AP72" i="20" s="1"/>
  <c r="AQ72" i="20" s="1"/>
  <c r="AR72" i="20" s="1"/>
  <c r="AS72" i="20" s="1"/>
  <c r="AT72" i="20" s="1"/>
  <c r="AU72" i="20" s="1"/>
  <c r="AV72" i="20" s="1"/>
  <c r="AW72" i="20" s="1"/>
  <c r="AX72" i="20" s="1"/>
  <c r="AY72" i="20" s="1"/>
  <c r="AZ72" i="20" s="1"/>
  <c r="BA72" i="20" s="1"/>
  <c r="BB72" i="20" s="1"/>
  <c r="BC72" i="20" s="1"/>
  <c r="BD72" i="20" s="1"/>
  <c r="BE72" i="20" s="1"/>
  <c r="BF72" i="20" s="1"/>
  <c r="BG72" i="20" s="1"/>
  <c r="BH72" i="20" s="1"/>
  <c r="BI72" i="20" s="1"/>
  <c r="BJ72" i="20" s="1"/>
  <c r="BK72" i="20" s="1"/>
  <c r="BL72" i="20" s="1"/>
  <c r="BM72" i="20" s="1"/>
  <c r="BN72" i="20" s="1"/>
  <c r="BO72" i="20" s="1"/>
  <c r="BP72" i="20" s="1"/>
  <c r="BQ72" i="20" s="1"/>
  <c r="BR72" i="20" s="1"/>
  <c r="BS72" i="20" s="1"/>
  <c r="BT72" i="20" s="1"/>
  <c r="BU72" i="20" s="1"/>
  <c r="BV72" i="20" s="1"/>
  <c r="BW72" i="20" s="1"/>
  <c r="BX72" i="20" s="1"/>
  <c r="BY72" i="20" s="1"/>
  <c r="BZ72" i="20" s="1"/>
  <c r="CA72" i="20" s="1"/>
  <c r="CB72" i="20" s="1"/>
  <c r="CC72" i="20" s="1"/>
  <c r="CD72" i="20" s="1"/>
  <c r="CE72" i="20" s="1"/>
  <c r="CF72" i="20" s="1"/>
  <c r="CG72" i="20" s="1"/>
  <c r="CH72" i="20" s="1"/>
  <c r="CI72" i="20" s="1"/>
  <c r="CJ72" i="20" s="1"/>
  <c r="CK72" i="20" s="1"/>
  <c r="CL72" i="20" s="1"/>
  <c r="CM72" i="20" s="1"/>
  <c r="CN72" i="20" s="1"/>
  <c r="CO72" i="20" s="1"/>
  <c r="CP72" i="20" s="1"/>
  <c r="CQ72" i="20" s="1"/>
  <c r="CR72" i="20" s="1"/>
  <c r="CS72" i="20" s="1"/>
  <c r="CT72" i="20" s="1"/>
  <c r="CU72" i="20" s="1"/>
  <c r="CV72" i="20" s="1"/>
  <c r="CW72" i="20" s="1"/>
  <c r="CX72" i="20" s="1"/>
  <c r="CY72" i="20" s="1"/>
  <c r="CZ72" i="20" s="1"/>
  <c r="DA72" i="20" s="1"/>
  <c r="DB72" i="20" s="1"/>
  <c r="DC72" i="20" s="1"/>
  <c r="DD72" i="20" s="1"/>
  <c r="DE72" i="20" s="1"/>
  <c r="DF72" i="20" s="1"/>
  <c r="DG72" i="20" s="1"/>
  <c r="DH72" i="20" s="1"/>
  <c r="DI72" i="20" s="1"/>
  <c r="DJ72" i="20" s="1"/>
  <c r="DK72" i="20" s="1"/>
  <c r="DL72" i="20" s="1"/>
  <c r="DM72" i="20" s="1"/>
  <c r="DN72" i="20" s="1"/>
  <c r="DO72" i="20" s="1"/>
  <c r="DP72" i="20" s="1"/>
  <c r="DQ72" i="20" s="1"/>
  <c r="DR72" i="20" s="1"/>
  <c r="DS72" i="20" s="1"/>
  <c r="DT72" i="20" s="1"/>
  <c r="DU72" i="20" s="1"/>
  <c r="DV72" i="20" s="1"/>
  <c r="DW72" i="20" s="1"/>
  <c r="DX72" i="20" s="1"/>
  <c r="DY72" i="20" s="1"/>
  <c r="DZ72" i="20" s="1"/>
  <c r="EA72" i="20" s="1"/>
  <c r="EB72" i="20" s="1"/>
  <c r="EC72" i="20" s="1"/>
  <c r="ED72" i="20" s="1"/>
  <c r="EE72" i="20" s="1"/>
  <c r="EF72" i="20" s="1"/>
  <c r="EG72" i="20" s="1"/>
  <c r="EH72" i="20" s="1"/>
  <c r="EI72" i="20" s="1"/>
  <c r="EJ72" i="20" s="1"/>
  <c r="EK72" i="20" s="1"/>
  <c r="EL72" i="20" s="1"/>
  <c r="EM72" i="20" s="1"/>
  <c r="EN72" i="20" s="1"/>
  <c r="EO72" i="20" s="1"/>
  <c r="EP72" i="20" s="1"/>
  <c r="EQ72" i="20" s="1"/>
  <c r="ER72" i="20" s="1"/>
  <c r="ES72" i="20" s="1"/>
  <c r="ET72" i="20" s="1"/>
  <c r="EU72" i="20" s="1"/>
  <c r="EV72" i="20" s="1"/>
  <c r="EW72" i="20" s="1"/>
  <c r="EX72" i="20" s="1"/>
  <c r="EY72" i="20" s="1"/>
  <c r="EZ72" i="20" s="1"/>
  <c r="FA72" i="20" s="1"/>
  <c r="FB72" i="20" s="1"/>
  <c r="FC72" i="20" s="1"/>
  <c r="FD72" i="20" s="1"/>
  <c r="FE72" i="20" s="1"/>
  <c r="FF72" i="20" s="1"/>
  <c r="FG72" i="20" s="1"/>
  <c r="FH72" i="20" s="1"/>
  <c r="FI72" i="20" s="1"/>
  <c r="FJ72" i="20" s="1"/>
  <c r="FK72" i="20" s="1"/>
  <c r="FL72" i="20" s="1"/>
  <c r="FM72" i="20" s="1"/>
  <c r="FN72" i="20" s="1"/>
  <c r="FO72" i="20" s="1"/>
  <c r="FP72" i="20" s="1"/>
  <c r="FQ72" i="20" s="1"/>
  <c r="FR72" i="20" s="1"/>
  <c r="FS72" i="20" s="1"/>
  <c r="FT72" i="20" s="1"/>
  <c r="FU72" i="20" s="1"/>
  <c r="FV72" i="20" s="1"/>
  <c r="FW72" i="20" s="1"/>
  <c r="FX72" i="20" s="1"/>
  <c r="FY72" i="20" s="1"/>
  <c r="FZ72" i="20" s="1"/>
  <c r="GA72" i="20" s="1"/>
  <c r="GB72" i="20" s="1"/>
  <c r="GC72" i="20" s="1"/>
  <c r="GD72" i="20" s="1"/>
  <c r="GE72" i="20" s="1"/>
  <c r="GF72" i="20" s="1"/>
  <c r="GG72" i="20" s="1"/>
  <c r="GH72" i="20" s="1"/>
  <c r="GI72" i="20" s="1"/>
  <c r="GJ72" i="20" s="1"/>
  <c r="GK72" i="20" s="1"/>
  <c r="GL72" i="20" s="1"/>
  <c r="GM72" i="20" s="1"/>
  <c r="GN72" i="20" s="1"/>
  <c r="GO72" i="20" s="1"/>
  <c r="GP72" i="20" s="1"/>
  <c r="GQ72" i="20" s="1"/>
  <c r="GR72" i="20" s="1"/>
  <c r="GS72" i="20" s="1"/>
  <c r="GT72" i="20" s="1"/>
  <c r="GU72" i="20" s="1"/>
  <c r="GV72" i="20" s="1"/>
  <c r="GW72" i="20" s="1"/>
  <c r="GX72" i="20" s="1"/>
  <c r="HA72" i="20" s="1"/>
  <c r="F73" i="20"/>
  <c r="HB72" i="20" l="1"/>
  <c r="GY72" i="20"/>
  <c r="GZ72" i="20" s="1"/>
  <c r="F74" i="20"/>
  <c r="G73" i="20"/>
  <c r="H73" i="20" s="1"/>
  <c r="I73" i="20" s="1"/>
  <c r="J73" i="20" s="1"/>
  <c r="K73" i="20" s="1"/>
  <c r="L73" i="20" s="1"/>
  <c r="M73" i="20" s="1"/>
  <c r="N73" i="20" s="1"/>
  <c r="O73" i="20" s="1"/>
  <c r="P73" i="20" s="1"/>
  <c r="Q73" i="20" s="1"/>
  <c r="R73" i="20" s="1"/>
  <c r="S73" i="20" s="1"/>
  <c r="T73" i="20" s="1"/>
  <c r="U73" i="20" s="1"/>
  <c r="V73" i="20" s="1"/>
  <c r="W73" i="20" s="1"/>
  <c r="X73" i="20" s="1"/>
  <c r="Y73" i="20" s="1"/>
  <c r="Z73" i="20" s="1"/>
  <c r="AA73" i="20" s="1"/>
  <c r="AB73" i="20" s="1"/>
  <c r="AC73" i="20" s="1"/>
  <c r="AD73" i="20" s="1"/>
  <c r="AE73" i="20" s="1"/>
  <c r="AF73" i="20" s="1"/>
  <c r="AG73" i="20" s="1"/>
  <c r="AH73" i="20" s="1"/>
  <c r="AI73" i="20" s="1"/>
  <c r="AJ73" i="20" s="1"/>
  <c r="AK73" i="20" s="1"/>
  <c r="AL73" i="20" s="1"/>
  <c r="AM73" i="20" s="1"/>
  <c r="AN73" i="20" s="1"/>
  <c r="AO73" i="20" s="1"/>
  <c r="AP73" i="20" s="1"/>
  <c r="AQ73" i="20" s="1"/>
  <c r="AR73" i="20" s="1"/>
  <c r="AS73" i="20" s="1"/>
  <c r="AT73" i="20" s="1"/>
  <c r="AU73" i="20" s="1"/>
  <c r="AV73" i="20" s="1"/>
  <c r="AW73" i="20" s="1"/>
  <c r="AX73" i="20" s="1"/>
  <c r="AY73" i="20" s="1"/>
  <c r="AZ73" i="20" s="1"/>
  <c r="BA73" i="20" s="1"/>
  <c r="BB73" i="20" s="1"/>
  <c r="BC73" i="20" s="1"/>
  <c r="BD73" i="20" s="1"/>
  <c r="BE73" i="20" s="1"/>
  <c r="BF73" i="20" s="1"/>
  <c r="BG73" i="20" s="1"/>
  <c r="BH73" i="20" s="1"/>
  <c r="BI73" i="20" s="1"/>
  <c r="BJ73" i="20" s="1"/>
  <c r="BK73" i="20" s="1"/>
  <c r="BL73" i="20" s="1"/>
  <c r="BM73" i="20" s="1"/>
  <c r="BN73" i="20" s="1"/>
  <c r="BO73" i="20" s="1"/>
  <c r="BP73" i="20" s="1"/>
  <c r="BQ73" i="20" s="1"/>
  <c r="BR73" i="20" s="1"/>
  <c r="BS73" i="20" s="1"/>
  <c r="BT73" i="20" s="1"/>
  <c r="BU73" i="20" s="1"/>
  <c r="BV73" i="20" s="1"/>
  <c r="BW73" i="20" s="1"/>
  <c r="BX73" i="20" s="1"/>
  <c r="BY73" i="20" s="1"/>
  <c r="BZ73" i="20" s="1"/>
  <c r="CA73" i="20" s="1"/>
  <c r="CB73" i="20" s="1"/>
  <c r="CC73" i="20" s="1"/>
  <c r="CD73" i="20" s="1"/>
  <c r="CE73" i="20" s="1"/>
  <c r="CF73" i="20" s="1"/>
  <c r="CG73" i="20" s="1"/>
  <c r="CH73" i="20" s="1"/>
  <c r="CI73" i="20" s="1"/>
  <c r="CJ73" i="20" s="1"/>
  <c r="CK73" i="20" s="1"/>
  <c r="CL73" i="20" s="1"/>
  <c r="CM73" i="20" s="1"/>
  <c r="CN73" i="20" s="1"/>
  <c r="CO73" i="20" s="1"/>
  <c r="CP73" i="20" s="1"/>
  <c r="CQ73" i="20" s="1"/>
  <c r="CR73" i="20" s="1"/>
  <c r="CS73" i="20" s="1"/>
  <c r="CT73" i="20" s="1"/>
  <c r="CU73" i="20" s="1"/>
  <c r="CV73" i="20" s="1"/>
  <c r="CW73" i="20" s="1"/>
  <c r="CX73" i="20" s="1"/>
  <c r="CY73" i="20" s="1"/>
  <c r="CZ73" i="20" s="1"/>
  <c r="DA73" i="20" s="1"/>
  <c r="DB73" i="20" s="1"/>
  <c r="DC73" i="20" s="1"/>
  <c r="DD73" i="20" s="1"/>
  <c r="DE73" i="20" s="1"/>
  <c r="DF73" i="20" s="1"/>
  <c r="DG73" i="20" s="1"/>
  <c r="DH73" i="20" s="1"/>
  <c r="DI73" i="20" s="1"/>
  <c r="DJ73" i="20" s="1"/>
  <c r="DK73" i="20" s="1"/>
  <c r="DL73" i="20" s="1"/>
  <c r="DM73" i="20" s="1"/>
  <c r="DN73" i="20" s="1"/>
  <c r="DO73" i="20" s="1"/>
  <c r="DP73" i="20" s="1"/>
  <c r="DQ73" i="20" s="1"/>
  <c r="DR73" i="20" s="1"/>
  <c r="DS73" i="20" s="1"/>
  <c r="DT73" i="20" s="1"/>
  <c r="DU73" i="20" s="1"/>
  <c r="DV73" i="20" s="1"/>
  <c r="DW73" i="20" s="1"/>
  <c r="DX73" i="20" s="1"/>
  <c r="DY73" i="20" s="1"/>
  <c r="DZ73" i="20" s="1"/>
  <c r="EA73" i="20" s="1"/>
  <c r="EB73" i="20" s="1"/>
  <c r="EC73" i="20" s="1"/>
  <c r="ED73" i="20" s="1"/>
  <c r="EE73" i="20" s="1"/>
  <c r="EF73" i="20" s="1"/>
  <c r="EG73" i="20" s="1"/>
  <c r="EH73" i="20" s="1"/>
  <c r="EI73" i="20" s="1"/>
  <c r="EJ73" i="20" s="1"/>
  <c r="EK73" i="20" s="1"/>
  <c r="EL73" i="20" s="1"/>
  <c r="EM73" i="20" s="1"/>
  <c r="EN73" i="20" s="1"/>
  <c r="EO73" i="20" s="1"/>
  <c r="EP73" i="20" s="1"/>
  <c r="EQ73" i="20" s="1"/>
  <c r="ER73" i="20" s="1"/>
  <c r="ES73" i="20" s="1"/>
  <c r="ET73" i="20" s="1"/>
  <c r="EU73" i="20" s="1"/>
  <c r="EV73" i="20" s="1"/>
  <c r="EW73" i="20" s="1"/>
  <c r="EX73" i="20" s="1"/>
  <c r="EY73" i="20" s="1"/>
  <c r="EZ73" i="20" s="1"/>
  <c r="FA73" i="20" s="1"/>
  <c r="FB73" i="20" s="1"/>
  <c r="FC73" i="20" s="1"/>
  <c r="FD73" i="20" s="1"/>
  <c r="FE73" i="20" s="1"/>
  <c r="FF73" i="20" s="1"/>
  <c r="FG73" i="20" s="1"/>
  <c r="FH73" i="20" s="1"/>
  <c r="FI73" i="20" s="1"/>
  <c r="FJ73" i="20" s="1"/>
  <c r="FK73" i="20" s="1"/>
  <c r="FL73" i="20" s="1"/>
  <c r="FM73" i="20" s="1"/>
  <c r="FN73" i="20" s="1"/>
  <c r="FO73" i="20" s="1"/>
  <c r="FP73" i="20" s="1"/>
  <c r="FQ73" i="20" s="1"/>
  <c r="FR73" i="20" s="1"/>
  <c r="FS73" i="20" s="1"/>
  <c r="FT73" i="20" s="1"/>
  <c r="FU73" i="20" s="1"/>
  <c r="FV73" i="20" s="1"/>
  <c r="FW73" i="20" s="1"/>
  <c r="FX73" i="20" s="1"/>
  <c r="FY73" i="20" s="1"/>
  <c r="FZ73" i="20" s="1"/>
  <c r="GA73" i="20" s="1"/>
  <c r="GB73" i="20" s="1"/>
  <c r="GC73" i="20" s="1"/>
  <c r="GD73" i="20" s="1"/>
  <c r="GE73" i="20" s="1"/>
  <c r="GF73" i="20" s="1"/>
  <c r="GG73" i="20" s="1"/>
  <c r="GH73" i="20" s="1"/>
  <c r="GI73" i="20" s="1"/>
  <c r="GJ73" i="20" s="1"/>
  <c r="GK73" i="20" s="1"/>
  <c r="GL73" i="20" s="1"/>
  <c r="GM73" i="20" s="1"/>
  <c r="GN73" i="20" s="1"/>
  <c r="GO73" i="20" s="1"/>
  <c r="GP73" i="20" s="1"/>
  <c r="GQ73" i="20" s="1"/>
  <c r="GR73" i="20" s="1"/>
  <c r="GS73" i="20" s="1"/>
  <c r="GT73" i="20" s="1"/>
  <c r="GU73" i="20" s="1"/>
  <c r="GV73" i="20" s="1"/>
  <c r="GW73" i="20" s="1"/>
  <c r="GX73" i="20" s="1"/>
  <c r="HA73" i="20" s="1"/>
  <c r="HB73" i="20" l="1"/>
  <c r="GY73" i="20"/>
  <c r="GZ73" i="20" s="1"/>
  <c r="G74" i="20"/>
  <c r="H74" i="20" s="1"/>
  <c r="I74" i="20" s="1"/>
  <c r="J74" i="20" s="1"/>
  <c r="K74" i="20" s="1"/>
  <c r="L74" i="20" s="1"/>
  <c r="M74" i="20" s="1"/>
  <c r="N74" i="20" s="1"/>
  <c r="O74" i="20" s="1"/>
  <c r="P74" i="20" s="1"/>
  <c r="Q74" i="20" s="1"/>
  <c r="R74" i="20" s="1"/>
  <c r="S74" i="20" s="1"/>
  <c r="T74" i="20" s="1"/>
  <c r="U74" i="20" s="1"/>
  <c r="V74" i="20" s="1"/>
  <c r="W74" i="20" s="1"/>
  <c r="X74" i="20" s="1"/>
  <c r="Y74" i="20" s="1"/>
  <c r="Z74" i="20" s="1"/>
  <c r="AA74" i="20" s="1"/>
  <c r="AB74" i="20" s="1"/>
  <c r="AC74" i="20" s="1"/>
  <c r="AD74" i="20" s="1"/>
  <c r="AE74" i="20" s="1"/>
  <c r="AF74" i="20" s="1"/>
  <c r="AG74" i="20" s="1"/>
  <c r="AH74" i="20" s="1"/>
  <c r="AI74" i="20" s="1"/>
  <c r="AJ74" i="20" s="1"/>
  <c r="AK74" i="20" s="1"/>
  <c r="AL74" i="20" s="1"/>
  <c r="AM74" i="20" s="1"/>
  <c r="AN74" i="20" s="1"/>
  <c r="AO74" i="20" s="1"/>
  <c r="AP74" i="20" s="1"/>
  <c r="AQ74" i="20" s="1"/>
  <c r="AR74" i="20" s="1"/>
  <c r="AS74" i="20" s="1"/>
  <c r="AT74" i="20" s="1"/>
  <c r="AU74" i="20" s="1"/>
  <c r="AV74" i="20" s="1"/>
  <c r="AW74" i="20" s="1"/>
  <c r="AX74" i="20" s="1"/>
  <c r="AY74" i="20" s="1"/>
  <c r="AZ74" i="20" s="1"/>
  <c r="BA74" i="20" s="1"/>
  <c r="BB74" i="20" s="1"/>
  <c r="BC74" i="20" s="1"/>
  <c r="BD74" i="20" s="1"/>
  <c r="BE74" i="20" s="1"/>
  <c r="BF74" i="20" s="1"/>
  <c r="BG74" i="20" s="1"/>
  <c r="BH74" i="20" s="1"/>
  <c r="BI74" i="20" s="1"/>
  <c r="BJ74" i="20" s="1"/>
  <c r="BK74" i="20" s="1"/>
  <c r="BL74" i="20" s="1"/>
  <c r="BM74" i="20" s="1"/>
  <c r="BN74" i="20" s="1"/>
  <c r="BO74" i="20" s="1"/>
  <c r="BP74" i="20" s="1"/>
  <c r="BQ74" i="20" s="1"/>
  <c r="BR74" i="20" s="1"/>
  <c r="BS74" i="20" s="1"/>
  <c r="BT74" i="20" s="1"/>
  <c r="BU74" i="20" s="1"/>
  <c r="BV74" i="20" s="1"/>
  <c r="BW74" i="20" s="1"/>
  <c r="BX74" i="20" s="1"/>
  <c r="BY74" i="20" s="1"/>
  <c r="BZ74" i="20" s="1"/>
  <c r="CA74" i="20" s="1"/>
  <c r="CB74" i="20" s="1"/>
  <c r="CC74" i="20" s="1"/>
  <c r="CD74" i="20" s="1"/>
  <c r="CE74" i="20" s="1"/>
  <c r="CF74" i="20" s="1"/>
  <c r="CG74" i="20" s="1"/>
  <c r="CH74" i="20" s="1"/>
  <c r="CI74" i="20" s="1"/>
  <c r="CJ74" i="20" s="1"/>
  <c r="CK74" i="20" s="1"/>
  <c r="CL74" i="20" s="1"/>
  <c r="CM74" i="20" s="1"/>
  <c r="CN74" i="20" s="1"/>
  <c r="CO74" i="20" s="1"/>
  <c r="CP74" i="20" s="1"/>
  <c r="CQ74" i="20" s="1"/>
  <c r="CR74" i="20" s="1"/>
  <c r="CS74" i="20" s="1"/>
  <c r="CT74" i="20" s="1"/>
  <c r="CU74" i="20" s="1"/>
  <c r="CV74" i="20" s="1"/>
  <c r="CW74" i="20" s="1"/>
  <c r="CX74" i="20" s="1"/>
  <c r="CY74" i="20" s="1"/>
  <c r="CZ74" i="20" s="1"/>
  <c r="DA74" i="20" s="1"/>
  <c r="DB74" i="20" s="1"/>
  <c r="DC74" i="20" s="1"/>
  <c r="DD74" i="20" s="1"/>
  <c r="DE74" i="20" s="1"/>
  <c r="DF74" i="20" s="1"/>
  <c r="DG74" i="20" s="1"/>
  <c r="DH74" i="20" s="1"/>
  <c r="DI74" i="20" s="1"/>
  <c r="DJ74" i="20" s="1"/>
  <c r="DK74" i="20" s="1"/>
  <c r="DL74" i="20" s="1"/>
  <c r="DM74" i="20" s="1"/>
  <c r="DN74" i="20" s="1"/>
  <c r="DO74" i="20" s="1"/>
  <c r="DP74" i="20" s="1"/>
  <c r="DQ74" i="20" s="1"/>
  <c r="DR74" i="20" s="1"/>
  <c r="DS74" i="20" s="1"/>
  <c r="DT74" i="20" s="1"/>
  <c r="DU74" i="20" s="1"/>
  <c r="DV74" i="20" s="1"/>
  <c r="DW74" i="20" s="1"/>
  <c r="DX74" i="20" s="1"/>
  <c r="DY74" i="20" s="1"/>
  <c r="DZ74" i="20" s="1"/>
  <c r="EA74" i="20" s="1"/>
  <c r="EB74" i="20" s="1"/>
  <c r="EC74" i="20" s="1"/>
  <c r="ED74" i="20" s="1"/>
  <c r="EE74" i="20" s="1"/>
  <c r="EF74" i="20" s="1"/>
  <c r="EG74" i="20" s="1"/>
  <c r="EH74" i="20" s="1"/>
  <c r="EI74" i="20" s="1"/>
  <c r="EJ74" i="20" s="1"/>
  <c r="EK74" i="20" s="1"/>
  <c r="EL74" i="20" s="1"/>
  <c r="EM74" i="20" s="1"/>
  <c r="EN74" i="20" s="1"/>
  <c r="EO74" i="20" s="1"/>
  <c r="EP74" i="20" s="1"/>
  <c r="EQ74" i="20" s="1"/>
  <c r="ER74" i="20" s="1"/>
  <c r="ES74" i="20" s="1"/>
  <c r="ET74" i="20" s="1"/>
  <c r="EU74" i="20" s="1"/>
  <c r="EV74" i="20" s="1"/>
  <c r="EW74" i="20" s="1"/>
  <c r="EX74" i="20" s="1"/>
  <c r="EY74" i="20" s="1"/>
  <c r="EZ74" i="20" s="1"/>
  <c r="FA74" i="20" s="1"/>
  <c r="FB74" i="20" s="1"/>
  <c r="FC74" i="20" s="1"/>
  <c r="FD74" i="20" s="1"/>
  <c r="FE74" i="20" s="1"/>
  <c r="FF74" i="20" s="1"/>
  <c r="FG74" i="20" s="1"/>
  <c r="FH74" i="20" s="1"/>
  <c r="FI74" i="20" s="1"/>
  <c r="FJ74" i="20" s="1"/>
  <c r="FK74" i="20" s="1"/>
  <c r="FL74" i="20" s="1"/>
  <c r="FM74" i="20" s="1"/>
  <c r="FN74" i="20" s="1"/>
  <c r="FO74" i="20" s="1"/>
  <c r="FP74" i="20" s="1"/>
  <c r="FQ74" i="20" s="1"/>
  <c r="FR74" i="20" s="1"/>
  <c r="FS74" i="20" s="1"/>
  <c r="FT74" i="20" s="1"/>
  <c r="FU74" i="20" s="1"/>
  <c r="FV74" i="20" s="1"/>
  <c r="FW74" i="20" s="1"/>
  <c r="FX74" i="20" s="1"/>
  <c r="FY74" i="20" s="1"/>
  <c r="FZ74" i="20" s="1"/>
  <c r="GA74" i="20" s="1"/>
  <c r="GB74" i="20" s="1"/>
  <c r="GC74" i="20" s="1"/>
  <c r="GD74" i="20" s="1"/>
  <c r="GE74" i="20" s="1"/>
  <c r="GF74" i="20" s="1"/>
  <c r="GG74" i="20" s="1"/>
  <c r="GH74" i="20" s="1"/>
  <c r="GI74" i="20" s="1"/>
  <c r="GJ74" i="20" s="1"/>
  <c r="GK74" i="20" s="1"/>
  <c r="GL74" i="20" s="1"/>
  <c r="GM74" i="20" s="1"/>
  <c r="GN74" i="20" s="1"/>
  <c r="GO74" i="20" s="1"/>
  <c r="GP74" i="20" s="1"/>
  <c r="GQ74" i="20" s="1"/>
  <c r="GR74" i="20" s="1"/>
  <c r="GS74" i="20" s="1"/>
  <c r="GT74" i="20" s="1"/>
  <c r="GU74" i="20" s="1"/>
  <c r="GV74" i="20" s="1"/>
  <c r="GW74" i="20" s="1"/>
  <c r="GX74" i="20" s="1"/>
  <c r="HA74" i="20" s="1"/>
  <c r="F75" i="20"/>
  <c r="HB74" i="20" l="1"/>
  <c r="GY74" i="20"/>
  <c r="GZ74" i="20" s="1"/>
  <c r="F76" i="20"/>
  <c r="G75" i="20"/>
  <c r="H75" i="20" s="1"/>
  <c r="I75" i="20" s="1"/>
  <c r="J75" i="20" s="1"/>
  <c r="K75" i="20" s="1"/>
  <c r="L75" i="20" s="1"/>
  <c r="M75" i="20" s="1"/>
  <c r="N75" i="20" s="1"/>
  <c r="O75" i="20" s="1"/>
  <c r="P75" i="20" s="1"/>
  <c r="Q75" i="20" s="1"/>
  <c r="R75" i="20" s="1"/>
  <c r="S75" i="20" s="1"/>
  <c r="T75" i="20" s="1"/>
  <c r="U75" i="20" s="1"/>
  <c r="V75" i="20" s="1"/>
  <c r="W75" i="20" s="1"/>
  <c r="X75" i="20" s="1"/>
  <c r="Y75" i="20" s="1"/>
  <c r="Z75" i="20" s="1"/>
  <c r="AA75" i="20" s="1"/>
  <c r="AB75" i="20" s="1"/>
  <c r="AC75" i="20" s="1"/>
  <c r="AD75" i="20" s="1"/>
  <c r="AE75" i="20" s="1"/>
  <c r="AF75" i="20" s="1"/>
  <c r="AG75" i="20" s="1"/>
  <c r="AH75" i="20" s="1"/>
  <c r="AI75" i="20" s="1"/>
  <c r="AJ75" i="20" s="1"/>
  <c r="AK75" i="20" s="1"/>
  <c r="AL75" i="20" s="1"/>
  <c r="AM75" i="20" s="1"/>
  <c r="AN75" i="20" s="1"/>
  <c r="AO75" i="20" s="1"/>
  <c r="AP75" i="20" s="1"/>
  <c r="AQ75" i="20" s="1"/>
  <c r="AR75" i="20" s="1"/>
  <c r="AS75" i="20" s="1"/>
  <c r="AT75" i="20" s="1"/>
  <c r="AU75" i="20" s="1"/>
  <c r="AV75" i="20" s="1"/>
  <c r="AW75" i="20" s="1"/>
  <c r="AX75" i="20" s="1"/>
  <c r="AY75" i="20" s="1"/>
  <c r="AZ75" i="20" s="1"/>
  <c r="BA75" i="20" s="1"/>
  <c r="BB75" i="20" s="1"/>
  <c r="BC75" i="20" s="1"/>
  <c r="BD75" i="20" s="1"/>
  <c r="BE75" i="20" s="1"/>
  <c r="BF75" i="20" s="1"/>
  <c r="BG75" i="20" s="1"/>
  <c r="BH75" i="20" s="1"/>
  <c r="BI75" i="20" s="1"/>
  <c r="BJ75" i="20" s="1"/>
  <c r="BK75" i="20" s="1"/>
  <c r="BL75" i="20" s="1"/>
  <c r="BM75" i="20" s="1"/>
  <c r="BN75" i="20" s="1"/>
  <c r="BO75" i="20" s="1"/>
  <c r="BP75" i="20" s="1"/>
  <c r="BQ75" i="20" s="1"/>
  <c r="BR75" i="20" s="1"/>
  <c r="BS75" i="20" s="1"/>
  <c r="BT75" i="20" s="1"/>
  <c r="BU75" i="20" s="1"/>
  <c r="BV75" i="20" s="1"/>
  <c r="BW75" i="20" s="1"/>
  <c r="BX75" i="20" s="1"/>
  <c r="BY75" i="20" s="1"/>
  <c r="BZ75" i="20" s="1"/>
  <c r="CA75" i="20" s="1"/>
  <c r="CB75" i="20" s="1"/>
  <c r="CC75" i="20" s="1"/>
  <c r="CD75" i="20" s="1"/>
  <c r="CE75" i="20" s="1"/>
  <c r="CF75" i="20" s="1"/>
  <c r="CG75" i="20" s="1"/>
  <c r="CH75" i="20" s="1"/>
  <c r="CI75" i="20" s="1"/>
  <c r="CJ75" i="20" s="1"/>
  <c r="CK75" i="20" s="1"/>
  <c r="CL75" i="20" s="1"/>
  <c r="CM75" i="20" s="1"/>
  <c r="CN75" i="20" s="1"/>
  <c r="CO75" i="20" s="1"/>
  <c r="CP75" i="20" s="1"/>
  <c r="CQ75" i="20" s="1"/>
  <c r="CR75" i="20" s="1"/>
  <c r="CS75" i="20" s="1"/>
  <c r="CT75" i="20" s="1"/>
  <c r="CU75" i="20" s="1"/>
  <c r="CV75" i="20" s="1"/>
  <c r="CW75" i="20" s="1"/>
  <c r="CX75" i="20" s="1"/>
  <c r="CY75" i="20" s="1"/>
  <c r="CZ75" i="20" s="1"/>
  <c r="DA75" i="20" s="1"/>
  <c r="DB75" i="20" s="1"/>
  <c r="DC75" i="20" s="1"/>
  <c r="DD75" i="20" s="1"/>
  <c r="DE75" i="20" s="1"/>
  <c r="DF75" i="20" s="1"/>
  <c r="DG75" i="20" s="1"/>
  <c r="DH75" i="20" s="1"/>
  <c r="DI75" i="20" s="1"/>
  <c r="DJ75" i="20" s="1"/>
  <c r="DK75" i="20" s="1"/>
  <c r="DL75" i="20" s="1"/>
  <c r="DM75" i="20" s="1"/>
  <c r="DN75" i="20" s="1"/>
  <c r="DO75" i="20" s="1"/>
  <c r="DP75" i="20" s="1"/>
  <c r="DQ75" i="20" s="1"/>
  <c r="DR75" i="20" s="1"/>
  <c r="DS75" i="20" s="1"/>
  <c r="DT75" i="20" s="1"/>
  <c r="DU75" i="20" s="1"/>
  <c r="DV75" i="20" s="1"/>
  <c r="DW75" i="20" s="1"/>
  <c r="DX75" i="20" s="1"/>
  <c r="DY75" i="20" s="1"/>
  <c r="DZ75" i="20" s="1"/>
  <c r="EA75" i="20" s="1"/>
  <c r="EB75" i="20" s="1"/>
  <c r="EC75" i="20" s="1"/>
  <c r="ED75" i="20" s="1"/>
  <c r="EE75" i="20" s="1"/>
  <c r="EF75" i="20" s="1"/>
  <c r="EG75" i="20" s="1"/>
  <c r="EH75" i="20" s="1"/>
  <c r="EI75" i="20" s="1"/>
  <c r="EJ75" i="20" s="1"/>
  <c r="EK75" i="20" s="1"/>
  <c r="EL75" i="20" s="1"/>
  <c r="EM75" i="20" s="1"/>
  <c r="EN75" i="20" s="1"/>
  <c r="EO75" i="20" s="1"/>
  <c r="EP75" i="20" s="1"/>
  <c r="EQ75" i="20" s="1"/>
  <c r="ER75" i="20" s="1"/>
  <c r="ES75" i="20" s="1"/>
  <c r="ET75" i="20" s="1"/>
  <c r="EU75" i="20" s="1"/>
  <c r="EV75" i="20" s="1"/>
  <c r="EW75" i="20" s="1"/>
  <c r="EX75" i="20" s="1"/>
  <c r="EY75" i="20" s="1"/>
  <c r="EZ75" i="20" s="1"/>
  <c r="FA75" i="20" s="1"/>
  <c r="FB75" i="20" s="1"/>
  <c r="FC75" i="20" s="1"/>
  <c r="FD75" i="20" s="1"/>
  <c r="FE75" i="20" s="1"/>
  <c r="FF75" i="20" s="1"/>
  <c r="FG75" i="20" s="1"/>
  <c r="FH75" i="20" s="1"/>
  <c r="FI75" i="20" s="1"/>
  <c r="FJ75" i="20" s="1"/>
  <c r="FK75" i="20" s="1"/>
  <c r="FL75" i="20" s="1"/>
  <c r="FM75" i="20" s="1"/>
  <c r="FN75" i="20" s="1"/>
  <c r="FO75" i="20" s="1"/>
  <c r="FP75" i="20" s="1"/>
  <c r="FQ75" i="20" s="1"/>
  <c r="FR75" i="20" s="1"/>
  <c r="FS75" i="20" s="1"/>
  <c r="FT75" i="20" s="1"/>
  <c r="FU75" i="20" s="1"/>
  <c r="FV75" i="20" s="1"/>
  <c r="FW75" i="20" s="1"/>
  <c r="FX75" i="20" s="1"/>
  <c r="FY75" i="20" s="1"/>
  <c r="FZ75" i="20" s="1"/>
  <c r="GA75" i="20" s="1"/>
  <c r="GB75" i="20" s="1"/>
  <c r="GC75" i="20" s="1"/>
  <c r="GD75" i="20" s="1"/>
  <c r="GE75" i="20" s="1"/>
  <c r="GF75" i="20" s="1"/>
  <c r="GG75" i="20" s="1"/>
  <c r="GH75" i="20" s="1"/>
  <c r="GI75" i="20" s="1"/>
  <c r="GJ75" i="20" s="1"/>
  <c r="GK75" i="20" s="1"/>
  <c r="GL75" i="20" s="1"/>
  <c r="GM75" i="20" s="1"/>
  <c r="GN75" i="20" s="1"/>
  <c r="GO75" i="20" s="1"/>
  <c r="GP75" i="20" s="1"/>
  <c r="GQ75" i="20" s="1"/>
  <c r="GR75" i="20" s="1"/>
  <c r="GS75" i="20" s="1"/>
  <c r="GT75" i="20" s="1"/>
  <c r="GU75" i="20" s="1"/>
  <c r="GV75" i="20" s="1"/>
  <c r="GW75" i="20" s="1"/>
  <c r="GX75" i="20" s="1"/>
  <c r="HA75" i="20" s="1"/>
  <c r="HB75" i="20" l="1"/>
  <c r="GY75" i="20"/>
  <c r="GZ75" i="20" s="1"/>
  <c r="G76" i="20"/>
  <c r="H76" i="20" s="1"/>
  <c r="I76" i="20" s="1"/>
  <c r="J76" i="20" s="1"/>
  <c r="K76" i="20" s="1"/>
  <c r="L76" i="20" s="1"/>
  <c r="M76" i="20" s="1"/>
  <c r="N76" i="20" s="1"/>
  <c r="O76" i="20" s="1"/>
  <c r="P76" i="20" s="1"/>
  <c r="Q76" i="20" s="1"/>
  <c r="R76" i="20" s="1"/>
  <c r="S76" i="20" s="1"/>
  <c r="T76" i="20" s="1"/>
  <c r="U76" i="20" s="1"/>
  <c r="V76" i="20" s="1"/>
  <c r="W76" i="20" s="1"/>
  <c r="X76" i="20" s="1"/>
  <c r="Y76" i="20" s="1"/>
  <c r="Z76" i="20" s="1"/>
  <c r="AA76" i="20" s="1"/>
  <c r="AB76" i="20" s="1"/>
  <c r="AC76" i="20" s="1"/>
  <c r="AD76" i="20" s="1"/>
  <c r="AE76" i="20" s="1"/>
  <c r="AF76" i="20" s="1"/>
  <c r="AG76" i="20" s="1"/>
  <c r="AH76" i="20" s="1"/>
  <c r="AI76" i="20" s="1"/>
  <c r="AJ76" i="20" s="1"/>
  <c r="AK76" i="20" s="1"/>
  <c r="AL76" i="20" s="1"/>
  <c r="AM76" i="20" s="1"/>
  <c r="AN76" i="20" s="1"/>
  <c r="AO76" i="20" s="1"/>
  <c r="AP76" i="20" s="1"/>
  <c r="AQ76" i="20" s="1"/>
  <c r="AR76" i="20" s="1"/>
  <c r="AS76" i="20" s="1"/>
  <c r="AT76" i="20" s="1"/>
  <c r="AU76" i="20" s="1"/>
  <c r="AV76" i="20" s="1"/>
  <c r="AW76" i="20" s="1"/>
  <c r="AX76" i="20" s="1"/>
  <c r="AY76" i="20" s="1"/>
  <c r="AZ76" i="20" s="1"/>
  <c r="BA76" i="20" s="1"/>
  <c r="BB76" i="20" s="1"/>
  <c r="BC76" i="20" s="1"/>
  <c r="BD76" i="20" s="1"/>
  <c r="BE76" i="20" s="1"/>
  <c r="BF76" i="20" s="1"/>
  <c r="BG76" i="20" s="1"/>
  <c r="BH76" i="20" s="1"/>
  <c r="BI76" i="20" s="1"/>
  <c r="BJ76" i="20" s="1"/>
  <c r="BK76" i="20" s="1"/>
  <c r="BL76" i="20" s="1"/>
  <c r="BM76" i="20" s="1"/>
  <c r="BN76" i="20" s="1"/>
  <c r="BO76" i="20" s="1"/>
  <c r="BP76" i="20" s="1"/>
  <c r="BQ76" i="20" s="1"/>
  <c r="BR76" i="20" s="1"/>
  <c r="BS76" i="20" s="1"/>
  <c r="BT76" i="20" s="1"/>
  <c r="BU76" i="20" s="1"/>
  <c r="BV76" i="20" s="1"/>
  <c r="BW76" i="20" s="1"/>
  <c r="BX76" i="20" s="1"/>
  <c r="BY76" i="20" s="1"/>
  <c r="BZ76" i="20" s="1"/>
  <c r="CA76" i="20" s="1"/>
  <c r="CB76" i="20" s="1"/>
  <c r="CC76" i="20" s="1"/>
  <c r="CD76" i="20" s="1"/>
  <c r="CE76" i="20" s="1"/>
  <c r="CF76" i="20" s="1"/>
  <c r="CG76" i="20" s="1"/>
  <c r="CH76" i="20" s="1"/>
  <c r="CI76" i="20" s="1"/>
  <c r="CJ76" i="20" s="1"/>
  <c r="CK76" i="20" s="1"/>
  <c r="CL76" i="20" s="1"/>
  <c r="CM76" i="20" s="1"/>
  <c r="CN76" i="20" s="1"/>
  <c r="CO76" i="20" s="1"/>
  <c r="CP76" i="20" s="1"/>
  <c r="CQ76" i="20" s="1"/>
  <c r="CR76" i="20" s="1"/>
  <c r="CS76" i="20" s="1"/>
  <c r="CT76" i="20" s="1"/>
  <c r="CU76" i="20" s="1"/>
  <c r="CV76" i="20" s="1"/>
  <c r="CW76" i="20" s="1"/>
  <c r="CX76" i="20" s="1"/>
  <c r="CY76" i="20" s="1"/>
  <c r="CZ76" i="20" s="1"/>
  <c r="DA76" i="20" s="1"/>
  <c r="DB76" i="20" s="1"/>
  <c r="DC76" i="20" s="1"/>
  <c r="DD76" i="20" s="1"/>
  <c r="DE76" i="20" s="1"/>
  <c r="DF76" i="20" s="1"/>
  <c r="DG76" i="20" s="1"/>
  <c r="DH76" i="20" s="1"/>
  <c r="DI76" i="20" s="1"/>
  <c r="DJ76" i="20" s="1"/>
  <c r="DK76" i="20" s="1"/>
  <c r="DL76" i="20" s="1"/>
  <c r="DM76" i="20" s="1"/>
  <c r="DN76" i="20" s="1"/>
  <c r="DO76" i="20" s="1"/>
  <c r="DP76" i="20" s="1"/>
  <c r="DQ76" i="20" s="1"/>
  <c r="DR76" i="20" s="1"/>
  <c r="DS76" i="20" s="1"/>
  <c r="DT76" i="20" s="1"/>
  <c r="DU76" i="20" s="1"/>
  <c r="DV76" i="20" s="1"/>
  <c r="DW76" i="20" s="1"/>
  <c r="DX76" i="20" s="1"/>
  <c r="DY76" i="20" s="1"/>
  <c r="DZ76" i="20" s="1"/>
  <c r="EA76" i="20" s="1"/>
  <c r="EB76" i="20" s="1"/>
  <c r="EC76" i="20" s="1"/>
  <c r="ED76" i="20" s="1"/>
  <c r="EE76" i="20" s="1"/>
  <c r="EF76" i="20" s="1"/>
  <c r="EG76" i="20" s="1"/>
  <c r="EH76" i="20" s="1"/>
  <c r="EI76" i="20" s="1"/>
  <c r="EJ76" i="20" s="1"/>
  <c r="EK76" i="20" s="1"/>
  <c r="EL76" i="20" s="1"/>
  <c r="EM76" i="20" s="1"/>
  <c r="EN76" i="20" s="1"/>
  <c r="EO76" i="20" s="1"/>
  <c r="EP76" i="20" s="1"/>
  <c r="EQ76" i="20" s="1"/>
  <c r="ER76" i="20" s="1"/>
  <c r="ES76" i="20" s="1"/>
  <c r="ET76" i="20" s="1"/>
  <c r="EU76" i="20" s="1"/>
  <c r="EV76" i="20" s="1"/>
  <c r="EW76" i="20" s="1"/>
  <c r="EX76" i="20" s="1"/>
  <c r="EY76" i="20" s="1"/>
  <c r="EZ76" i="20" s="1"/>
  <c r="FA76" i="20" s="1"/>
  <c r="FB76" i="20" s="1"/>
  <c r="FC76" i="20" s="1"/>
  <c r="FD76" i="20" s="1"/>
  <c r="FE76" i="20" s="1"/>
  <c r="FF76" i="20" s="1"/>
  <c r="FG76" i="20" s="1"/>
  <c r="FH76" i="20" s="1"/>
  <c r="FI76" i="20" s="1"/>
  <c r="FJ76" i="20" s="1"/>
  <c r="FK76" i="20" s="1"/>
  <c r="FL76" i="20" s="1"/>
  <c r="FM76" i="20" s="1"/>
  <c r="FN76" i="20" s="1"/>
  <c r="FO76" i="20" s="1"/>
  <c r="FP76" i="20" s="1"/>
  <c r="FQ76" i="20" s="1"/>
  <c r="FR76" i="20" s="1"/>
  <c r="FS76" i="20" s="1"/>
  <c r="FT76" i="20" s="1"/>
  <c r="FU76" i="20" s="1"/>
  <c r="FV76" i="20" s="1"/>
  <c r="FW76" i="20" s="1"/>
  <c r="FX76" i="20" s="1"/>
  <c r="FY76" i="20" s="1"/>
  <c r="FZ76" i="20" s="1"/>
  <c r="GA76" i="20" s="1"/>
  <c r="GB76" i="20" s="1"/>
  <c r="GC76" i="20" s="1"/>
  <c r="GD76" i="20" s="1"/>
  <c r="GE76" i="20" s="1"/>
  <c r="GF76" i="20" s="1"/>
  <c r="GG76" i="20" s="1"/>
  <c r="GH76" i="20" s="1"/>
  <c r="GI76" i="20" s="1"/>
  <c r="GJ76" i="20" s="1"/>
  <c r="GK76" i="20" s="1"/>
  <c r="GL76" i="20" s="1"/>
  <c r="GM76" i="20" s="1"/>
  <c r="GN76" i="20" s="1"/>
  <c r="GO76" i="20" s="1"/>
  <c r="GP76" i="20" s="1"/>
  <c r="GQ76" i="20" s="1"/>
  <c r="GR76" i="20" s="1"/>
  <c r="GS76" i="20" s="1"/>
  <c r="GT76" i="20" s="1"/>
  <c r="GU76" i="20" s="1"/>
  <c r="GV76" i="20" s="1"/>
  <c r="GW76" i="20" s="1"/>
  <c r="GX76" i="20" s="1"/>
  <c r="HA76" i="20" s="1"/>
  <c r="F77" i="20"/>
  <c r="HB76" i="20" l="1"/>
  <c r="GY76" i="20"/>
  <c r="GZ76" i="20" s="1"/>
  <c r="G77" i="20"/>
  <c r="H77" i="20" s="1"/>
  <c r="I77" i="20" s="1"/>
  <c r="J77" i="20" s="1"/>
  <c r="K77" i="20" s="1"/>
  <c r="L77" i="20" s="1"/>
  <c r="M77" i="20" s="1"/>
  <c r="N77" i="20" s="1"/>
  <c r="O77" i="20" s="1"/>
  <c r="P77" i="20" s="1"/>
  <c r="Q77" i="20" s="1"/>
  <c r="R77" i="20" s="1"/>
  <c r="S77" i="20" s="1"/>
  <c r="T77" i="20" s="1"/>
  <c r="U77" i="20" s="1"/>
  <c r="V77" i="20" s="1"/>
  <c r="W77" i="20" s="1"/>
  <c r="X77" i="20" s="1"/>
  <c r="Y77" i="20" s="1"/>
  <c r="Z77" i="20" s="1"/>
  <c r="AA77" i="20" s="1"/>
  <c r="AB77" i="20" s="1"/>
  <c r="AC77" i="20" s="1"/>
  <c r="AD77" i="20" s="1"/>
  <c r="AE77" i="20" s="1"/>
  <c r="AF77" i="20" s="1"/>
  <c r="AG77" i="20" s="1"/>
  <c r="AH77" i="20" s="1"/>
  <c r="AI77" i="20" s="1"/>
  <c r="AJ77" i="20" s="1"/>
  <c r="AK77" i="20" s="1"/>
  <c r="AL77" i="20" s="1"/>
  <c r="AM77" i="20" s="1"/>
  <c r="AN77" i="20" s="1"/>
  <c r="AO77" i="20" s="1"/>
  <c r="AP77" i="20" s="1"/>
  <c r="AQ77" i="20" s="1"/>
  <c r="AR77" i="20" s="1"/>
  <c r="AS77" i="20" s="1"/>
  <c r="AT77" i="20" s="1"/>
  <c r="AU77" i="20" s="1"/>
  <c r="AV77" i="20" s="1"/>
  <c r="AW77" i="20" s="1"/>
  <c r="AX77" i="20" s="1"/>
  <c r="AY77" i="20" s="1"/>
  <c r="AZ77" i="20" s="1"/>
  <c r="BA77" i="20" s="1"/>
  <c r="BB77" i="20" s="1"/>
  <c r="BC77" i="20" s="1"/>
  <c r="BD77" i="20" s="1"/>
  <c r="BE77" i="20" s="1"/>
  <c r="BF77" i="20" s="1"/>
  <c r="BG77" i="20" s="1"/>
  <c r="BH77" i="20" s="1"/>
  <c r="BI77" i="20" s="1"/>
  <c r="BJ77" i="20" s="1"/>
  <c r="BK77" i="20" s="1"/>
  <c r="BL77" i="20" s="1"/>
  <c r="BM77" i="20" s="1"/>
  <c r="BN77" i="20" s="1"/>
  <c r="BO77" i="20" s="1"/>
  <c r="BP77" i="20" s="1"/>
  <c r="BQ77" i="20" s="1"/>
  <c r="BR77" i="20" s="1"/>
  <c r="BS77" i="20" s="1"/>
  <c r="BT77" i="20" s="1"/>
  <c r="BU77" i="20" s="1"/>
  <c r="BV77" i="20" s="1"/>
  <c r="BW77" i="20" s="1"/>
  <c r="BX77" i="20" s="1"/>
  <c r="BY77" i="20" s="1"/>
  <c r="BZ77" i="20" s="1"/>
  <c r="CA77" i="20" s="1"/>
  <c r="CB77" i="20" s="1"/>
  <c r="CC77" i="20" s="1"/>
  <c r="CD77" i="20" s="1"/>
  <c r="CE77" i="20" s="1"/>
  <c r="CF77" i="20" s="1"/>
  <c r="CG77" i="20" s="1"/>
  <c r="CH77" i="20" s="1"/>
  <c r="CI77" i="20" s="1"/>
  <c r="CJ77" i="20" s="1"/>
  <c r="CK77" i="20" s="1"/>
  <c r="CL77" i="20" s="1"/>
  <c r="CM77" i="20" s="1"/>
  <c r="CN77" i="20" s="1"/>
  <c r="CO77" i="20" s="1"/>
  <c r="CP77" i="20" s="1"/>
  <c r="CQ77" i="20" s="1"/>
  <c r="CR77" i="20" s="1"/>
  <c r="CS77" i="20" s="1"/>
  <c r="CT77" i="20" s="1"/>
  <c r="CU77" i="20" s="1"/>
  <c r="CV77" i="20" s="1"/>
  <c r="CW77" i="20" s="1"/>
  <c r="CX77" i="20" s="1"/>
  <c r="CY77" i="20" s="1"/>
  <c r="CZ77" i="20" s="1"/>
  <c r="DA77" i="20" s="1"/>
  <c r="DB77" i="20" s="1"/>
  <c r="DC77" i="20" s="1"/>
  <c r="DD77" i="20" s="1"/>
  <c r="DE77" i="20" s="1"/>
  <c r="DF77" i="20" s="1"/>
  <c r="DG77" i="20" s="1"/>
  <c r="DH77" i="20" s="1"/>
  <c r="DI77" i="20" s="1"/>
  <c r="DJ77" i="20" s="1"/>
  <c r="DK77" i="20" s="1"/>
  <c r="DL77" i="20" s="1"/>
  <c r="DM77" i="20" s="1"/>
  <c r="DN77" i="20" s="1"/>
  <c r="DO77" i="20" s="1"/>
  <c r="DP77" i="20" s="1"/>
  <c r="DQ77" i="20" s="1"/>
  <c r="DR77" i="20" s="1"/>
  <c r="DS77" i="20" s="1"/>
  <c r="DT77" i="20" s="1"/>
  <c r="DU77" i="20" s="1"/>
  <c r="DV77" i="20" s="1"/>
  <c r="DW77" i="20" s="1"/>
  <c r="DX77" i="20" s="1"/>
  <c r="DY77" i="20" s="1"/>
  <c r="DZ77" i="20" s="1"/>
  <c r="EA77" i="20" s="1"/>
  <c r="EB77" i="20" s="1"/>
  <c r="EC77" i="20" s="1"/>
  <c r="ED77" i="20" s="1"/>
  <c r="EE77" i="20" s="1"/>
  <c r="EF77" i="20" s="1"/>
  <c r="EG77" i="20" s="1"/>
  <c r="EH77" i="20" s="1"/>
  <c r="EI77" i="20" s="1"/>
  <c r="EJ77" i="20" s="1"/>
  <c r="EK77" i="20" s="1"/>
  <c r="EL77" i="20" s="1"/>
  <c r="EM77" i="20" s="1"/>
  <c r="EN77" i="20" s="1"/>
  <c r="EO77" i="20" s="1"/>
  <c r="EP77" i="20" s="1"/>
  <c r="EQ77" i="20" s="1"/>
  <c r="ER77" i="20" s="1"/>
  <c r="ES77" i="20" s="1"/>
  <c r="ET77" i="20" s="1"/>
  <c r="EU77" i="20" s="1"/>
  <c r="EV77" i="20" s="1"/>
  <c r="EW77" i="20" s="1"/>
  <c r="EX77" i="20" s="1"/>
  <c r="EY77" i="20" s="1"/>
  <c r="EZ77" i="20" s="1"/>
  <c r="FA77" i="20" s="1"/>
  <c r="FB77" i="20" s="1"/>
  <c r="FC77" i="20" s="1"/>
  <c r="FD77" i="20" s="1"/>
  <c r="FE77" i="20" s="1"/>
  <c r="FF77" i="20" s="1"/>
  <c r="FG77" i="20" s="1"/>
  <c r="FH77" i="20" s="1"/>
  <c r="FI77" i="20" s="1"/>
  <c r="FJ77" i="20" s="1"/>
  <c r="FK77" i="20" s="1"/>
  <c r="FL77" i="20" s="1"/>
  <c r="FM77" i="20" s="1"/>
  <c r="FN77" i="20" s="1"/>
  <c r="FO77" i="20" s="1"/>
  <c r="FP77" i="20" s="1"/>
  <c r="FQ77" i="20" s="1"/>
  <c r="FR77" i="20" s="1"/>
  <c r="FS77" i="20" s="1"/>
  <c r="FT77" i="20" s="1"/>
  <c r="FU77" i="20" s="1"/>
  <c r="FV77" i="20" s="1"/>
  <c r="FW77" i="20" s="1"/>
  <c r="FX77" i="20" s="1"/>
  <c r="FY77" i="20" s="1"/>
  <c r="FZ77" i="20" s="1"/>
  <c r="GA77" i="20" s="1"/>
  <c r="GB77" i="20" s="1"/>
  <c r="GC77" i="20" s="1"/>
  <c r="GD77" i="20" s="1"/>
  <c r="GE77" i="20" s="1"/>
  <c r="GF77" i="20" s="1"/>
  <c r="GG77" i="20" s="1"/>
  <c r="GH77" i="20" s="1"/>
  <c r="GI77" i="20" s="1"/>
  <c r="GJ77" i="20" s="1"/>
  <c r="GK77" i="20" s="1"/>
  <c r="GL77" i="20" s="1"/>
  <c r="GM77" i="20" s="1"/>
  <c r="GN77" i="20" s="1"/>
  <c r="GO77" i="20" s="1"/>
  <c r="GP77" i="20" s="1"/>
  <c r="GQ77" i="20" s="1"/>
  <c r="GR77" i="20" s="1"/>
  <c r="GS77" i="20" s="1"/>
  <c r="GT77" i="20" s="1"/>
  <c r="GU77" i="20" s="1"/>
  <c r="GV77" i="20" s="1"/>
  <c r="GW77" i="20" s="1"/>
  <c r="GX77" i="20" s="1"/>
  <c r="HA77" i="20" s="1"/>
  <c r="F78" i="20"/>
  <c r="HB77" i="20" l="1"/>
  <c r="GY77" i="20"/>
  <c r="GZ77" i="20" s="1"/>
  <c r="G78" i="20"/>
  <c r="H78" i="20" s="1"/>
  <c r="I78" i="20" s="1"/>
  <c r="J78" i="20" s="1"/>
  <c r="K78" i="20" s="1"/>
  <c r="L78" i="20" s="1"/>
  <c r="M78" i="20" s="1"/>
  <c r="N78" i="20" s="1"/>
  <c r="O78" i="20" s="1"/>
  <c r="P78" i="20" s="1"/>
  <c r="Q78" i="20" s="1"/>
  <c r="R78" i="20" s="1"/>
  <c r="S78" i="20" s="1"/>
  <c r="T78" i="20" s="1"/>
  <c r="U78" i="20" s="1"/>
  <c r="V78" i="20" s="1"/>
  <c r="W78" i="20" s="1"/>
  <c r="X78" i="20" s="1"/>
  <c r="Y78" i="20" s="1"/>
  <c r="Z78" i="20" s="1"/>
  <c r="AA78" i="20" s="1"/>
  <c r="AB78" i="20" s="1"/>
  <c r="AC78" i="20" s="1"/>
  <c r="AD78" i="20" s="1"/>
  <c r="AE78" i="20" s="1"/>
  <c r="AF78" i="20" s="1"/>
  <c r="AG78" i="20" s="1"/>
  <c r="AH78" i="20" s="1"/>
  <c r="AI78" i="20" s="1"/>
  <c r="AJ78" i="20" s="1"/>
  <c r="AK78" i="20" s="1"/>
  <c r="AL78" i="20" s="1"/>
  <c r="AM78" i="20" s="1"/>
  <c r="AN78" i="20" s="1"/>
  <c r="AO78" i="20" s="1"/>
  <c r="AP78" i="20" s="1"/>
  <c r="AQ78" i="20" s="1"/>
  <c r="AR78" i="20" s="1"/>
  <c r="AS78" i="20" s="1"/>
  <c r="AT78" i="20" s="1"/>
  <c r="AU78" i="20" s="1"/>
  <c r="AV78" i="20" s="1"/>
  <c r="AW78" i="20" s="1"/>
  <c r="AX78" i="20" s="1"/>
  <c r="AY78" i="20" s="1"/>
  <c r="AZ78" i="20" s="1"/>
  <c r="BA78" i="20" s="1"/>
  <c r="BB78" i="20" s="1"/>
  <c r="BC78" i="20" s="1"/>
  <c r="BD78" i="20" s="1"/>
  <c r="BE78" i="20" s="1"/>
  <c r="BF78" i="20" s="1"/>
  <c r="BG78" i="20" s="1"/>
  <c r="BH78" i="20" s="1"/>
  <c r="BI78" i="20" s="1"/>
  <c r="BJ78" i="20" s="1"/>
  <c r="BK78" i="20" s="1"/>
  <c r="BL78" i="20" s="1"/>
  <c r="BM78" i="20" s="1"/>
  <c r="BN78" i="20" s="1"/>
  <c r="BO78" i="20" s="1"/>
  <c r="BP78" i="20" s="1"/>
  <c r="BQ78" i="20" s="1"/>
  <c r="BR78" i="20" s="1"/>
  <c r="BS78" i="20" s="1"/>
  <c r="BT78" i="20" s="1"/>
  <c r="BU78" i="20" s="1"/>
  <c r="BV78" i="20" s="1"/>
  <c r="BW78" i="20" s="1"/>
  <c r="BX78" i="20" s="1"/>
  <c r="BY78" i="20" s="1"/>
  <c r="BZ78" i="20" s="1"/>
  <c r="CA78" i="20" s="1"/>
  <c r="CB78" i="20" s="1"/>
  <c r="CC78" i="20" s="1"/>
  <c r="CD78" i="20" s="1"/>
  <c r="CE78" i="20" s="1"/>
  <c r="CF78" i="20" s="1"/>
  <c r="CG78" i="20" s="1"/>
  <c r="CH78" i="20" s="1"/>
  <c r="CI78" i="20" s="1"/>
  <c r="CJ78" i="20" s="1"/>
  <c r="CK78" i="20" s="1"/>
  <c r="CL78" i="20" s="1"/>
  <c r="CM78" i="20" s="1"/>
  <c r="CN78" i="20" s="1"/>
  <c r="CO78" i="20" s="1"/>
  <c r="CP78" i="20" s="1"/>
  <c r="CQ78" i="20" s="1"/>
  <c r="CR78" i="20" s="1"/>
  <c r="CS78" i="20" s="1"/>
  <c r="CT78" i="20" s="1"/>
  <c r="CU78" i="20" s="1"/>
  <c r="CV78" i="20" s="1"/>
  <c r="CW78" i="20" s="1"/>
  <c r="CX78" i="20" s="1"/>
  <c r="CY78" i="20" s="1"/>
  <c r="CZ78" i="20" s="1"/>
  <c r="DA78" i="20" s="1"/>
  <c r="DB78" i="20" s="1"/>
  <c r="DC78" i="20" s="1"/>
  <c r="DD78" i="20" s="1"/>
  <c r="DE78" i="20" s="1"/>
  <c r="DF78" i="20" s="1"/>
  <c r="DG78" i="20" s="1"/>
  <c r="DH78" i="20" s="1"/>
  <c r="DI78" i="20" s="1"/>
  <c r="DJ78" i="20" s="1"/>
  <c r="DK78" i="20" s="1"/>
  <c r="DL78" i="20" s="1"/>
  <c r="DM78" i="20" s="1"/>
  <c r="DN78" i="20" s="1"/>
  <c r="DO78" i="20" s="1"/>
  <c r="DP78" i="20" s="1"/>
  <c r="DQ78" i="20" s="1"/>
  <c r="DR78" i="20" s="1"/>
  <c r="DS78" i="20" s="1"/>
  <c r="DT78" i="20" s="1"/>
  <c r="DU78" i="20" s="1"/>
  <c r="DV78" i="20" s="1"/>
  <c r="DW78" i="20" s="1"/>
  <c r="DX78" i="20" s="1"/>
  <c r="DY78" i="20" s="1"/>
  <c r="DZ78" i="20" s="1"/>
  <c r="EA78" i="20" s="1"/>
  <c r="EB78" i="20" s="1"/>
  <c r="EC78" i="20" s="1"/>
  <c r="ED78" i="20" s="1"/>
  <c r="EE78" i="20" s="1"/>
  <c r="EF78" i="20" s="1"/>
  <c r="EG78" i="20" s="1"/>
  <c r="EH78" i="20" s="1"/>
  <c r="EI78" i="20" s="1"/>
  <c r="EJ78" i="20" s="1"/>
  <c r="EK78" i="20" s="1"/>
  <c r="EL78" i="20" s="1"/>
  <c r="EM78" i="20" s="1"/>
  <c r="EN78" i="20" s="1"/>
  <c r="EO78" i="20" s="1"/>
  <c r="EP78" i="20" s="1"/>
  <c r="EQ78" i="20" s="1"/>
  <c r="ER78" i="20" s="1"/>
  <c r="ES78" i="20" s="1"/>
  <c r="ET78" i="20" s="1"/>
  <c r="EU78" i="20" s="1"/>
  <c r="EV78" i="20" s="1"/>
  <c r="EW78" i="20" s="1"/>
  <c r="EX78" i="20" s="1"/>
  <c r="EY78" i="20" s="1"/>
  <c r="EZ78" i="20" s="1"/>
  <c r="FA78" i="20" s="1"/>
  <c r="FB78" i="20" s="1"/>
  <c r="FC78" i="20" s="1"/>
  <c r="FD78" i="20" s="1"/>
  <c r="FE78" i="20" s="1"/>
  <c r="FF78" i="20" s="1"/>
  <c r="FG78" i="20" s="1"/>
  <c r="FH78" i="20" s="1"/>
  <c r="FI78" i="20" s="1"/>
  <c r="FJ78" i="20" s="1"/>
  <c r="FK78" i="20" s="1"/>
  <c r="FL78" i="20" s="1"/>
  <c r="FM78" i="20" s="1"/>
  <c r="FN78" i="20" s="1"/>
  <c r="FO78" i="20" s="1"/>
  <c r="FP78" i="20" s="1"/>
  <c r="FQ78" i="20" s="1"/>
  <c r="FR78" i="20" s="1"/>
  <c r="FS78" i="20" s="1"/>
  <c r="FT78" i="20" s="1"/>
  <c r="FU78" i="20" s="1"/>
  <c r="FV78" i="20" s="1"/>
  <c r="FW78" i="20" s="1"/>
  <c r="FX78" i="20" s="1"/>
  <c r="FY78" i="20" s="1"/>
  <c r="FZ78" i="20" s="1"/>
  <c r="GA78" i="20" s="1"/>
  <c r="GB78" i="20" s="1"/>
  <c r="GC78" i="20" s="1"/>
  <c r="GD78" i="20" s="1"/>
  <c r="GE78" i="20" s="1"/>
  <c r="GF78" i="20" s="1"/>
  <c r="GG78" i="20" s="1"/>
  <c r="GH78" i="20" s="1"/>
  <c r="GI78" i="20" s="1"/>
  <c r="GJ78" i="20" s="1"/>
  <c r="GK78" i="20" s="1"/>
  <c r="GL78" i="20" s="1"/>
  <c r="GM78" i="20" s="1"/>
  <c r="GN78" i="20" s="1"/>
  <c r="GO78" i="20" s="1"/>
  <c r="GP78" i="20" s="1"/>
  <c r="GQ78" i="20" s="1"/>
  <c r="GR78" i="20" s="1"/>
  <c r="GS78" i="20" s="1"/>
  <c r="GT78" i="20" s="1"/>
  <c r="GU78" i="20" s="1"/>
  <c r="GV78" i="20" s="1"/>
  <c r="GW78" i="20" s="1"/>
  <c r="GX78" i="20" s="1"/>
  <c r="HA78" i="20" s="1"/>
  <c r="F79" i="20"/>
  <c r="HB78" i="20" l="1"/>
  <c r="GY78" i="20"/>
  <c r="GZ78" i="20" s="1"/>
  <c r="F80" i="20"/>
  <c r="G79" i="20"/>
  <c r="H79" i="20" s="1"/>
  <c r="I79" i="20" s="1"/>
  <c r="J79" i="20" s="1"/>
  <c r="K79" i="20" s="1"/>
  <c r="L79" i="20" s="1"/>
  <c r="M79" i="20" s="1"/>
  <c r="N79" i="20" s="1"/>
  <c r="O79" i="20" s="1"/>
  <c r="P79" i="20" s="1"/>
  <c r="Q79" i="20" s="1"/>
  <c r="R79" i="20" s="1"/>
  <c r="S79" i="20" s="1"/>
  <c r="T79" i="20" s="1"/>
  <c r="U79" i="20" s="1"/>
  <c r="V79" i="20" s="1"/>
  <c r="W79" i="20" s="1"/>
  <c r="X79" i="20" s="1"/>
  <c r="Y79" i="20" s="1"/>
  <c r="Z79" i="20" s="1"/>
  <c r="AA79" i="20" s="1"/>
  <c r="AB79" i="20" s="1"/>
  <c r="AC79" i="20" s="1"/>
  <c r="AD79" i="20" s="1"/>
  <c r="AE79" i="20" s="1"/>
  <c r="AF79" i="20" s="1"/>
  <c r="AG79" i="20" s="1"/>
  <c r="AH79" i="20" s="1"/>
  <c r="AI79" i="20" s="1"/>
  <c r="AJ79" i="20" s="1"/>
  <c r="AK79" i="20" s="1"/>
  <c r="AL79" i="20" s="1"/>
  <c r="AM79" i="20" s="1"/>
  <c r="AN79" i="20" s="1"/>
  <c r="AO79" i="20" s="1"/>
  <c r="AP79" i="20" s="1"/>
  <c r="AQ79" i="20" s="1"/>
  <c r="AR79" i="20" s="1"/>
  <c r="AS79" i="20" s="1"/>
  <c r="AT79" i="20" s="1"/>
  <c r="AU79" i="20" s="1"/>
  <c r="AV79" i="20" s="1"/>
  <c r="AW79" i="20" s="1"/>
  <c r="AX79" i="20" s="1"/>
  <c r="AY79" i="20" s="1"/>
  <c r="AZ79" i="20" s="1"/>
  <c r="BA79" i="20" s="1"/>
  <c r="BB79" i="20" s="1"/>
  <c r="BC79" i="20" s="1"/>
  <c r="BD79" i="20" s="1"/>
  <c r="BE79" i="20" s="1"/>
  <c r="BF79" i="20" s="1"/>
  <c r="BG79" i="20" s="1"/>
  <c r="BH79" i="20" s="1"/>
  <c r="BI79" i="20" s="1"/>
  <c r="BJ79" i="20" s="1"/>
  <c r="BK79" i="20" s="1"/>
  <c r="BL79" i="20" s="1"/>
  <c r="BM79" i="20" s="1"/>
  <c r="BN79" i="20" s="1"/>
  <c r="BO79" i="20" s="1"/>
  <c r="BP79" i="20" s="1"/>
  <c r="BQ79" i="20" s="1"/>
  <c r="BR79" i="20" s="1"/>
  <c r="BS79" i="20" s="1"/>
  <c r="BT79" i="20" s="1"/>
  <c r="BU79" i="20" s="1"/>
  <c r="BV79" i="20" s="1"/>
  <c r="BW79" i="20" s="1"/>
  <c r="BX79" i="20" s="1"/>
  <c r="BY79" i="20" s="1"/>
  <c r="BZ79" i="20" s="1"/>
  <c r="CA79" i="20" s="1"/>
  <c r="CB79" i="20" s="1"/>
  <c r="CC79" i="20" s="1"/>
  <c r="CD79" i="20" s="1"/>
  <c r="CE79" i="20" s="1"/>
  <c r="CF79" i="20" s="1"/>
  <c r="CG79" i="20" s="1"/>
  <c r="CH79" i="20" s="1"/>
  <c r="CI79" i="20" s="1"/>
  <c r="CJ79" i="20" s="1"/>
  <c r="CK79" i="20" s="1"/>
  <c r="CL79" i="20" s="1"/>
  <c r="CM79" i="20" s="1"/>
  <c r="CN79" i="20" s="1"/>
  <c r="CO79" i="20" s="1"/>
  <c r="CP79" i="20" s="1"/>
  <c r="CQ79" i="20" s="1"/>
  <c r="CR79" i="20" s="1"/>
  <c r="CS79" i="20" s="1"/>
  <c r="CT79" i="20" s="1"/>
  <c r="CU79" i="20" s="1"/>
  <c r="CV79" i="20" s="1"/>
  <c r="CW79" i="20" s="1"/>
  <c r="CX79" i="20" s="1"/>
  <c r="CY79" i="20" s="1"/>
  <c r="CZ79" i="20" s="1"/>
  <c r="DA79" i="20" s="1"/>
  <c r="DB79" i="20" s="1"/>
  <c r="DC79" i="20" s="1"/>
  <c r="DD79" i="20" s="1"/>
  <c r="DE79" i="20" s="1"/>
  <c r="DF79" i="20" s="1"/>
  <c r="DG79" i="20" s="1"/>
  <c r="DH79" i="20" s="1"/>
  <c r="DI79" i="20" s="1"/>
  <c r="DJ79" i="20" s="1"/>
  <c r="DK79" i="20" s="1"/>
  <c r="DL79" i="20" s="1"/>
  <c r="DM79" i="20" s="1"/>
  <c r="DN79" i="20" s="1"/>
  <c r="DO79" i="20" s="1"/>
  <c r="DP79" i="20" s="1"/>
  <c r="DQ79" i="20" s="1"/>
  <c r="DR79" i="20" s="1"/>
  <c r="DS79" i="20" s="1"/>
  <c r="DT79" i="20" s="1"/>
  <c r="DU79" i="20" s="1"/>
  <c r="DV79" i="20" s="1"/>
  <c r="DW79" i="20" s="1"/>
  <c r="DX79" i="20" s="1"/>
  <c r="DY79" i="20" s="1"/>
  <c r="DZ79" i="20" s="1"/>
  <c r="EA79" i="20" s="1"/>
  <c r="EB79" i="20" s="1"/>
  <c r="EC79" i="20" s="1"/>
  <c r="ED79" i="20" s="1"/>
  <c r="EE79" i="20" s="1"/>
  <c r="EF79" i="20" s="1"/>
  <c r="EG79" i="20" s="1"/>
  <c r="EH79" i="20" s="1"/>
  <c r="EI79" i="20" s="1"/>
  <c r="EJ79" i="20" s="1"/>
  <c r="EK79" i="20" s="1"/>
  <c r="EL79" i="20" s="1"/>
  <c r="EM79" i="20" s="1"/>
  <c r="EN79" i="20" s="1"/>
  <c r="EO79" i="20" s="1"/>
  <c r="EP79" i="20" s="1"/>
  <c r="EQ79" i="20" s="1"/>
  <c r="ER79" i="20" s="1"/>
  <c r="ES79" i="20" s="1"/>
  <c r="ET79" i="20" s="1"/>
  <c r="EU79" i="20" s="1"/>
  <c r="EV79" i="20" s="1"/>
  <c r="EW79" i="20" s="1"/>
  <c r="EX79" i="20" s="1"/>
  <c r="EY79" i="20" s="1"/>
  <c r="EZ79" i="20" s="1"/>
  <c r="FA79" i="20" s="1"/>
  <c r="FB79" i="20" s="1"/>
  <c r="FC79" i="20" s="1"/>
  <c r="FD79" i="20" s="1"/>
  <c r="FE79" i="20" s="1"/>
  <c r="FF79" i="20" s="1"/>
  <c r="FG79" i="20" s="1"/>
  <c r="FH79" i="20" s="1"/>
  <c r="FI79" i="20" s="1"/>
  <c r="FJ79" i="20" s="1"/>
  <c r="FK79" i="20" s="1"/>
  <c r="FL79" i="20" s="1"/>
  <c r="FM79" i="20" s="1"/>
  <c r="FN79" i="20" s="1"/>
  <c r="FO79" i="20" s="1"/>
  <c r="FP79" i="20" s="1"/>
  <c r="FQ79" i="20" s="1"/>
  <c r="FR79" i="20" s="1"/>
  <c r="FS79" i="20" s="1"/>
  <c r="FT79" i="20" s="1"/>
  <c r="FU79" i="20" s="1"/>
  <c r="FV79" i="20" s="1"/>
  <c r="FW79" i="20" s="1"/>
  <c r="FX79" i="20" s="1"/>
  <c r="FY79" i="20" s="1"/>
  <c r="FZ79" i="20" s="1"/>
  <c r="GA79" i="20" s="1"/>
  <c r="GB79" i="20" s="1"/>
  <c r="GC79" i="20" s="1"/>
  <c r="GD79" i="20" s="1"/>
  <c r="GE79" i="20" s="1"/>
  <c r="GF79" i="20" s="1"/>
  <c r="GG79" i="20" s="1"/>
  <c r="GH79" i="20" s="1"/>
  <c r="GI79" i="20" s="1"/>
  <c r="GJ79" i="20" s="1"/>
  <c r="GK79" i="20" s="1"/>
  <c r="GL79" i="20" s="1"/>
  <c r="GM79" i="20" s="1"/>
  <c r="GN79" i="20" s="1"/>
  <c r="GO79" i="20" s="1"/>
  <c r="GP79" i="20" s="1"/>
  <c r="GQ79" i="20" s="1"/>
  <c r="GR79" i="20" s="1"/>
  <c r="GS79" i="20" s="1"/>
  <c r="GT79" i="20" s="1"/>
  <c r="GU79" i="20" s="1"/>
  <c r="GV79" i="20" s="1"/>
  <c r="GW79" i="20" s="1"/>
  <c r="GX79" i="20" s="1"/>
  <c r="HA79" i="20" s="1"/>
  <c r="HB79" i="20" l="1"/>
  <c r="GY79" i="20"/>
  <c r="GZ79" i="20" s="1"/>
  <c r="G80" i="20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V80" i="20" s="1"/>
  <c r="W80" i="20" s="1"/>
  <c r="X80" i="20" s="1"/>
  <c r="Y80" i="20" s="1"/>
  <c r="Z80" i="20" s="1"/>
  <c r="AA80" i="20" s="1"/>
  <c r="AB80" i="20" s="1"/>
  <c r="AC80" i="20" s="1"/>
  <c r="AD80" i="20" s="1"/>
  <c r="AE80" i="20" s="1"/>
  <c r="AF80" i="20" s="1"/>
  <c r="AG80" i="20" s="1"/>
  <c r="AH80" i="20" s="1"/>
  <c r="AI80" i="20" s="1"/>
  <c r="AJ80" i="20" s="1"/>
  <c r="AK80" i="20" s="1"/>
  <c r="AL80" i="20" s="1"/>
  <c r="AM80" i="20" s="1"/>
  <c r="AN80" i="20" s="1"/>
  <c r="AO80" i="20" s="1"/>
  <c r="AP80" i="20" s="1"/>
  <c r="AQ80" i="20" s="1"/>
  <c r="AR80" i="20" s="1"/>
  <c r="AS80" i="20" s="1"/>
  <c r="AT80" i="20" s="1"/>
  <c r="AU80" i="20" s="1"/>
  <c r="AV80" i="20" s="1"/>
  <c r="AW80" i="20" s="1"/>
  <c r="AX80" i="20" s="1"/>
  <c r="AY80" i="20" s="1"/>
  <c r="AZ80" i="20" s="1"/>
  <c r="BA80" i="20" s="1"/>
  <c r="BB80" i="20" s="1"/>
  <c r="BC80" i="20" s="1"/>
  <c r="BD80" i="20" s="1"/>
  <c r="BE80" i="20" s="1"/>
  <c r="BF80" i="20" s="1"/>
  <c r="BG80" i="20" s="1"/>
  <c r="BH80" i="20" s="1"/>
  <c r="BI80" i="20" s="1"/>
  <c r="BJ80" i="20" s="1"/>
  <c r="BK80" i="20" s="1"/>
  <c r="BL80" i="20" s="1"/>
  <c r="BM80" i="20" s="1"/>
  <c r="BN80" i="20" s="1"/>
  <c r="BO80" i="20" s="1"/>
  <c r="BP80" i="20" s="1"/>
  <c r="BQ80" i="20" s="1"/>
  <c r="BR80" i="20" s="1"/>
  <c r="BS80" i="20" s="1"/>
  <c r="BT80" i="20" s="1"/>
  <c r="BU80" i="20" s="1"/>
  <c r="BV80" i="20" s="1"/>
  <c r="BW80" i="20" s="1"/>
  <c r="BX80" i="20" s="1"/>
  <c r="BY80" i="20" s="1"/>
  <c r="BZ80" i="20" s="1"/>
  <c r="CA80" i="20" s="1"/>
  <c r="CB80" i="20" s="1"/>
  <c r="CC80" i="20" s="1"/>
  <c r="CD80" i="20" s="1"/>
  <c r="CE80" i="20" s="1"/>
  <c r="CF80" i="20" s="1"/>
  <c r="CG80" i="20" s="1"/>
  <c r="CH80" i="20" s="1"/>
  <c r="CI80" i="20" s="1"/>
  <c r="CJ80" i="20" s="1"/>
  <c r="CK80" i="20" s="1"/>
  <c r="CL80" i="20" s="1"/>
  <c r="CM80" i="20" s="1"/>
  <c r="CN80" i="20" s="1"/>
  <c r="CO80" i="20" s="1"/>
  <c r="CP80" i="20" s="1"/>
  <c r="CQ80" i="20" s="1"/>
  <c r="CR80" i="20" s="1"/>
  <c r="CS80" i="20" s="1"/>
  <c r="CT80" i="20" s="1"/>
  <c r="CU80" i="20" s="1"/>
  <c r="CV80" i="20" s="1"/>
  <c r="CW80" i="20" s="1"/>
  <c r="CX80" i="20" s="1"/>
  <c r="CY80" i="20" s="1"/>
  <c r="CZ80" i="20" s="1"/>
  <c r="DA80" i="20" s="1"/>
  <c r="DB80" i="20" s="1"/>
  <c r="DC80" i="20" s="1"/>
  <c r="DD80" i="20" s="1"/>
  <c r="DE80" i="20" s="1"/>
  <c r="DF80" i="20" s="1"/>
  <c r="DG80" i="20" s="1"/>
  <c r="DH80" i="20" s="1"/>
  <c r="DI80" i="20" s="1"/>
  <c r="DJ80" i="20" s="1"/>
  <c r="DK80" i="20" s="1"/>
  <c r="DL80" i="20" s="1"/>
  <c r="DM80" i="20" s="1"/>
  <c r="DN80" i="20" s="1"/>
  <c r="DO80" i="20" s="1"/>
  <c r="DP80" i="20" s="1"/>
  <c r="DQ80" i="20" s="1"/>
  <c r="DR80" i="20" s="1"/>
  <c r="DS80" i="20" s="1"/>
  <c r="DT80" i="20" s="1"/>
  <c r="DU80" i="20" s="1"/>
  <c r="DV80" i="20" s="1"/>
  <c r="DW80" i="20" s="1"/>
  <c r="DX80" i="20" s="1"/>
  <c r="DY80" i="20" s="1"/>
  <c r="DZ80" i="20" s="1"/>
  <c r="EA80" i="20" s="1"/>
  <c r="EB80" i="20" s="1"/>
  <c r="EC80" i="20" s="1"/>
  <c r="ED80" i="20" s="1"/>
  <c r="EE80" i="20" s="1"/>
  <c r="EF80" i="20" s="1"/>
  <c r="EG80" i="20" s="1"/>
  <c r="EH80" i="20" s="1"/>
  <c r="EI80" i="20" s="1"/>
  <c r="EJ80" i="20" s="1"/>
  <c r="EK80" i="20" s="1"/>
  <c r="EL80" i="20" s="1"/>
  <c r="EM80" i="20" s="1"/>
  <c r="EN80" i="20" s="1"/>
  <c r="EO80" i="20" s="1"/>
  <c r="EP80" i="20" s="1"/>
  <c r="EQ80" i="20" s="1"/>
  <c r="ER80" i="20" s="1"/>
  <c r="ES80" i="20" s="1"/>
  <c r="ET80" i="20" s="1"/>
  <c r="EU80" i="20" s="1"/>
  <c r="EV80" i="20" s="1"/>
  <c r="EW80" i="20" s="1"/>
  <c r="EX80" i="20" s="1"/>
  <c r="EY80" i="20" s="1"/>
  <c r="EZ80" i="20" s="1"/>
  <c r="FA80" i="20" s="1"/>
  <c r="FB80" i="20" s="1"/>
  <c r="FC80" i="20" s="1"/>
  <c r="FD80" i="20" s="1"/>
  <c r="FE80" i="20" s="1"/>
  <c r="FF80" i="20" s="1"/>
  <c r="FG80" i="20" s="1"/>
  <c r="FH80" i="20" s="1"/>
  <c r="FI80" i="20" s="1"/>
  <c r="FJ80" i="20" s="1"/>
  <c r="FK80" i="20" s="1"/>
  <c r="FL80" i="20" s="1"/>
  <c r="FM80" i="20" s="1"/>
  <c r="FN80" i="20" s="1"/>
  <c r="FO80" i="20" s="1"/>
  <c r="FP80" i="20" s="1"/>
  <c r="FQ80" i="20" s="1"/>
  <c r="FR80" i="20" s="1"/>
  <c r="FS80" i="20" s="1"/>
  <c r="FT80" i="20" s="1"/>
  <c r="FU80" i="20" s="1"/>
  <c r="FV80" i="20" s="1"/>
  <c r="FW80" i="20" s="1"/>
  <c r="FX80" i="20" s="1"/>
  <c r="FY80" i="20" s="1"/>
  <c r="FZ80" i="20" s="1"/>
  <c r="GA80" i="20" s="1"/>
  <c r="GB80" i="20" s="1"/>
  <c r="GC80" i="20" s="1"/>
  <c r="GD80" i="20" s="1"/>
  <c r="GE80" i="20" s="1"/>
  <c r="GF80" i="20" s="1"/>
  <c r="GG80" i="20" s="1"/>
  <c r="GH80" i="20" s="1"/>
  <c r="GI80" i="20" s="1"/>
  <c r="GJ80" i="20" s="1"/>
  <c r="GK80" i="20" s="1"/>
  <c r="GL80" i="20" s="1"/>
  <c r="GM80" i="20" s="1"/>
  <c r="GN80" i="20" s="1"/>
  <c r="GO80" i="20" s="1"/>
  <c r="GP80" i="20" s="1"/>
  <c r="GQ80" i="20" s="1"/>
  <c r="GR80" i="20" s="1"/>
  <c r="GS80" i="20" s="1"/>
  <c r="GT80" i="20" s="1"/>
  <c r="GU80" i="20" s="1"/>
  <c r="GV80" i="20" s="1"/>
  <c r="GW80" i="20" s="1"/>
  <c r="GX80" i="20" s="1"/>
  <c r="HA80" i="20" s="1"/>
  <c r="F81" i="20"/>
  <c r="HB80" i="20" l="1"/>
  <c r="GY80" i="20"/>
  <c r="GZ80" i="20" s="1"/>
  <c r="F82" i="20"/>
  <c r="G81" i="20"/>
  <c r="H81" i="20" s="1"/>
  <c r="I81" i="20" s="1"/>
  <c r="J81" i="20" s="1"/>
  <c r="K81" i="20" s="1"/>
  <c r="L81" i="20" s="1"/>
  <c r="M81" i="20" s="1"/>
  <c r="N81" i="20" s="1"/>
  <c r="O81" i="20" s="1"/>
  <c r="P81" i="20" s="1"/>
  <c r="Q81" i="20" s="1"/>
  <c r="R81" i="20" s="1"/>
  <c r="S81" i="20" s="1"/>
  <c r="T81" i="20" s="1"/>
  <c r="U81" i="20" s="1"/>
  <c r="V81" i="20" s="1"/>
  <c r="W81" i="20" s="1"/>
  <c r="X81" i="20" s="1"/>
  <c r="Y81" i="20" s="1"/>
  <c r="Z81" i="20" s="1"/>
  <c r="AA81" i="20" s="1"/>
  <c r="AB81" i="20" s="1"/>
  <c r="AC81" i="20" s="1"/>
  <c r="AD81" i="20" s="1"/>
  <c r="AE81" i="20" s="1"/>
  <c r="AF81" i="20" s="1"/>
  <c r="AG81" i="20" s="1"/>
  <c r="AH81" i="20" s="1"/>
  <c r="AI81" i="20" s="1"/>
  <c r="AJ81" i="20" s="1"/>
  <c r="AK81" i="20" s="1"/>
  <c r="AL81" i="20" s="1"/>
  <c r="AM81" i="20" s="1"/>
  <c r="AN81" i="20" s="1"/>
  <c r="AO81" i="20" s="1"/>
  <c r="AP81" i="20" s="1"/>
  <c r="AQ81" i="20" s="1"/>
  <c r="AR81" i="20" s="1"/>
  <c r="AS81" i="20" s="1"/>
  <c r="AT81" i="20" s="1"/>
  <c r="AU81" i="20" s="1"/>
  <c r="AV81" i="20" s="1"/>
  <c r="AW81" i="20" s="1"/>
  <c r="AX81" i="20" s="1"/>
  <c r="AY81" i="20" s="1"/>
  <c r="AZ81" i="20" s="1"/>
  <c r="BA81" i="20" s="1"/>
  <c r="BB81" i="20" s="1"/>
  <c r="BC81" i="20" s="1"/>
  <c r="BD81" i="20" s="1"/>
  <c r="BE81" i="20" s="1"/>
  <c r="BF81" i="20" s="1"/>
  <c r="BG81" i="20" s="1"/>
  <c r="BH81" i="20" s="1"/>
  <c r="BI81" i="20" s="1"/>
  <c r="BJ81" i="20" s="1"/>
  <c r="BK81" i="20" s="1"/>
  <c r="BL81" i="20" s="1"/>
  <c r="BM81" i="20" s="1"/>
  <c r="BN81" i="20" s="1"/>
  <c r="BO81" i="20" s="1"/>
  <c r="BP81" i="20" s="1"/>
  <c r="BQ81" i="20" s="1"/>
  <c r="BR81" i="20" s="1"/>
  <c r="BS81" i="20" s="1"/>
  <c r="BT81" i="20" s="1"/>
  <c r="BU81" i="20" s="1"/>
  <c r="BV81" i="20" s="1"/>
  <c r="BW81" i="20" s="1"/>
  <c r="BX81" i="20" s="1"/>
  <c r="BY81" i="20" s="1"/>
  <c r="BZ81" i="20" s="1"/>
  <c r="CA81" i="20" s="1"/>
  <c r="CB81" i="20" s="1"/>
  <c r="CC81" i="20" s="1"/>
  <c r="CD81" i="20" s="1"/>
  <c r="CE81" i="20" s="1"/>
  <c r="CF81" i="20" s="1"/>
  <c r="CG81" i="20" s="1"/>
  <c r="CH81" i="20" s="1"/>
  <c r="CI81" i="20" s="1"/>
  <c r="CJ81" i="20" s="1"/>
  <c r="CK81" i="20" s="1"/>
  <c r="CL81" i="20" s="1"/>
  <c r="CM81" i="20" s="1"/>
  <c r="CN81" i="20" s="1"/>
  <c r="CO81" i="20" s="1"/>
  <c r="CP81" i="20" s="1"/>
  <c r="CQ81" i="20" s="1"/>
  <c r="CR81" i="20" s="1"/>
  <c r="CS81" i="20" s="1"/>
  <c r="CT81" i="20" s="1"/>
  <c r="CU81" i="20" s="1"/>
  <c r="CV81" i="20" s="1"/>
  <c r="CW81" i="20" s="1"/>
  <c r="CX81" i="20" s="1"/>
  <c r="CY81" i="20" s="1"/>
  <c r="CZ81" i="20" s="1"/>
  <c r="DA81" i="20" s="1"/>
  <c r="DB81" i="20" s="1"/>
  <c r="DC81" i="20" s="1"/>
  <c r="DD81" i="20" s="1"/>
  <c r="DE81" i="20" s="1"/>
  <c r="DF81" i="20" s="1"/>
  <c r="DG81" i="20" s="1"/>
  <c r="DH81" i="20" s="1"/>
  <c r="DI81" i="20" s="1"/>
  <c r="DJ81" i="20" s="1"/>
  <c r="DK81" i="20" s="1"/>
  <c r="DL81" i="20" s="1"/>
  <c r="DM81" i="20" s="1"/>
  <c r="DN81" i="20" s="1"/>
  <c r="DO81" i="20" s="1"/>
  <c r="DP81" i="20" s="1"/>
  <c r="DQ81" i="20" s="1"/>
  <c r="DR81" i="20" s="1"/>
  <c r="DS81" i="20" s="1"/>
  <c r="DT81" i="20" s="1"/>
  <c r="DU81" i="20" s="1"/>
  <c r="DV81" i="20" s="1"/>
  <c r="DW81" i="20" s="1"/>
  <c r="DX81" i="20" s="1"/>
  <c r="DY81" i="20" s="1"/>
  <c r="DZ81" i="20" s="1"/>
  <c r="EA81" i="20" s="1"/>
  <c r="EB81" i="20" s="1"/>
  <c r="EC81" i="20" s="1"/>
  <c r="ED81" i="20" s="1"/>
  <c r="EE81" i="20" s="1"/>
  <c r="EF81" i="20" s="1"/>
  <c r="EG81" i="20" s="1"/>
  <c r="EH81" i="20" s="1"/>
  <c r="EI81" i="20" s="1"/>
  <c r="EJ81" i="20" s="1"/>
  <c r="EK81" i="20" s="1"/>
  <c r="EL81" i="20" s="1"/>
  <c r="EM81" i="20" s="1"/>
  <c r="EN81" i="20" s="1"/>
  <c r="EO81" i="20" s="1"/>
  <c r="EP81" i="20" s="1"/>
  <c r="EQ81" i="20" s="1"/>
  <c r="ER81" i="20" s="1"/>
  <c r="ES81" i="20" s="1"/>
  <c r="ET81" i="20" s="1"/>
  <c r="EU81" i="20" s="1"/>
  <c r="EV81" i="20" s="1"/>
  <c r="EW81" i="20" s="1"/>
  <c r="EX81" i="20" s="1"/>
  <c r="EY81" i="20" s="1"/>
  <c r="EZ81" i="20" s="1"/>
  <c r="FA81" i="20" s="1"/>
  <c r="FB81" i="20" s="1"/>
  <c r="FC81" i="20" s="1"/>
  <c r="FD81" i="20" s="1"/>
  <c r="FE81" i="20" s="1"/>
  <c r="FF81" i="20" s="1"/>
  <c r="FG81" i="20" s="1"/>
  <c r="FH81" i="20" s="1"/>
  <c r="FI81" i="20" s="1"/>
  <c r="FJ81" i="20" s="1"/>
  <c r="FK81" i="20" s="1"/>
  <c r="FL81" i="20" s="1"/>
  <c r="FM81" i="20" s="1"/>
  <c r="FN81" i="20" s="1"/>
  <c r="FO81" i="20" s="1"/>
  <c r="FP81" i="20" s="1"/>
  <c r="FQ81" i="20" s="1"/>
  <c r="FR81" i="20" s="1"/>
  <c r="FS81" i="20" s="1"/>
  <c r="FT81" i="20" s="1"/>
  <c r="FU81" i="20" s="1"/>
  <c r="FV81" i="20" s="1"/>
  <c r="FW81" i="20" s="1"/>
  <c r="FX81" i="20" s="1"/>
  <c r="FY81" i="20" s="1"/>
  <c r="FZ81" i="20" s="1"/>
  <c r="GA81" i="20" s="1"/>
  <c r="GB81" i="20" s="1"/>
  <c r="GC81" i="20" s="1"/>
  <c r="GD81" i="20" s="1"/>
  <c r="GE81" i="20" s="1"/>
  <c r="GF81" i="20" s="1"/>
  <c r="GG81" i="20" s="1"/>
  <c r="GH81" i="20" s="1"/>
  <c r="GI81" i="20" s="1"/>
  <c r="GJ81" i="20" s="1"/>
  <c r="GK81" i="20" s="1"/>
  <c r="GL81" i="20" s="1"/>
  <c r="GM81" i="20" s="1"/>
  <c r="GN81" i="20" s="1"/>
  <c r="GO81" i="20" s="1"/>
  <c r="GP81" i="20" s="1"/>
  <c r="GQ81" i="20" s="1"/>
  <c r="GR81" i="20" s="1"/>
  <c r="GS81" i="20" s="1"/>
  <c r="GT81" i="20" s="1"/>
  <c r="GU81" i="20" s="1"/>
  <c r="GV81" i="20" s="1"/>
  <c r="GW81" i="20" s="1"/>
  <c r="GX81" i="20" s="1"/>
  <c r="HA81" i="20" s="1"/>
  <c r="HB81" i="20" l="1"/>
  <c r="GY81" i="20"/>
  <c r="GZ81" i="20" s="1"/>
  <c r="F83" i="20"/>
  <c r="G82" i="20"/>
  <c r="H82" i="20" s="1"/>
  <c r="I82" i="20" s="1"/>
  <c r="J82" i="20" s="1"/>
  <c r="K82" i="20" s="1"/>
  <c r="L82" i="20" s="1"/>
  <c r="M82" i="20" s="1"/>
  <c r="N82" i="20" s="1"/>
  <c r="O82" i="20" s="1"/>
  <c r="P82" i="20" s="1"/>
  <c r="Q82" i="20" s="1"/>
  <c r="R82" i="20" s="1"/>
  <c r="S82" i="20" s="1"/>
  <c r="T82" i="20" s="1"/>
  <c r="U82" i="20" s="1"/>
  <c r="V82" i="20" s="1"/>
  <c r="W82" i="20" s="1"/>
  <c r="X82" i="20" s="1"/>
  <c r="Y82" i="20" s="1"/>
  <c r="Z82" i="20" s="1"/>
  <c r="AA82" i="20" s="1"/>
  <c r="AB82" i="20" s="1"/>
  <c r="AC82" i="20" s="1"/>
  <c r="AD82" i="20" s="1"/>
  <c r="AE82" i="20" s="1"/>
  <c r="AF82" i="20" s="1"/>
  <c r="AG82" i="20" s="1"/>
  <c r="AH82" i="20" s="1"/>
  <c r="AI82" i="20" s="1"/>
  <c r="AJ82" i="20" s="1"/>
  <c r="AK82" i="20" s="1"/>
  <c r="AL82" i="20" s="1"/>
  <c r="AM82" i="20" s="1"/>
  <c r="AN82" i="20" s="1"/>
  <c r="AO82" i="20" s="1"/>
  <c r="AP82" i="20" s="1"/>
  <c r="AQ82" i="20" s="1"/>
  <c r="AR82" i="20" s="1"/>
  <c r="AS82" i="20" s="1"/>
  <c r="AT82" i="20" s="1"/>
  <c r="AU82" i="20" s="1"/>
  <c r="AV82" i="20" s="1"/>
  <c r="AW82" i="20" s="1"/>
  <c r="AX82" i="20" s="1"/>
  <c r="AY82" i="20" s="1"/>
  <c r="AZ82" i="20" s="1"/>
  <c r="BA82" i="20" s="1"/>
  <c r="BB82" i="20" s="1"/>
  <c r="BC82" i="20" s="1"/>
  <c r="BD82" i="20" s="1"/>
  <c r="BE82" i="20" s="1"/>
  <c r="BF82" i="20" s="1"/>
  <c r="BG82" i="20" s="1"/>
  <c r="BH82" i="20" s="1"/>
  <c r="BI82" i="20" s="1"/>
  <c r="BJ82" i="20" s="1"/>
  <c r="BK82" i="20" s="1"/>
  <c r="BL82" i="20" s="1"/>
  <c r="BM82" i="20" s="1"/>
  <c r="BN82" i="20" s="1"/>
  <c r="BO82" i="20" s="1"/>
  <c r="BP82" i="20" s="1"/>
  <c r="BQ82" i="20" s="1"/>
  <c r="BR82" i="20" s="1"/>
  <c r="BS82" i="20" s="1"/>
  <c r="BT82" i="20" s="1"/>
  <c r="BU82" i="20" s="1"/>
  <c r="BV82" i="20" s="1"/>
  <c r="BW82" i="20" s="1"/>
  <c r="BX82" i="20" s="1"/>
  <c r="BY82" i="20" s="1"/>
  <c r="BZ82" i="20" s="1"/>
  <c r="CA82" i="20" s="1"/>
  <c r="CB82" i="20" s="1"/>
  <c r="CC82" i="20" s="1"/>
  <c r="CD82" i="20" s="1"/>
  <c r="CE82" i="20" s="1"/>
  <c r="CF82" i="20" s="1"/>
  <c r="CG82" i="20" s="1"/>
  <c r="CH82" i="20" s="1"/>
  <c r="CI82" i="20" s="1"/>
  <c r="CJ82" i="20" s="1"/>
  <c r="CK82" i="20" s="1"/>
  <c r="CL82" i="20" s="1"/>
  <c r="CM82" i="20" s="1"/>
  <c r="CN82" i="20" s="1"/>
  <c r="CO82" i="20" s="1"/>
  <c r="CP82" i="20" s="1"/>
  <c r="CQ82" i="20" s="1"/>
  <c r="CR82" i="20" s="1"/>
  <c r="CS82" i="20" s="1"/>
  <c r="CT82" i="20" s="1"/>
  <c r="CU82" i="20" s="1"/>
  <c r="CV82" i="20" s="1"/>
  <c r="CW82" i="20" s="1"/>
  <c r="CX82" i="20" s="1"/>
  <c r="CY82" i="20" s="1"/>
  <c r="CZ82" i="20" s="1"/>
  <c r="DA82" i="20" s="1"/>
  <c r="DB82" i="20" s="1"/>
  <c r="DC82" i="20" s="1"/>
  <c r="DD82" i="20" s="1"/>
  <c r="DE82" i="20" s="1"/>
  <c r="DF82" i="20" s="1"/>
  <c r="DG82" i="20" s="1"/>
  <c r="DH82" i="20" s="1"/>
  <c r="DI82" i="20" s="1"/>
  <c r="DJ82" i="20" s="1"/>
  <c r="DK82" i="20" s="1"/>
  <c r="DL82" i="20" s="1"/>
  <c r="DM82" i="20" s="1"/>
  <c r="DN82" i="20" s="1"/>
  <c r="DO82" i="20" s="1"/>
  <c r="DP82" i="20" s="1"/>
  <c r="DQ82" i="20" s="1"/>
  <c r="DR82" i="20" s="1"/>
  <c r="DS82" i="20" s="1"/>
  <c r="DT82" i="20" s="1"/>
  <c r="DU82" i="20" s="1"/>
  <c r="DV82" i="20" s="1"/>
  <c r="DW82" i="20" s="1"/>
  <c r="DX82" i="20" s="1"/>
  <c r="DY82" i="20" s="1"/>
  <c r="DZ82" i="20" s="1"/>
  <c r="EA82" i="20" s="1"/>
  <c r="EB82" i="20" s="1"/>
  <c r="EC82" i="20" s="1"/>
  <c r="ED82" i="20" s="1"/>
  <c r="EE82" i="20" s="1"/>
  <c r="EF82" i="20" s="1"/>
  <c r="EG82" i="20" s="1"/>
  <c r="EH82" i="20" s="1"/>
  <c r="EI82" i="20" s="1"/>
  <c r="EJ82" i="20" s="1"/>
  <c r="EK82" i="20" s="1"/>
  <c r="EL82" i="20" s="1"/>
  <c r="EM82" i="20" s="1"/>
  <c r="EN82" i="20" s="1"/>
  <c r="EO82" i="20" s="1"/>
  <c r="EP82" i="20" s="1"/>
  <c r="EQ82" i="20" s="1"/>
  <c r="ER82" i="20" s="1"/>
  <c r="ES82" i="20" s="1"/>
  <c r="ET82" i="20" s="1"/>
  <c r="EU82" i="20" s="1"/>
  <c r="EV82" i="20" s="1"/>
  <c r="EW82" i="20" s="1"/>
  <c r="EX82" i="20" s="1"/>
  <c r="EY82" i="20" s="1"/>
  <c r="EZ82" i="20" s="1"/>
  <c r="FA82" i="20" s="1"/>
  <c r="FB82" i="20" s="1"/>
  <c r="FC82" i="20" s="1"/>
  <c r="FD82" i="20" s="1"/>
  <c r="FE82" i="20" s="1"/>
  <c r="FF82" i="20" s="1"/>
  <c r="FG82" i="20" s="1"/>
  <c r="FH82" i="20" s="1"/>
  <c r="FI82" i="20" s="1"/>
  <c r="FJ82" i="20" s="1"/>
  <c r="FK82" i="20" s="1"/>
  <c r="FL82" i="20" s="1"/>
  <c r="FM82" i="20" s="1"/>
  <c r="FN82" i="20" s="1"/>
  <c r="FO82" i="20" s="1"/>
  <c r="FP82" i="20" s="1"/>
  <c r="FQ82" i="20" s="1"/>
  <c r="FR82" i="20" s="1"/>
  <c r="FS82" i="20" s="1"/>
  <c r="FT82" i="20" s="1"/>
  <c r="FU82" i="20" s="1"/>
  <c r="FV82" i="20" s="1"/>
  <c r="FW82" i="20" s="1"/>
  <c r="FX82" i="20" s="1"/>
  <c r="FY82" i="20" s="1"/>
  <c r="FZ82" i="20" s="1"/>
  <c r="GA82" i="20" s="1"/>
  <c r="GB82" i="20" s="1"/>
  <c r="GC82" i="20" s="1"/>
  <c r="GD82" i="20" s="1"/>
  <c r="GE82" i="20" s="1"/>
  <c r="GF82" i="20" s="1"/>
  <c r="GG82" i="20" s="1"/>
  <c r="GH82" i="20" s="1"/>
  <c r="GI82" i="20" s="1"/>
  <c r="GJ82" i="20" s="1"/>
  <c r="GK82" i="20" s="1"/>
  <c r="GL82" i="20" s="1"/>
  <c r="GM82" i="20" s="1"/>
  <c r="GN82" i="20" s="1"/>
  <c r="GO82" i="20" s="1"/>
  <c r="GP82" i="20" s="1"/>
  <c r="GQ82" i="20" s="1"/>
  <c r="GR82" i="20" s="1"/>
  <c r="GS82" i="20" s="1"/>
  <c r="GT82" i="20" s="1"/>
  <c r="GU82" i="20" s="1"/>
  <c r="GV82" i="20" s="1"/>
  <c r="GW82" i="20" s="1"/>
  <c r="GX82" i="20" s="1"/>
  <c r="HA82" i="20" s="1"/>
  <c r="HB82" i="20" l="1"/>
  <c r="GY82" i="20"/>
  <c r="GZ82" i="20" s="1"/>
  <c r="G83" i="20"/>
  <c r="H83" i="20" s="1"/>
  <c r="I83" i="20" s="1"/>
  <c r="J83" i="20" s="1"/>
  <c r="K83" i="20" s="1"/>
  <c r="L83" i="20" s="1"/>
  <c r="M83" i="20" s="1"/>
  <c r="N83" i="20" s="1"/>
  <c r="O83" i="20" s="1"/>
  <c r="P83" i="20" s="1"/>
  <c r="Q83" i="20" s="1"/>
  <c r="R83" i="20" s="1"/>
  <c r="S83" i="20" s="1"/>
  <c r="T83" i="20" s="1"/>
  <c r="U83" i="20" s="1"/>
  <c r="V83" i="20" s="1"/>
  <c r="W83" i="20" s="1"/>
  <c r="X83" i="20" s="1"/>
  <c r="Y83" i="20" s="1"/>
  <c r="Z83" i="20" s="1"/>
  <c r="AA83" i="20" s="1"/>
  <c r="AB83" i="20" s="1"/>
  <c r="AC83" i="20" s="1"/>
  <c r="AD83" i="20" s="1"/>
  <c r="AE83" i="20" s="1"/>
  <c r="AF83" i="20" s="1"/>
  <c r="AG83" i="20" s="1"/>
  <c r="AH83" i="20" s="1"/>
  <c r="AI83" i="20" s="1"/>
  <c r="AJ83" i="20" s="1"/>
  <c r="AK83" i="20" s="1"/>
  <c r="AL83" i="20" s="1"/>
  <c r="AM83" i="20" s="1"/>
  <c r="AN83" i="20" s="1"/>
  <c r="AO83" i="20" s="1"/>
  <c r="AP83" i="20" s="1"/>
  <c r="AQ83" i="20" s="1"/>
  <c r="AR83" i="20" s="1"/>
  <c r="AS83" i="20" s="1"/>
  <c r="AT83" i="20" s="1"/>
  <c r="AU83" i="20" s="1"/>
  <c r="AV83" i="20" s="1"/>
  <c r="AW83" i="20" s="1"/>
  <c r="AX83" i="20" s="1"/>
  <c r="AY83" i="20" s="1"/>
  <c r="AZ83" i="20" s="1"/>
  <c r="BA83" i="20" s="1"/>
  <c r="BB83" i="20" s="1"/>
  <c r="BC83" i="20" s="1"/>
  <c r="BD83" i="20" s="1"/>
  <c r="BE83" i="20" s="1"/>
  <c r="BF83" i="20" s="1"/>
  <c r="BG83" i="20" s="1"/>
  <c r="BH83" i="20" s="1"/>
  <c r="BI83" i="20" s="1"/>
  <c r="BJ83" i="20" s="1"/>
  <c r="BK83" i="20" s="1"/>
  <c r="BL83" i="20" s="1"/>
  <c r="BM83" i="20" s="1"/>
  <c r="BN83" i="20" s="1"/>
  <c r="BO83" i="20" s="1"/>
  <c r="BP83" i="20" s="1"/>
  <c r="BQ83" i="20" s="1"/>
  <c r="BR83" i="20" s="1"/>
  <c r="BS83" i="20" s="1"/>
  <c r="BT83" i="20" s="1"/>
  <c r="BU83" i="20" s="1"/>
  <c r="BV83" i="20" s="1"/>
  <c r="BW83" i="20" s="1"/>
  <c r="BX83" i="20" s="1"/>
  <c r="BY83" i="20" s="1"/>
  <c r="BZ83" i="20" s="1"/>
  <c r="CA83" i="20" s="1"/>
  <c r="CB83" i="20" s="1"/>
  <c r="CC83" i="20" s="1"/>
  <c r="CD83" i="20" s="1"/>
  <c r="CE83" i="20" s="1"/>
  <c r="CF83" i="20" s="1"/>
  <c r="CG83" i="20" s="1"/>
  <c r="CH83" i="20" s="1"/>
  <c r="CI83" i="20" s="1"/>
  <c r="CJ83" i="20" s="1"/>
  <c r="CK83" i="20" s="1"/>
  <c r="CL83" i="20" s="1"/>
  <c r="CM83" i="20" s="1"/>
  <c r="CN83" i="20" s="1"/>
  <c r="CO83" i="20" s="1"/>
  <c r="CP83" i="20" s="1"/>
  <c r="CQ83" i="20" s="1"/>
  <c r="CR83" i="20" s="1"/>
  <c r="CS83" i="20" s="1"/>
  <c r="CT83" i="20" s="1"/>
  <c r="CU83" i="20" s="1"/>
  <c r="CV83" i="20" s="1"/>
  <c r="CW83" i="20" s="1"/>
  <c r="CX83" i="20" s="1"/>
  <c r="CY83" i="20" s="1"/>
  <c r="CZ83" i="20" s="1"/>
  <c r="DA83" i="20" s="1"/>
  <c r="DB83" i="20" s="1"/>
  <c r="DC83" i="20" s="1"/>
  <c r="DD83" i="20" s="1"/>
  <c r="DE83" i="20" s="1"/>
  <c r="DF83" i="20" s="1"/>
  <c r="DG83" i="20" s="1"/>
  <c r="DH83" i="20" s="1"/>
  <c r="DI83" i="20" s="1"/>
  <c r="DJ83" i="20" s="1"/>
  <c r="DK83" i="20" s="1"/>
  <c r="DL83" i="20" s="1"/>
  <c r="DM83" i="20" s="1"/>
  <c r="DN83" i="20" s="1"/>
  <c r="DO83" i="20" s="1"/>
  <c r="DP83" i="20" s="1"/>
  <c r="DQ83" i="20" s="1"/>
  <c r="DR83" i="20" s="1"/>
  <c r="DS83" i="20" s="1"/>
  <c r="DT83" i="20" s="1"/>
  <c r="DU83" i="20" s="1"/>
  <c r="DV83" i="20" s="1"/>
  <c r="DW83" i="20" s="1"/>
  <c r="DX83" i="20" s="1"/>
  <c r="DY83" i="20" s="1"/>
  <c r="DZ83" i="20" s="1"/>
  <c r="EA83" i="20" s="1"/>
  <c r="EB83" i="20" s="1"/>
  <c r="EC83" i="20" s="1"/>
  <c r="ED83" i="20" s="1"/>
  <c r="EE83" i="20" s="1"/>
  <c r="EF83" i="20" s="1"/>
  <c r="EG83" i="20" s="1"/>
  <c r="EH83" i="20" s="1"/>
  <c r="EI83" i="20" s="1"/>
  <c r="EJ83" i="20" s="1"/>
  <c r="EK83" i="20" s="1"/>
  <c r="EL83" i="20" s="1"/>
  <c r="EM83" i="20" s="1"/>
  <c r="EN83" i="20" s="1"/>
  <c r="EO83" i="20" s="1"/>
  <c r="EP83" i="20" s="1"/>
  <c r="EQ83" i="20" s="1"/>
  <c r="ER83" i="20" s="1"/>
  <c r="ES83" i="20" s="1"/>
  <c r="ET83" i="20" s="1"/>
  <c r="EU83" i="20" s="1"/>
  <c r="EV83" i="20" s="1"/>
  <c r="EW83" i="20" s="1"/>
  <c r="EX83" i="20" s="1"/>
  <c r="EY83" i="20" s="1"/>
  <c r="EZ83" i="20" s="1"/>
  <c r="FA83" i="20" s="1"/>
  <c r="FB83" i="20" s="1"/>
  <c r="FC83" i="20" s="1"/>
  <c r="FD83" i="20" s="1"/>
  <c r="FE83" i="20" s="1"/>
  <c r="FF83" i="20" s="1"/>
  <c r="FG83" i="20" s="1"/>
  <c r="FH83" i="20" s="1"/>
  <c r="FI83" i="20" s="1"/>
  <c r="FJ83" i="20" s="1"/>
  <c r="FK83" i="20" s="1"/>
  <c r="FL83" i="20" s="1"/>
  <c r="FM83" i="20" s="1"/>
  <c r="FN83" i="20" s="1"/>
  <c r="FO83" i="20" s="1"/>
  <c r="FP83" i="20" s="1"/>
  <c r="FQ83" i="20" s="1"/>
  <c r="FR83" i="20" s="1"/>
  <c r="FS83" i="20" s="1"/>
  <c r="FT83" i="20" s="1"/>
  <c r="FU83" i="20" s="1"/>
  <c r="FV83" i="20" s="1"/>
  <c r="FW83" i="20" s="1"/>
  <c r="FX83" i="20" s="1"/>
  <c r="FY83" i="20" s="1"/>
  <c r="FZ83" i="20" s="1"/>
  <c r="GA83" i="20" s="1"/>
  <c r="GB83" i="20" s="1"/>
  <c r="GC83" i="20" s="1"/>
  <c r="GD83" i="20" s="1"/>
  <c r="GE83" i="20" s="1"/>
  <c r="GF83" i="20" s="1"/>
  <c r="GG83" i="20" s="1"/>
  <c r="GH83" i="20" s="1"/>
  <c r="GI83" i="20" s="1"/>
  <c r="GJ83" i="20" s="1"/>
  <c r="GK83" i="20" s="1"/>
  <c r="GL83" i="20" s="1"/>
  <c r="GM83" i="20" s="1"/>
  <c r="GN83" i="20" s="1"/>
  <c r="GO83" i="20" s="1"/>
  <c r="GP83" i="20" s="1"/>
  <c r="GQ83" i="20" s="1"/>
  <c r="GR83" i="20" s="1"/>
  <c r="GS83" i="20" s="1"/>
  <c r="GT83" i="20" s="1"/>
  <c r="GU83" i="20" s="1"/>
  <c r="GV83" i="20" s="1"/>
  <c r="GW83" i="20" s="1"/>
  <c r="GX83" i="20" s="1"/>
  <c r="HA83" i="20" s="1"/>
  <c r="F84" i="20"/>
  <c r="HB83" i="20" l="1"/>
  <c r="GY83" i="20"/>
  <c r="GZ83" i="20" s="1"/>
  <c r="G84" i="20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EM84" i="20" s="1"/>
  <c r="EN84" i="20" s="1"/>
  <c r="EO84" i="20" s="1"/>
  <c r="EP84" i="20" s="1"/>
  <c r="EQ84" i="20" s="1"/>
  <c r="ER84" i="20" s="1"/>
  <c r="ES84" i="20" s="1"/>
  <c r="ET84" i="20" s="1"/>
  <c r="EU84" i="20" s="1"/>
  <c r="EV84" i="20" s="1"/>
  <c r="EW84" i="20" s="1"/>
  <c r="EX84" i="20" s="1"/>
  <c r="EY84" i="20" s="1"/>
  <c r="EZ84" i="20" s="1"/>
  <c r="FA84" i="20" s="1"/>
  <c r="FB84" i="20" s="1"/>
  <c r="FC84" i="20" s="1"/>
  <c r="FD84" i="20" s="1"/>
  <c r="FE84" i="20" s="1"/>
  <c r="FF84" i="20" s="1"/>
  <c r="FG84" i="20" s="1"/>
  <c r="FH84" i="20" s="1"/>
  <c r="FI84" i="20" s="1"/>
  <c r="FJ84" i="20" s="1"/>
  <c r="FK84" i="20" s="1"/>
  <c r="FL84" i="20" s="1"/>
  <c r="FM84" i="20" s="1"/>
  <c r="FN84" i="20" s="1"/>
  <c r="FO84" i="20" s="1"/>
  <c r="FP84" i="20" s="1"/>
  <c r="FQ84" i="20" s="1"/>
  <c r="FR84" i="20" s="1"/>
  <c r="FS84" i="20" s="1"/>
  <c r="FT84" i="20" s="1"/>
  <c r="FU84" i="20" s="1"/>
  <c r="FV84" i="20" s="1"/>
  <c r="FW84" i="20" s="1"/>
  <c r="FX84" i="20" s="1"/>
  <c r="FY84" i="20" s="1"/>
  <c r="FZ84" i="20" s="1"/>
  <c r="GA84" i="20" s="1"/>
  <c r="GB84" i="20" s="1"/>
  <c r="GC84" i="20" s="1"/>
  <c r="GD84" i="20" s="1"/>
  <c r="GE84" i="20" s="1"/>
  <c r="GF84" i="20" s="1"/>
  <c r="GG84" i="20" s="1"/>
  <c r="GH84" i="20" s="1"/>
  <c r="GI84" i="20" s="1"/>
  <c r="GJ84" i="20" s="1"/>
  <c r="GK84" i="20" s="1"/>
  <c r="GL84" i="20" s="1"/>
  <c r="GM84" i="20" s="1"/>
  <c r="GN84" i="20" s="1"/>
  <c r="GO84" i="20" s="1"/>
  <c r="GP84" i="20" s="1"/>
  <c r="GQ84" i="20" s="1"/>
  <c r="GR84" i="20" s="1"/>
  <c r="GS84" i="20" s="1"/>
  <c r="GT84" i="20" s="1"/>
  <c r="GU84" i="20" s="1"/>
  <c r="GV84" i="20" s="1"/>
  <c r="GW84" i="20" s="1"/>
  <c r="GX84" i="20" s="1"/>
  <c r="HA84" i="20" s="1"/>
  <c r="F85" i="20"/>
  <c r="HB84" i="20" l="1"/>
  <c r="GY84" i="20"/>
  <c r="GZ84" i="20" s="1"/>
  <c r="G85" i="20"/>
  <c r="H85" i="20" s="1"/>
  <c r="I85" i="20" s="1"/>
  <c r="J85" i="20" s="1"/>
  <c r="K85" i="20" s="1"/>
  <c r="L85" i="20" s="1"/>
  <c r="M85" i="20" s="1"/>
  <c r="N85" i="20" s="1"/>
  <c r="O85" i="20" s="1"/>
  <c r="P85" i="20" s="1"/>
  <c r="Q85" i="20" s="1"/>
  <c r="R85" i="20" s="1"/>
  <c r="S85" i="20" s="1"/>
  <c r="T85" i="20" s="1"/>
  <c r="U85" i="20" s="1"/>
  <c r="V85" i="20" s="1"/>
  <c r="W85" i="20" s="1"/>
  <c r="X85" i="20" s="1"/>
  <c r="Y85" i="20" s="1"/>
  <c r="Z85" i="20" s="1"/>
  <c r="AA85" i="20" s="1"/>
  <c r="AB85" i="20" s="1"/>
  <c r="AC85" i="20" s="1"/>
  <c r="AD85" i="20" s="1"/>
  <c r="AE85" i="20" s="1"/>
  <c r="AF85" i="20" s="1"/>
  <c r="AG85" i="20" s="1"/>
  <c r="AH85" i="20" s="1"/>
  <c r="AI85" i="20" s="1"/>
  <c r="AJ85" i="20" s="1"/>
  <c r="AK85" i="20" s="1"/>
  <c r="AL85" i="20" s="1"/>
  <c r="AM85" i="20" s="1"/>
  <c r="AN85" i="20" s="1"/>
  <c r="AO85" i="20" s="1"/>
  <c r="AP85" i="20" s="1"/>
  <c r="AQ85" i="20" s="1"/>
  <c r="AR85" i="20" s="1"/>
  <c r="AS85" i="20" s="1"/>
  <c r="AT85" i="20" s="1"/>
  <c r="AU85" i="20" s="1"/>
  <c r="AV85" i="20" s="1"/>
  <c r="AW85" i="20" s="1"/>
  <c r="AX85" i="20" s="1"/>
  <c r="AY85" i="20" s="1"/>
  <c r="AZ85" i="20" s="1"/>
  <c r="BA85" i="20" s="1"/>
  <c r="BB85" i="20" s="1"/>
  <c r="BC85" i="20" s="1"/>
  <c r="BD85" i="20" s="1"/>
  <c r="BE85" i="20" s="1"/>
  <c r="BF85" i="20" s="1"/>
  <c r="BG85" i="20" s="1"/>
  <c r="BH85" i="20" s="1"/>
  <c r="BI85" i="20" s="1"/>
  <c r="BJ85" i="20" s="1"/>
  <c r="BK85" i="20" s="1"/>
  <c r="BL85" i="20" s="1"/>
  <c r="BM85" i="20" s="1"/>
  <c r="BN85" i="20" s="1"/>
  <c r="BO85" i="20" s="1"/>
  <c r="BP85" i="20" s="1"/>
  <c r="BQ85" i="20" s="1"/>
  <c r="BR85" i="20" s="1"/>
  <c r="BS85" i="20" s="1"/>
  <c r="BT85" i="20" s="1"/>
  <c r="BU85" i="20" s="1"/>
  <c r="BV85" i="20" s="1"/>
  <c r="BW85" i="20" s="1"/>
  <c r="BX85" i="20" s="1"/>
  <c r="BY85" i="20" s="1"/>
  <c r="BZ85" i="20" s="1"/>
  <c r="CA85" i="20" s="1"/>
  <c r="CB85" i="20" s="1"/>
  <c r="CC85" i="20" s="1"/>
  <c r="CD85" i="20" s="1"/>
  <c r="CE85" i="20" s="1"/>
  <c r="CF85" i="20" s="1"/>
  <c r="CG85" i="20" s="1"/>
  <c r="CH85" i="20" s="1"/>
  <c r="CI85" i="20" s="1"/>
  <c r="CJ85" i="20" s="1"/>
  <c r="CK85" i="20" s="1"/>
  <c r="CL85" i="20" s="1"/>
  <c r="CM85" i="20" s="1"/>
  <c r="CN85" i="20" s="1"/>
  <c r="CO85" i="20" s="1"/>
  <c r="CP85" i="20" s="1"/>
  <c r="CQ85" i="20" s="1"/>
  <c r="CR85" i="20" s="1"/>
  <c r="CS85" i="20" s="1"/>
  <c r="CT85" i="20" s="1"/>
  <c r="CU85" i="20" s="1"/>
  <c r="CV85" i="20" s="1"/>
  <c r="CW85" i="20" s="1"/>
  <c r="CX85" i="20" s="1"/>
  <c r="CY85" i="20" s="1"/>
  <c r="CZ85" i="20" s="1"/>
  <c r="DA85" i="20" s="1"/>
  <c r="DB85" i="20" s="1"/>
  <c r="DC85" i="20" s="1"/>
  <c r="DD85" i="20" s="1"/>
  <c r="DE85" i="20" s="1"/>
  <c r="DF85" i="20" s="1"/>
  <c r="DG85" i="20" s="1"/>
  <c r="DH85" i="20" s="1"/>
  <c r="DI85" i="20" s="1"/>
  <c r="DJ85" i="20" s="1"/>
  <c r="DK85" i="20" s="1"/>
  <c r="DL85" i="20" s="1"/>
  <c r="DM85" i="20" s="1"/>
  <c r="DN85" i="20" s="1"/>
  <c r="DO85" i="20" s="1"/>
  <c r="DP85" i="20" s="1"/>
  <c r="DQ85" i="20" s="1"/>
  <c r="DR85" i="20" s="1"/>
  <c r="DS85" i="20" s="1"/>
  <c r="DT85" i="20" s="1"/>
  <c r="DU85" i="20" s="1"/>
  <c r="DV85" i="20" s="1"/>
  <c r="DW85" i="20" s="1"/>
  <c r="DX85" i="20" s="1"/>
  <c r="DY85" i="20" s="1"/>
  <c r="DZ85" i="20" s="1"/>
  <c r="EA85" i="20" s="1"/>
  <c r="EB85" i="20" s="1"/>
  <c r="EC85" i="20" s="1"/>
  <c r="ED85" i="20" s="1"/>
  <c r="EE85" i="20" s="1"/>
  <c r="EF85" i="20" s="1"/>
  <c r="EG85" i="20" s="1"/>
  <c r="EH85" i="20" s="1"/>
  <c r="EI85" i="20" s="1"/>
  <c r="EJ85" i="20" s="1"/>
  <c r="EK85" i="20" s="1"/>
  <c r="EL85" i="20" s="1"/>
  <c r="EM85" i="20" s="1"/>
  <c r="EN85" i="20" s="1"/>
  <c r="EO85" i="20" s="1"/>
  <c r="EP85" i="20" s="1"/>
  <c r="EQ85" i="20" s="1"/>
  <c r="ER85" i="20" s="1"/>
  <c r="ES85" i="20" s="1"/>
  <c r="ET85" i="20" s="1"/>
  <c r="EU85" i="20" s="1"/>
  <c r="EV85" i="20" s="1"/>
  <c r="EW85" i="20" s="1"/>
  <c r="EX85" i="20" s="1"/>
  <c r="EY85" i="20" s="1"/>
  <c r="EZ85" i="20" s="1"/>
  <c r="FA85" i="20" s="1"/>
  <c r="FB85" i="20" s="1"/>
  <c r="FC85" i="20" s="1"/>
  <c r="FD85" i="20" s="1"/>
  <c r="FE85" i="20" s="1"/>
  <c r="FF85" i="20" s="1"/>
  <c r="FG85" i="20" s="1"/>
  <c r="FH85" i="20" s="1"/>
  <c r="FI85" i="20" s="1"/>
  <c r="FJ85" i="20" s="1"/>
  <c r="FK85" i="20" s="1"/>
  <c r="FL85" i="20" s="1"/>
  <c r="FM85" i="20" s="1"/>
  <c r="FN85" i="20" s="1"/>
  <c r="FO85" i="20" s="1"/>
  <c r="FP85" i="20" s="1"/>
  <c r="FQ85" i="20" s="1"/>
  <c r="FR85" i="20" s="1"/>
  <c r="FS85" i="20" s="1"/>
  <c r="FT85" i="20" s="1"/>
  <c r="FU85" i="20" s="1"/>
  <c r="FV85" i="20" s="1"/>
  <c r="FW85" i="20" s="1"/>
  <c r="FX85" i="20" s="1"/>
  <c r="FY85" i="20" s="1"/>
  <c r="FZ85" i="20" s="1"/>
  <c r="GA85" i="20" s="1"/>
  <c r="GB85" i="20" s="1"/>
  <c r="GC85" i="20" s="1"/>
  <c r="GD85" i="20" s="1"/>
  <c r="GE85" i="20" s="1"/>
  <c r="GF85" i="20" s="1"/>
  <c r="GG85" i="20" s="1"/>
  <c r="GH85" i="20" s="1"/>
  <c r="GI85" i="20" s="1"/>
  <c r="GJ85" i="20" s="1"/>
  <c r="GK85" i="20" s="1"/>
  <c r="GL85" i="20" s="1"/>
  <c r="GM85" i="20" s="1"/>
  <c r="GN85" i="20" s="1"/>
  <c r="GO85" i="20" s="1"/>
  <c r="GP85" i="20" s="1"/>
  <c r="GQ85" i="20" s="1"/>
  <c r="GR85" i="20" s="1"/>
  <c r="GS85" i="20" s="1"/>
  <c r="GT85" i="20" s="1"/>
  <c r="GU85" i="20" s="1"/>
  <c r="GV85" i="20" s="1"/>
  <c r="GW85" i="20" s="1"/>
  <c r="GX85" i="20" s="1"/>
  <c r="HA85" i="20" s="1"/>
  <c r="F86" i="20"/>
  <c r="HB85" i="20" l="1"/>
  <c r="GY85" i="20"/>
  <c r="GZ85" i="20" s="1"/>
  <c r="G86" i="20"/>
  <c r="H86" i="20" s="1"/>
  <c r="I86" i="20" s="1"/>
  <c r="J86" i="20" s="1"/>
  <c r="K86" i="20" s="1"/>
  <c r="L86" i="20" s="1"/>
  <c r="M86" i="20" s="1"/>
  <c r="N86" i="20" s="1"/>
  <c r="O86" i="20" s="1"/>
  <c r="P86" i="20" s="1"/>
  <c r="Q86" i="20" s="1"/>
  <c r="R86" i="20" s="1"/>
  <c r="S86" i="20" s="1"/>
  <c r="T86" i="20" s="1"/>
  <c r="U86" i="20" s="1"/>
  <c r="V86" i="20" s="1"/>
  <c r="W86" i="20" s="1"/>
  <c r="X86" i="20" s="1"/>
  <c r="Y86" i="20" s="1"/>
  <c r="Z86" i="20" s="1"/>
  <c r="AA86" i="20" s="1"/>
  <c r="AB86" i="20" s="1"/>
  <c r="AC86" i="20" s="1"/>
  <c r="AD86" i="20" s="1"/>
  <c r="AE86" i="20" s="1"/>
  <c r="AF86" i="20" s="1"/>
  <c r="AG86" i="20" s="1"/>
  <c r="AH86" i="20" s="1"/>
  <c r="AI86" i="20" s="1"/>
  <c r="AJ86" i="20" s="1"/>
  <c r="AK86" i="20" s="1"/>
  <c r="AL86" i="20" s="1"/>
  <c r="AM86" i="20" s="1"/>
  <c r="AN86" i="20" s="1"/>
  <c r="AO86" i="20" s="1"/>
  <c r="AP86" i="20" s="1"/>
  <c r="AQ86" i="20" s="1"/>
  <c r="AR86" i="20" s="1"/>
  <c r="AS86" i="20" s="1"/>
  <c r="AT86" i="20" s="1"/>
  <c r="AU86" i="20" s="1"/>
  <c r="AV86" i="20" s="1"/>
  <c r="AW86" i="20" s="1"/>
  <c r="AX86" i="20" s="1"/>
  <c r="AY86" i="20" s="1"/>
  <c r="AZ86" i="20" s="1"/>
  <c r="BA86" i="20" s="1"/>
  <c r="BB86" i="20" s="1"/>
  <c r="BC86" i="20" s="1"/>
  <c r="BD86" i="20" s="1"/>
  <c r="BE86" i="20" s="1"/>
  <c r="BF86" i="20" s="1"/>
  <c r="BG86" i="20" s="1"/>
  <c r="BH86" i="20" s="1"/>
  <c r="BI86" i="20" s="1"/>
  <c r="BJ86" i="20" s="1"/>
  <c r="BK86" i="20" s="1"/>
  <c r="BL86" i="20" s="1"/>
  <c r="BM86" i="20" s="1"/>
  <c r="BN86" i="20" s="1"/>
  <c r="BO86" i="20" s="1"/>
  <c r="BP86" i="20" s="1"/>
  <c r="BQ86" i="20" s="1"/>
  <c r="BR86" i="20" s="1"/>
  <c r="BS86" i="20" s="1"/>
  <c r="BT86" i="20" s="1"/>
  <c r="BU86" i="20" s="1"/>
  <c r="BV86" i="20" s="1"/>
  <c r="BW86" i="20" s="1"/>
  <c r="BX86" i="20" s="1"/>
  <c r="BY86" i="20" s="1"/>
  <c r="BZ86" i="20" s="1"/>
  <c r="CA86" i="20" s="1"/>
  <c r="CB86" i="20" s="1"/>
  <c r="CC86" i="20" s="1"/>
  <c r="CD86" i="20" s="1"/>
  <c r="CE86" i="20" s="1"/>
  <c r="CF86" i="20" s="1"/>
  <c r="CG86" i="20" s="1"/>
  <c r="CH86" i="20" s="1"/>
  <c r="CI86" i="20" s="1"/>
  <c r="CJ86" i="20" s="1"/>
  <c r="CK86" i="20" s="1"/>
  <c r="CL86" i="20" s="1"/>
  <c r="CM86" i="20" s="1"/>
  <c r="CN86" i="20" s="1"/>
  <c r="CO86" i="20" s="1"/>
  <c r="CP86" i="20" s="1"/>
  <c r="CQ86" i="20" s="1"/>
  <c r="CR86" i="20" s="1"/>
  <c r="CS86" i="20" s="1"/>
  <c r="CT86" i="20" s="1"/>
  <c r="CU86" i="20" s="1"/>
  <c r="CV86" i="20" s="1"/>
  <c r="CW86" i="20" s="1"/>
  <c r="CX86" i="20" s="1"/>
  <c r="CY86" i="20" s="1"/>
  <c r="CZ86" i="20" s="1"/>
  <c r="DA86" i="20" s="1"/>
  <c r="DB86" i="20" s="1"/>
  <c r="DC86" i="20" s="1"/>
  <c r="DD86" i="20" s="1"/>
  <c r="DE86" i="20" s="1"/>
  <c r="DF86" i="20" s="1"/>
  <c r="DG86" i="20" s="1"/>
  <c r="DH86" i="20" s="1"/>
  <c r="DI86" i="20" s="1"/>
  <c r="DJ86" i="20" s="1"/>
  <c r="DK86" i="20" s="1"/>
  <c r="DL86" i="20" s="1"/>
  <c r="DM86" i="20" s="1"/>
  <c r="DN86" i="20" s="1"/>
  <c r="DO86" i="20" s="1"/>
  <c r="DP86" i="20" s="1"/>
  <c r="DQ86" i="20" s="1"/>
  <c r="DR86" i="20" s="1"/>
  <c r="DS86" i="20" s="1"/>
  <c r="DT86" i="20" s="1"/>
  <c r="DU86" i="20" s="1"/>
  <c r="DV86" i="20" s="1"/>
  <c r="DW86" i="20" s="1"/>
  <c r="DX86" i="20" s="1"/>
  <c r="DY86" i="20" s="1"/>
  <c r="DZ86" i="20" s="1"/>
  <c r="EA86" i="20" s="1"/>
  <c r="EB86" i="20" s="1"/>
  <c r="EC86" i="20" s="1"/>
  <c r="ED86" i="20" s="1"/>
  <c r="EE86" i="20" s="1"/>
  <c r="EF86" i="20" s="1"/>
  <c r="EG86" i="20" s="1"/>
  <c r="EH86" i="20" s="1"/>
  <c r="EI86" i="20" s="1"/>
  <c r="EJ86" i="20" s="1"/>
  <c r="EK86" i="20" s="1"/>
  <c r="EL86" i="20" s="1"/>
  <c r="EM86" i="20" s="1"/>
  <c r="EN86" i="20" s="1"/>
  <c r="EO86" i="20" s="1"/>
  <c r="EP86" i="20" s="1"/>
  <c r="EQ86" i="20" s="1"/>
  <c r="ER86" i="20" s="1"/>
  <c r="ES86" i="20" s="1"/>
  <c r="ET86" i="20" s="1"/>
  <c r="EU86" i="20" s="1"/>
  <c r="EV86" i="20" s="1"/>
  <c r="EW86" i="20" s="1"/>
  <c r="EX86" i="20" s="1"/>
  <c r="EY86" i="20" s="1"/>
  <c r="EZ86" i="20" s="1"/>
  <c r="FA86" i="20" s="1"/>
  <c r="FB86" i="20" s="1"/>
  <c r="FC86" i="20" s="1"/>
  <c r="FD86" i="20" s="1"/>
  <c r="FE86" i="20" s="1"/>
  <c r="FF86" i="20" s="1"/>
  <c r="FG86" i="20" s="1"/>
  <c r="FH86" i="20" s="1"/>
  <c r="FI86" i="20" s="1"/>
  <c r="FJ86" i="20" s="1"/>
  <c r="FK86" i="20" s="1"/>
  <c r="FL86" i="20" s="1"/>
  <c r="FM86" i="20" s="1"/>
  <c r="FN86" i="20" s="1"/>
  <c r="FO86" i="20" s="1"/>
  <c r="FP86" i="20" s="1"/>
  <c r="FQ86" i="20" s="1"/>
  <c r="FR86" i="20" s="1"/>
  <c r="FS86" i="20" s="1"/>
  <c r="FT86" i="20" s="1"/>
  <c r="FU86" i="20" s="1"/>
  <c r="FV86" i="20" s="1"/>
  <c r="FW86" i="20" s="1"/>
  <c r="FX86" i="20" s="1"/>
  <c r="FY86" i="20" s="1"/>
  <c r="FZ86" i="20" s="1"/>
  <c r="GA86" i="20" s="1"/>
  <c r="GB86" i="20" s="1"/>
  <c r="GC86" i="20" s="1"/>
  <c r="GD86" i="20" s="1"/>
  <c r="GE86" i="20" s="1"/>
  <c r="GF86" i="20" s="1"/>
  <c r="GG86" i="20" s="1"/>
  <c r="GH86" i="20" s="1"/>
  <c r="GI86" i="20" s="1"/>
  <c r="GJ86" i="20" s="1"/>
  <c r="GK86" i="20" s="1"/>
  <c r="GL86" i="20" s="1"/>
  <c r="GM86" i="20" s="1"/>
  <c r="GN86" i="20" s="1"/>
  <c r="GO86" i="20" s="1"/>
  <c r="GP86" i="20" s="1"/>
  <c r="GQ86" i="20" s="1"/>
  <c r="GR86" i="20" s="1"/>
  <c r="GS86" i="20" s="1"/>
  <c r="GT86" i="20" s="1"/>
  <c r="GU86" i="20" s="1"/>
  <c r="GV86" i="20" s="1"/>
  <c r="GW86" i="20" s="1"/>
  <c r="GX86" i="20" s="1"/>
  <c r="HA86" i="20" s="1"/>
  <c r="F87" i="20"/>
  <c r="HB86" i="20" l="1"/>
  <c r="GY86" i="20"/>
  <c r="GZ86" i="20" s="1"/>
  <c r="F88" i="20"/>
  <c r="G87" i="20"/>
  <c r="H87" i="20" s="1"/>
  <c r="I87" i="20" s="1"/>
  <c r="J87" i="20" s="1"/>
  <c r="K87" i="20" s="1"/>
  <c r="L87" i="20" s="1"/>
  <c r="M87" i="20" s="1"/>
  <c r="N87" i="20" s="1"/>
  <c r="O87" i="20" s="1"/>
  <c r="P87" i="20" s="1"/>
  <c r="Q87" i="20" s="1"/>
  <c r="R87" i="20" s="1"/>
  <c r="S87" i="20" s="1"/>
  <c r="T87" i="20" s="1"/>
  <c r="U87" i="20" s="1"/>
  <c r="V87" i="20" s="1"/>
  <c r="W87" i="20" s="1"/>
  <c r="X87" i="20" s="1"/>
  <c r="Y87" i="20" s="1"/>
  <c r="Z87" i="20" s="1"/>
  <c r="AA87" i="20" s="1"/>
  <c r="AB87" i="20" s="1"/>
  <c r="AC87" i="20" s="1"/>
  <c r="AD87" i="20" s="1"/>
  <c r="AE87" i="20" s="1"/>
  <c r="AF87" i="20" s="1"/>
  <c r="AG87" i="20" s="1"/>
  <c r="AH87" i="20" s="1"/>
  <c r="AI87" i="20" s="1"/>
  <c r="AJ87" i="20" s="1"/>
  <c r="AK87" i="20" s="1"/>
  <c r="AL87" i="20" s="1"/>
  <c r="AM87" i="20" s="1"/>
  <c r="AN87" i="20" s="1"/>
  <c r="AO87" i="20" s="1"/>
  <c r="AP87" i="20" s="1"/>
  <c r="AQ87" i="20" s="1"/>
  <c r="AR87" i="20" s="1"/>
  <c r="AS87" i="20" s="1"/>
  <c r="AT87" i="20" s="1"/>
  <c r="AU87" i="20" s="1"/>
  <c r="AV87" i="20" s="1"/>
  <c r="AW87" i="20" s="1"/>
  <c r="AX87" i="20" s="1"/>
  <c r="AY87" i="20" s="1"/>
  <c r="AZ87" i="20" s="1"/>
  <c r="BA87" i="20" s="1"/>
  <c r="BB87" i="20" s="1"/>
  <c r="BC87" i="20" s="1"/>
  <c r="BD87" i="20" s="1"/>
  <c r="BE87" i="20" s="1"/>
  <c r="BF87" i="20" s="1"/>
  <c r="BG87" i="20" s="1"/>
  <c r="BH87" i="20" s="1"/>
  <c r="BI87" i="20" s="1"/>
  <c r="BJ87" i="20" s="1"/>
  <c r="BK87" i="20" s="1"/>
  <c r="BL87" i="20" s="1"/>
  <c r="BM87" i="20" s="1"/>
  <c r="BN87" i="20" s="1"/>
  <c r="BO87" i="20" s="1"/>
  <c r="BP87" i="20" s="1"/>
  <c r="BQ87" i="20" s="1"/>
  <c r="BR87" i="20" s="1"/>
  <c r="BS87" i="20" s="1"/>
  <c r="BT87" i="20" s="1"/>
  <c r="BU87" i="20" s="1"/>
  <c r="BV87" i="20" s="1"/>
  <c r="BW87" i="20" s="1"/>
  <c r="BX87" i="20" s="1"/>
  <c r="BY87" i="20" s="1"/>
  <c r="BZ87" i="20" s="1"/>
  <c r="CA87" i="20" s="1"/>
  <c r="CB87" i="20" s="1"/>
  <c r="CC87" i="20" s="1"/>
  <c r="CD87" i="20" s="1"/>
  <c r="CE87" i="20" s="1"/>
  <c r="CF87" i="20" s="1"/>
  <c r="CG87" i="20" s="1"/>
  <c r="CH87" i="20" s="1"/>
  <c r="CI87" i="20" s="1"/>
  <c r="CJ87" i="20" s="1"/>
  <c r="CK87" i="20" s="1"/>
  <c r="CL87" i="20" s="1"/>
  <c r="CM87" i="20" s="1"/>
  <c r="CN87" i="20" s="1"/>
  <c r="CO87" i="20" s="1"/>
  <c r="CP87" i="20" s="1"/>
  <c r="CQ87" i="20" s="1"/>
  <c r="CR87" i="20" s="1"/>
  <c r="CS87" i="20" s="1"/>
  <c r="CT87" i="20" s="1"/>
  <c r="CU87" i="20" s="1"/>
  <c r="CV87" i="20" s="1"/>
  <c r="CW87" i="20" s="1"/>
  <c r="CX87" i="20" s="1"/>
  <c r="CY87" i="20" s="1"/>
  <c r="CZ87" i="20" s="1"/>
  <c r="DA87" i="20" s="1"/>
  <c r="DB87" i="20" s="1"/>
  <c r="DC87" i="20" s="1"/>
  <c r="DD87" i="20" s="1"/>
  <c r="DE87" i="20" s="1"/>
  <c r="DF87" i="20" s="1"/>
  <c r="DG87" i="20" s="1"/>
  <c r="DH87" i="20" s="1"/>
  <c r="DI87" i="20" s="1"/>
  <c r="DJ87" i="20" s="1"/>
  <c r="DK87" i="20" s="1"/>
  <c r="DL87" i="20" s="1"/>
  <c r="DM87" i="20" s="1"/>
  <c r="DN87" i="20" s="1"/>
  <c r="DO87" i="20" s="1"/>
  <c r="DP87" i="20" s="1"/>
  <c r="DQ87" i="20" s="1"/>
  <c r="DR87" i="20" s="1"/>
  <c r="DS87" i="20" s="1"/>
  <c r="DT87" i="20" s="1"/>
  <c r="DU87" i="20" s="1"/>
  <c r="DV87" i="20" s="1"/>
  <c r="DW87" i="20" s="1"/>
  <c r="DX87" i="20" s="1"/>
  <c r="DY87" i="20" s="1"/>
  <c r="DZ87" i="20" s="1"/>
  <c r="EA87" i="20" s="1"/>
  <c r="EB87" i="20" s="1"/>
  <c r="EC87" i="20" s="1"/>
  <c r="ED87" i="20" s="1"/>
  <c r="EE87" i="20" s="1"/>
  <c r="EF87" i="20" s="1"/>
  <c r="EG87" i="20" s="1"/>
  <c r="EH87" i="20" s="1"/>
  <c r="EI87" i="20" s="1"/>
  <c r="EJ87" i="20" s="1"/>
  <c r="EK87" i="20" s="1"/>
  <c r="EL87" i="20" s="1"/>
  <c r="EM87" i="20" s="1"/>
  <c r="EN87" i="20" s="1"/>
  <c r="EO87" i="20" s="1"/>
  <c r="EP87" i="20" s="1"/>
  <c r="EQ87" i="20" s="1"/>
  <c r="ER87" i="20" s="1"/>
  <c r="ES87" i="20" s="1"/>
  <c r="ET87" i="20" s="1"/>
  <c r="EU87" i="20" s="1"/>
  <c r="EV87" i="20" s="1"/>
  <c r="EW87" i="20" s="1"/>
  <c r="EX87" i="20" s="1"/>
  <c r="EY87" i="20" s="1"/>
  <c r="EZ87" i="20" s="1"/>
  <c r="FA87" i="20" s="1"/>
  <c r="FB87" i="20" s="1"/>
  <c r="FC87" i="20" s="1"/>
  <c r="FD87" i="20" s="1"/>
  <c r="FE87" i="20" s="1"/>
  <c r="FF87" i="20" s="1"/>
  <c r="FG87" i="20" s="1"/>
  <c r="FH87" i="20" s="1"/>
  <c r="FI87" i="20" s="1"/>
  <c r="FJ87" i="20" s="1"/>
  <c r="FK87" i="20" s="1"/>
  <c r="FL87" i="20" s="1"/>
  <c r="FM87" i="20" s="1"/>
  <c r="FN87" i="20" s="1"/>
  <c r="FO87" i="20" s="1"/>
  <c r="FP87" i="20" s="1"/>
  <c r="FQ87" i="20" s="1"/>
  <c r="FR87" i="20" s="1"/>
  <c r="FS87" i="20" s="1"/>
  <c r="FT87" i="20" s="1"/>
  <c r="FU87" i="20" s="1"/>
  <c r="FV87" i="20" s="1"/>
  <c r="FW87" i="20" s="1"/>
  <c r="FX87" i="20" s="1"/>
  <c r="FY87" i="20" s="1"/>
  <c r="FZ87" i="20" s="1"/>
  <c r="GA87" i="20" s="1"/>
  <c r="GB87" i="20" s="1"/>
  <c r="GC87" i="20" s="1"/>
  <c r="GD87" i="20" s="1"/>
  <c r="GE87" i="20" s="1"/>
  <c r="GF87" i="20" s="1"/>
  <c r="GG87" i="20" s="1"/>
  <c r="GH87" i="20" s="1"/>
  <c r="GI87" i="20" s="1"/>
  <c r="GJ87" i="20" s="1"/>
  <c r="GK87" i="20" s="1"/>
  <c r="GL87" i="20" s="1"/>
  <c r="GM87" i="20" s="1"/>
  <c r="GN87" i="20" s="1"/>
  <c r="GO87" i="20" s="1"/>
  <c r="GP87" i="20" s="1"/>
  <c r="GQ87" i="20" s="1"/>
  <c r="GR87" i="20" s="1"/>
  <c r="GS87" i="20" s="1"/>
  <c r="GT87" i="20" s="1"/>
  <c r="GU87" i="20" s="1"/>
  <c r="GV87" i="20" s="1"/>
  <c r="GW87" i="20" s="1"/>
  <c r="GX87" i="20" s="1"/>
  <c r="HA87" i="20" s="1"/>
  <c r="HB87" i="20" l="1"/>
  <c r="GY87" i="20"/>
  <c r="GZ87" i="20" s="1"/>
  <c r="G88" i="20"/>
  <c r="H88" i="20" s="1"/>
  <c r="I88" i="20" s="1"/>
  <c r="J88" i="20" s="1"/>
  <c r="K88" i="20" s="1"/>
  <c r="L88" i="20" s="1"/>
  <c r="M88" i="20" s="1"/>
  <c r="N88" i="20" s="1"/>
  <c r="O88" i="20" s="1"/>
  <c r="P88" i="20" s="1"/>
  <c r="Q88" i="20" s="1"/>
  <c r="R88" i="20" s="1"/>
  <c r="S88" i="20" s="1"/>
  <c r="T88" i="20" s="1"/>
  <c r="U88" i="20" s="1"/>
  <c r="V88" i="20" s="1"/>
  <c r="W88" i="20" s="1"/>
  <c r="X88" i="20" s="1"/>
  <c r="Y88" i="20" s="1"/>
  <c r="Z88" i="20" s="1"/>
  <c r="AA88" i="20" s="1"/>
  <c r="AB88" i="20" s="1"/>
  <c r="AC88" i="20" s="1"/>
  <c r="AD88" i="20" s="1"/>
  <c r="AE88" i="20" s="1"/>
  <c r="AF88" i="20" s="1"/>
  <c r="AG88" i="20" s="1"/>
  <c r="AH88" i="20" s="1"/>
  <c r="AI88" i="20" s="1"/>
  <c r="AJ88" i="20" s="1"/>
  <c r="AK88" i="20" s="1"/>
  <c r="AL88" i="20" s="1"/>
  <c r="AM88" i="20" s="1"/>
  <c r="AN88" i="20" s="1"/>
  <c r="AO88" i="20" s="1"/>
  <c r="AP88" i="20" s="1"/>
  <c r="AQ88" i="20" s="1"/>
  <c r="AR88" i="20" s="1"/>
  <c r="AS88" i="20" s="1"/>
  <c r="AT88" i="20" s="1"/>
  <c r="AU88" i="20" s="1"/>
  <c r="AV88" i="20" s="1"/>
  <c r="AW88" i="20" s="1"/>
  <c r="AX88" i="20" s="1"/>
  <c r="AY88" i="20" s="1"/>
  <c r="AZ88" i="20" s="1"/>
  <c r="BA88" i="20" s="1"/>
  <c r="BB88" i="20" s="1"/>
  <c r="BC88" i="20" s="1"/>
  <c r="BD88" i="20" s="1"/>
  <c r="BE88" i="20" s="1"/>
  <c r="BF88" i="20" s="1"/>
  <c r="BG88" i="20" s="1"/>
  <c r="BH88" i="20" s="1"/>
  <c r="BI88" i="20" s="1"/>
  <c r="BJ88" i="20" s="1"/>
  <c r="BK88" i="20" s="1"/>
  <c r="BL88" i="20" s="1"/>
  <c r="BM88" i="20" s="1"/>
  <c r="BN88" i="20" s="1"/>
  <c r="BO88" i="20" s="1"/>
  <c r="BP88" i="20" s="1"/>
  <c r="BQ88" i="20" s="1"/>
  <c r="BR88" i="20" s="1"/>
  <c r="BS88" i="20" s="1"/>
  <c r="BT88" i="20" s="1"/>
  <c r="BU88" i="20" s="1"/>
  <c r="BV88" i="20" s="1"/>
  <c r="BW88" i="20" s="1"/>
  <c r="BX88" i="20" s="1"/>
  <c r="BY88" i="20" s="1"/>
  <c r="BZ88" i="20" s="1"/>
  <c r="CA88" i="20" s="1"/>
  <c r="CB88" i="20" s="1"/>
  <c r="CC88" i="20" s="1"/>
  <c r="CD88" i="20" s="1"/>
  <c r="CE88" i="20" s="1"/>
  <c r="CF88" i="20" s="1"/>
  <c r="CG88" i="20" s="1"/>
  <c r="CH88" i="20" s="1"/>
  <c r="CI88" i="20" s="1"/>
  <c r="CJ88" i="20" s="1"/>
  <c r="CK88" i="20" s="1"/>
  <c r="CL88" i="20" s="1"/>
  <c r="CM88" i="20" s="1"/>
  <c r="CN88" i="20" s="1"/>
  <c r="CO88" i="20" s="1"/>
  <c r="CP88" i="20" s="1"/>
  <c r="CQ88" i="20" s="1"/>
  <c r="CR88" i="20" s="1"/>
  <c r="CS88" i="20" s="1"/>
  <c r="CT88" i="20" s="1"/>
  <c r="CU88" i="20" s="1"/>
  <c r="CV88" i="20" s="1"/>
  <c r="CW88" i="20" s="1"/>
  <c r="CX88" i="20" s="1"/>
  <c r="CY88" i="20" s="1"/>
  <c r="CZ88" i="20" s="1"/>
  <c r="DA88" i="20" s="1"/>
  <c r="DB88" i="20" s="1"/>
  <c r="DC88" i="20" s="1"/>
  <c r="DD88" i="20" s="1"/>
  <c r="DE88" i="20" s="1"/>
  <c r="DF88" i="20" s="1"/>
  <c r="DG88" i="20" s="1"/>
  <c r="DH88" i="20" s="1"/>
  <c r="DI88" i="20" s="1"/>
  <c r="DJ88" i="20" s="1"/>
  <c r="DK88" i="20" s="1"/>
  <c r="DL88" i="20" s="1"/>
  <c r="DM88" i="20" s="1"/>
  <c r="DN88" i="20" s="1"/>
  <c r="DO88" i="20" s="1"/>
  <c r="DP88" i="20" s="1"/>
  <c r="DQ88" i="20" s="1"/>
  <c r="DR88" i="20" s="1"/>
  <c r="DS88" i="20" s="1"/>
  <c r="DT88" i="20" s="1"/>
  <c r="DU88" i="20" s="1"/>
  <c r="DV88" i="20" s="1"/>
  <c r="DW88" i="20" s="1"/>
  <c r="DX88" i="20" s="1"/>
  <c r="DY88" i="20" s="1"/>
  <c r="DZ88" i="20" s="1"/>
  <c r="EA88" i="20" s="1"/>
  <c r="EB88" i="20" s="1"/>
  <c r="EC88" i="20" s="1"/>
  <c r="ED88" i="20" s="1"/>
  <c r="EE88" i="20" s="1"/>
  <c r="EF88" i="20" s="1"/>
  <c r="EG88" i="20" s="1"/>
  <c r="EH88" i="20" s="1"/>
  <c r="EI88" i="20" s="1"/>
  <c r="EJ88" i="20" s="1"/>
  <c r="EK88" i="20" s="1"/>
  <c r="EL88" i="20" s="1"/>
  <c r="EM88" i="20" s="1"/>
  <c r="EN88" i="20" s="1"/>
  <c r="EO88" i="20" s="1"/>
  <c r="EP88" i="20" s="1"/>
  <c r="EQ88" i="20" s="1"/>
  <c r="ER88" i="20" s="1"/>
  <c r="ES88" i="20" s="1"/>
  <c r="ET88" i="20" s="1"/>
  <c r="EU88" i="20" s="1"/>
  <c r="EV88" i="20" s="1"/>
  <c r="EW88" i="20" s="1"/>
  <c r="EX88" i="20" s="1"/>
  <c r="EY88" i="20" s="1"/>
  <c r="EZ88" i="20" s="1"/>
  <c r="FA88" i="20" s="1"/>
  <c r="FB88" i="20" s="1"/>
  <c r="FC88" i="20" s="1"/>
  <c r="FD88" i="20" s="1"/>
  <c r="FE88" i="20" s="1"/>
  <c r="FF88" i="20" s="1"/>
  <c r="FG88" i="20" s="1"/>
  <c r="FH88" i="20" s="1"/>
  <c r="FI88" i="20" s="1"/>
  <c r="FJ88" i="20" s="1"/>
  <c r="FK88" i="20" s="1"/>
  <c r="FL88" i="20" s="1"/>
  <c r="FM88" i="20" s="1"/>
  <c r="FN88" i="20" s="1"/>
  <c r="FO88" i="20" s="1"/>
  <c r="FP88" i="20" s="1"/>
  <c r="FQ88" i="20" s="1"/>
  <c r="FR88" i="20" s="1"/>
  <c r="FS88" i="20" s="1"/>
  <c r="FT88" i="20" s="1"/>
  <c r="FU88" i="20" s="1"/>
  <c r="FV88" i="20" s="1"/>
  <c r="FW88" i="20" s="1"/>
  <c r="FX88" i="20" s="1"/>
  <c r="FY88" i="20" s="1"/>
  <c r="FZ88" i="20" s="1"/>
  <c r="GA88" i="20" s="1"/>
  <c r="GB88" i="20" s="1"/>
  <c r="GC88" i="20" s="1"/>
  <c r="GD88" i="20" s="1"/>
  <c r="GE88" i="20" s="1"/>
  <c r="GF88" i="20" s="1"/>
  <c r="GG88" i="20" s="1"/>
  <c r="GH88" i="20" s="1"/>
  <c r="GI88" i="20" s="1"/>
  <c r="GJ88" i="20" s="1"/>
  <c r="GK88" i="20" s="1"/>
  <c r="GL88" i="20" s="1"/>
  <c r="GM88" i="20" s="1"/>
  <c r="GN88" i="20" s="1"/>
  <c r="GO88" i="20" s="1"/>
  <c r="GP88" i="20" s="1"/>
  <c r="GQ88" i="20" s="1"/>
  <c r="GR88" i="20" s="1"/>
  <c r="GS88" i="20" s="1"/>
  <c r="GT88" i="20" s="1"/>
  <c r="GU88" i="20" s="1"/>
  <c r="GV88" i="20" s="1"/>
  <c r="GW88" i="20" s="1"/>
  <c r="GX88" i="20" s="1"/>
  <c r="HA88" i="20" s="1"/>
  <c r="F89" i="20"/>
  <c r="HB88" i="20" l="1"/>
  <c r="GY88" i="20"/>
  <c r="GZ88" i="20" s="1"/>
  <c r="G89" i="20"/>
  <c r="H89" i="20" s="1"/>
  <c r="I89" i="20" s="1"/>
  <c r="J89" i="20" s="1"/>
  <c r="K89" i="20" s="1"/>
  <c r="L89" i="20" s="1"/>
  <c r="M89" i="20" s="1"/>
  <c r="N89" i="20" s="1"/>
  <c r="O89" i="20" s="1"/>
  <c r="P89" i="20" s="1"/>
  <c r="Q89" i="20" s="1"/>
  <c r="R89" i="20" s="1"/>
  <c r="S89" i="20" s="1"/>
  <c r="T89" i="20" s="1"/>
  <c r="U89" i="20" s="1"/>
  <c r="V89" i="20" s="1"/>
  <c r="W89" i="20" s="1"/>
  <c r="X89" i="20" s="1"/>
  <c r="Y89" i="20" s="1"/>
  <c r="Z89" i="20" s="1"/>
  <c r="AA89" i="20" s="1"/>
  <c r="AB89" i="20" s="1"/>
  <c r="AC89" i="20" s="1"/>
  <c r="AD89" i="20" s="1"/>
  <c r="AE89" i="20" s="1"/>
  <c r="AF89" i="20" s="1"/>
  <c r="AG89" i="20" s="1"/>
  <c r="AH89" i="20" s="1"/>
  <c r="AI89" i="20" s="1"/>
  <c r="AJ89" i="20" s="1"/>
  <c r="AK89" i="20" s="1"/>
  <c r="AL89" i="20" s="1"/>
  <c r="AM89" i="20" s="1"/>
  <c r="AN89" i="20" s="1"/>
  <c r="AO89" i="20" s="1"/>
  <c r="AP89" i="20" s="1"/>
  <c r="AQ89" i="20" s="1"/>
  <c r="AR89" i="20" s="1"/>
  <c r="AS89" i="20" s="1"/>
  <c r="AT89" i="20" s="1"/>
  <c r="AU89" i="20" s="1"/>
  <c r="AV89" i="20" s="1"/>
  <c r="AW89" i="20" s="1"/>
  <c r="AX89" i="20" s="1"/>
  <c r="AY89" i="20" s="1"/>
  <c r="AZ89" i="20" s="1"/>
  <c r="BA89" i="20" s="1"/>
  <c r="BB89" i="20" s="1"/>
  <c r="BC89" i="20" s="1"/>
  <c r="BD89" i="20" s="1"/>
  <c r="BE89" i="20" s="1"/>
  <c r="BF89" i="20" s="1"/>
  <c r="BG89" i="20" s="1"/>
  <c r="BH89" i="20" s="1"/>
  <c r="BI89" i="20" s="1"/>
  <c r="BJ89" i="20" s="1"/>
  <c r="BK89" i="20" s="1"/>
  <c r="BL89" i="20" s="1"/>
  <c r="BM89" i="20" s="1"/>
  <c r="BN89" i="20" s="1"/>
  <c r="BO89" i="20" s="1"/>
  <c r="BP89" i="20" s="1"/>
  <c r="BQ89" i="20" s="1"/>
  <c r="BR89" i="20" s="1"/>
  <c r="BS89" i="20" s="1"/>
  <c r="BT89" i="20" s="1"/>
  <c r="BU89" i="20" s="1"/>
  <c r="BV89" i="20" s="1"/>
  <c r="BW89" i="20" s="1"/>
  <c r="BX89" i="20" s="1"/>
  <c r="BY89" i="20" s="1"/>
  <c r="BZ89" i="20" s="1"/>
  <c r="CA89" i="20" s="1"/>
  <c r="CB89" i="20" s="1"/>
  <c r="CC89" i="20" s="1"/>
  <c r="CD89" i="20" s="1"/>
  <c r="CE89" i="20" s="1"/>
  <c r="CF89" i="20" s="1"/>
  <c r="CG89" i="20" s="1"/>
  <c r="CH89" i="20" s="1"/>
  <c r="CI89" i="20" s="1"/>
  <c r="CJ89" i="20" s="1"/>
  <c r="CK89" i="20" s="1"/>
  <c r="CL89" i="20" s="1"/>
  <c r="CM89" i="20" s="1"/>
  <c r="CN89" i="20" s="1"/>
  <c r="CO89" i="20" s="1"/>
  <c r="CP89" i="20" s="1"/>
  <c r="CQ89" i="20" s="1"/>
  <c r="CR89" i="20" s="1"/>
  <c r="CS89" i="20" s="1"/>
  <c r="CT89" i="20" s="1"/>
  <c r="CU89" i="20" s="1"/>
  <c r="CV89" i="20" s="1"/>
  <c r="CW89" i="20" s="1"/>
  <c r="CX89" i="20" s="1"/>
  <c r="CY89" i="20" s="1"/>
  <c r="CZ89" i="20" s="1"/>
  <c r="DA89" i="20" s="1"/>
  <c r="DB89" i="20" s="1"/>
  <c r="DC89" i="20" s="1"/>
  <c r="DD89" i="20" s="1"/>
  <c r="DE89" i="20" s="1"/>
  <c r="DF89" i="20" s="1"/>
  <c r="DG89" i="20" s="1"/>
  <c r="DH89" i="20" s="1"/>
  <c r="DI89" i="20" s="1"/>
  <c r="DJ89" i="20" s="1"/>
  <c r="DK89" i="20" s="1"/>
  <c r="DL89" i="20" s="1"/>
  <c r="DM89" i="20" s="1"/>
  <c r="DN89" i="20" s="1"/>
  <c r="DO89" i="20" s="1"/>
  <c r="DP89" i="20" s="1"/>
  <c r="DQ89" i="20" s="1"/>
  <c r="DR89" i="20" s="1"/>
  <c r="DS89" i="20" s="1"/>
  <c r="DT89" i="20" s="1"/>
  <c r="DU89" i="20" s="1"/>
  <c r="DV89" i="20" s="1"/>
  <c r="DW89" i="20" s="1"/>
  <c r="DX89" i="20" s="1"/>
  <c r="DY89" i="20" s="1"/>
  <c r="DZ89" i="20" s="1"/>
  <c r="EA89" i="20" s="1"/>
  <c r="EB89" i="20" s="1"/>
  <c r="EC89" i="20" s="1"/>
  <c r="ED89" i="20" s="1"/>
  <c r="EE89" i="20" s="1"/>
  <c r="EF89" i="20" s="1"/>
  <c r="EG89" i="20" s="1"/>
  <c r="EH89" i="20" s="1"/>
  <c r="EI89" i="20" s="1"/>
  <c r="EJ89" i="20" s="1"/>
  <c r="EK89" i="20" s="1"/>
  <c r="EL89" i="20" s="1"/>
  <c r="EM89" i="20" s="1"/>
  <c r="EN89" i="20" s="1"/>
  <c r="EO89" i="20" s="1"/>
  <c r="EP89" i="20" s="1"/>
  <c r="EQ89" i="20" s="1"/>
  <c r="ER89" i="20" s="1"/>
  <c r="ES89" i="20" s="1"/>
  <c r="ET89" i="20" s="1"/>
  <c r="EU89" i="20" s="1"/>
  <c r="EV89" i="20" s="1"/>
  <c r="EW89" i="20" s="1"/>
  <c r="EX89" i="20" s="1"/>
  <c r="EY89" i="20" s="1"/>
  <c r="EZ89" i="20" s="1"/>
  <c r="FA89" i="20" s="1"/>
  <c r="FB89" i="20" s="1"/>
  <c r="FC89" i="20" s="1"/>
  <c r="FD89" i="20" s="1"/>
  <c r="FE89" i="20" s="1"/>
  <c r="FF89" i="20" s="1"/>
  <c r="FG89" i="20" s="1"/>
  <c r="FH89" i="20" s="1"/>
  <c r="FI89" i="20" s="1"/>
  <c r="FJ89" i="20" s="1"/>
  <c r="FK89" i="20" s="1"/>
  <c r="FL89" i="20" s="1"/>
  <c r="FM89" i="20" s="1"/>
  <c r="FN89" i="20" s="1"/>
  <c r="FO89" i="20" s="1"/>
  <c r="FP89" i="20" s="1"/>
  <c r="FQ89" i="20" s="1"/>
  <c r="FR89" i="20" s="1"/>
  <c r="FS89" i="20" s="1"/>
  <c r="FT89" i="20" s="1"/>
  <c r="FU89" i="20" s="1"/>
  <c r="FV89" i="20" s="1"/>
  <c r="FW89" i="20" s="1"/>
  <c r="FX89" i="20" s="1"/>
  <c r="FY89" i="20" s="1"/>
  <c r="FZ89" i="20" s="1"/>
  <c r="GA89" i="20" s="1"/>
  <c r="GB89" i="20" s="1"/>
  <c r="GC89" i="20" s="1"/>
  <c r="GD89" i="20" s="1"/>
  <c r="GE89" i="20" s="1"/>
  <c r="GF89" i="20" s="1"/>
  <c r="GG89" i="20" s="1"/>
  <c r="GH89" i="20" s="1"/>
  <c r="GI89" i="20" s="1"/>
  <c r="GJ89" i="20" s="1"/>
  <c r="GK89" i="20" s="1"/>
  <c r="GL89" i="20" s="1"/>
  <c r="GM89" i="20" s="1"/>
  <c r="GN89" i="20" s="1"/>
  <c r="GO89" i="20" s="1"/>
  <c r="GP89" i="20" s="1"/>
  <c r="GQ89" i="20" s="1"/>
  <c r="GR89" i="20" s="1"/>
  <c r="GS89" i="20" s="1"/>
  <c r="GT89" i="20" s="1"/>
  <c r="GU89" i="20" s="1"/>
  <c r="GV89" i="20" s="1"/>
  <c r="GW89" i="20" s="1"/>
  <c r="GX89" i="20" s="1"/>
  <c r="HA89" i="20" s="1"/>
  <c r="F90" i="20"/>
  <c r="HB89" i="20" l="1"/>
  <c r="GY89" i="20"/>
  <c r="GZ89" i="20" s="1"/>
  <c r="G90" i="20"/>
  <c r="H90" i="20" s="1"/>
  <c r="I90" i="20" s="1"/>
  <c r="J90" i="20" s="1"/>
  <c r="K90" i="20" s="1"/>
  <c r="L90" i="20" s="1"/>
  <c r="M90" i="20" s="1"/>
  <c r="N90" i="20" s="1"/>
  <c r="O90" i="20" s="1"/>
  <c r="P90" i="20" s="1"/>
  <c r="Q90" i="20" s="1"/>
  <c r="R90" i="20" s="1"/>
  <c r="S90" i="20" s="1"/>
  <c r="T90" i="20" s="1"/>
  <c r="U90" i="20" s="1"/>
  <c r="V90" i="20" s="1"/>
  <c r="W90" i="20" s="1"/>
  <c r="X90" i="20" s="1"/>
  <c r="Y90" i="20" s="1"/>
  <c r="Z90" i="20" s="1"/>
  <c r="AA90" i="20" s="1"/>
  <c r="AB90" i="20" s="1"/>
  <c r="AC90" i="20" s="1"/>
  <c r="AD90" i="20" s="1"/>
  <c r="AE90" i="20" s="1"/>
  <c r="AF90" i="20" s="1"/>
  <c r="AG90" i="20" s="1"/>
  <c r="AH90" i="20" s="1"/>
  <c r="AI90" i="20" s="1"/>
  <c r="AJ90" i="20" s="1"/>
  <c r="AK90" i="20" s="1"/>
  <c r="AL90" i="20" s="1"/>
  <c r="AM90" i="20" s="1"/>
  <c r="AN90" i="20" s="1"/>
  <c r="AO90" i="20" s="1"/>
  <c r="AP90" i="20" s="1"/>
  <c r="AQ90" i="20" s="1"/>
  <c r="AR90" i="20" s="1"/>
  <c r="AS90" i="20" s="1"/>
  <c r="AT90" i="20" s="1"/>
  <c r="AU90" i="20" s="1"/>
  <c r="AV90" i="20" s="1"/>
  <c r="AW90" i="20" s="1"/>
  <c r="AX90" i="20" s="1"/>
  <c r="AY90" i="20" s="1"/>
  <c r="AZ90" i="20" s="1"/>
  <c r="BA90" i="20" s="1"/>
  <c r="BB90" i="20" s="1"/>
  <c r="BC90" i="20" s="1"/>
  <c r="BD90" i="20" s="1"/>
  <c r="BE90" i="20" s="1"/>
  <c r="BF90" i="20" s="1"/>
  <c r="BG90" i="20" s="1"/>
  <c r="BH90" i="20" s="1"/>
  <c r="BI90" i="20" s="1"/>
  <c r="BJ90" i="20" s="1"/>
  <c r="BK90" i="20" s="1"/>
  <c r="BL90" i="20" s="1"/>
  <c r="BM90" i="20" s="1"/>
  <c r="BN90" i="20" s="1"/>
  <c r="BO90" i="20" s="1"/>
  <c r="BP90" i="20" s="1"/>
  <c r="BQ90" i="20" s="1"/>
  <c r="BR90" i="20" s="1"/>
  <c r="BS90" i="20" s="1"/>
  <c r="BT90" i="20" s="1"/>
  <c r="BU90" i="20" s="1"/>
  <c r="BV90" i="20" s="1"/>
  <c r="BW90" i="20" s="1"/>
  <c r="BX90" i="20" s="1"/>
  <c r="BY90" i="20" s="1"/>
  <c r="BZ90" i="20" s="1"/>
  <c r="CA90" i="20" s="1"/>
  <c r="CB90" i="20" s="1"/>
  <c r="CC90" i="20" s="1"/>
  <c r="CD90" i="20" s="1"/>
  <c r="CE90" i="20" s="1"/>
  <c r="CF90" i="20" s="1"/>
  <c r="CG90" i="20" s="1"/>
  <c r="CH90" i="20" s="1"/>
  <c r="CI90" i="20" s="1"/>
  <c r="CJ90" i="20" s="1"/>
  <c r="CK90" i="20" s="1"/>
  <c r="CL90" i="20" s="1"/>
  <c r="CM90" i="20" s="1"/>
  <c r="CN90" i="20" s="1"/>
  <c r="CO90" i="20" s="1"/>
  <c r="CP90" i="20" s="1"/>
  <c r="CQ90" i="20" s="1"/>
  <c r="CR90" i="20" s="1"/>
  <c r="CS90" i="20" s="1"/>
  <c r="CT90" i="20" s="1"/>
  <c r="CU90" i="20" s="1"/>
  <c r="CV90" i="20" s="1"/>
  <c r="CW90" i="20" s="1"/>
  <c r="CX90" i="20" s="1"/>
  <c r="CY90" i="20" s="1"/>
  <c r="CZ90" i="20" s="1"/>
  <c r="DA90" i="20" s="1"/>
  <c r="DB90" i="20" s="1"/>
  <c r="DC90" i="20" s="1"/>
  <c r="DD90" i="20" s="1"/>
  <c r="DE90" i="20" s="1"/>
  <c r="DF90" i="20" s="1"/>
  <c r="DG90" i="20" s="1"/>
  <c r="DH90" i="20" s="1"/>
  <c r="DI90" i="20" s="1"/>
  <c r="DJ90" i="20" s="1"/>
  <c r="DK90" i="20" s="1"/>
  <c r="DL90" i="20" s="1"/>
  <c r="DM90" i="20" s="1"/>
  <c r="DN90" i="20" s="1"/>
  <c r="DO90" i="20" s="1"/>
  <c r="DP90" i="20" s="1"/>
  <c r="DQ90" i="20" s="1"/>
  <c r="DR90" i="20" s="1"/>
  <c r="DS90" i="20" s="1"/>
  <c r="DT90" i="20" s="1"/>
  <c r="DU90" i="20" s="1"/>
  <c r="DV90" i="20" s="1"/>
  <c r="DW90" i="20" s="1"/>
  <c r="DX90" i="20" s="1"/>
  <c r="DY90" i="20" s="1"/>
  <c r="DZ90" i="20" s="1"/>
  <c r="EA90" i="20" s="1"/>
  <c r="EB90" i="20" s="1"/>
  <c r="EC90" i="20" s="1"/>
  <c r="ED90" i="20" s="1"/>
  <c r="EE90" i="20" s="1"/>
  <c r="EF90" i="20" s="1"/>
  <c r="EG90" i="20" s="1"/>
  <c r="EH90" i="20" s="1"/>
  <c r="EI90" i="20" s="1"/>
  <c r="EJ90" i="20" s="1"/>
  <c r="EK90" i="20" s="1"/>
  <c r="EL90" i="20" s="1"/>
  <c r="EM90" i="20" s="1"/>
  <c r="EN90" i="20" s="1"/>
  <c r="EO90" i="20" s="1"/>
  <c r="EP90" i="20" s="1"/>
  <c r="EQ90" i="20" s="1"/>
  <c r="ER90" i="20" s="1"/>
  <c r="ES90" i="20" s="1"/>
  <c r="ET90" i="20" s="1"/>
  <c r="EU90" i="20" s="1"/>
  <c r="EV90" i="20" s="1"/>
  <c r="EW90" i="20" s="1"/>
  <c r="EX90" i="20" s="1"/>
  <c r="EY90" i="20" s="1"/>
  <c r="EZ90" i="20" s="1"/>
  <c r="FA90" i="20" s="1"/>
  <c r="FB90" i="20" s="1"/>
  <c r="FC90" i="20" s="1"/>
  <c r="FD90" i="20" s="1"/>
  <c r="FE90" i="20" s="1"/>
  <c r="FF90" i="20" s="1"/>
  <c r="FG90" i="20" s="1"/>
  <c r="FH90" i="20" s="1"/>
  <c r="FI90" i="20" s="1"/>
  <c r="FJ90" i="20" s="1"/>
  <c r="FK90" i="20" s="1"/>
  <c r="FL90" i="20" s="1"/>
  <c r="FM90" i="20" s="1"/>
  <c r="FN90" i="20" s="1"/>
  <c r="FO90" i="20" s="1"/>
  <c r="FP90" i="20" s="1"/>
  <c r="FQ90" i="20" s="1"/>
  <c r="FR90" i="20" s="1"/>
  <c r="FS90" i="20" s="1"/>
  <c r="FT90" i="20" s="1"/>
  <c r="FU90" i="20" s="1"/>
  <c r="FV90" i="20" s="1"/>
  <c r="FW90" i="20" s="1"/>
  <c r="FX90" i="20" s="1"/>
  <c r="FY90" i="20" s="1"/>
  <c r="FZ90" i="20" s="1"/>
  <c r="GA90" i="20" s="1"/>
  <c r="GB90" i="20" s="1"/>
  <c r="GC90" i="20" s="1"/>
  <c r="GD90" i="20" s="1"/>
  <c r="GE90" i="20" s="1"/>
  <c r="GF90" i="20" s="1"/>
  <c r="GG90" i="20" s="1"/>
  <c r="GH90" i="20" s="1"/>
  <c r="GI90" i="20" s="1"/>
  <c r="GJ90" i="20" s="1"/>
  <c r="GK90" i="20" s="1"/>
  <c r="GL90" i="20" s="1"/>
  <c r="GM90" i="20" s="1"/>
  <c r="GN90" i="20" s="1"/>
  <c r="GO90" i="20" s="1"/>
  <c r="GP90" i="20" s="1"/>
  <c r="GQ90" i="20" s="1"/>
  <c r="GR90" i="20" s="1"/>
  <c r="GS90" i="20" s="1"/>
  <c r="GT90" i="20" s="1"/>
  <c r="GU90" i="20" s="1"/>
  <c r="GV90" i="20" s="1"/>
  <c r="GW90" i="20" s="1"/>
  <c r="GX90" i="20" s="1"/>
  <c r="HA90" i="20" s="1"/>
  <c r="F91" i="20"/>
  <c r="HB90" i="20" l="1"/>
  <c r="GY90" i="20"/>
  <c r="GZ90" i="20" s="1"/>
  <c r="G91" i="20"/>
  <c r="H91" i="20" s="1"/>
  <c r="I91" i="20" s="1"/>
  <c r="J91" i="20" s="1"/>
  <c r="K91" i="20" s="1"/>
  <c r="L91" i="20" s="1"/>
  <c r="M91" i="20" s="1"/>
  <c r="N91" i="20" s="1"/>
  <c r="O91" i="20" s="1"/>
  <c r="P91" i="20" s="1"/>
  <c r="Q91" i="20" s="1"/>
  <c r="R91" i="20" s="1"/>
  <c r="S91" i="20" s="1"/>
  <c r="T91" i="20" s="1"/>
  <c r="U91" i="20" s="1"/>
  <c r="V91" i="20" s="1"/>
  <c r="W91" i="20" s="1"/>
  <c r="X91" i="20" s="1"/>
  <c r="Y91" i="20" s="1"/>
  <c r="Z91" i="20" s="1"/>
  <c r="AA91" i="20" s="1"/>
  <c r="AB91" i="20" s="1"/>
  <c r="AC91" i="20" s="1"/>
  <c r="AD91" i="20" s="1"/>
  <c r="AE91" i="20" s="1"/>
  <c r="AF91" i="20" s="1"/>
  <c r="AG91" i="20" s="1"/>
  <c r="AH91" i="20" s="1"/>
  <c r="AI91" i="20" s="1"/>
  <c r="AJ91" i="20" s="1"/>
  <c r="AK91" i="20" s="1"/>
  <c r="AL91" i="20" s="1"/>
  <c r="AM91" i="20" s="1"/>
  <c r="AN91" i="20" s="1"/>
  <c r="AO91" i="20" s="1"/>
  <c r="AP91" i="20" s="1"/>
  <c r="AQ91" i="20" s="1"/>
  <c r="AR91" i="20" s="1"/>
  <c r="AS91" i="20" s="1"/>
  <c r="AT91" i="20" s="1"/>
  <c r="AU91" i="20" s="1"/>
  <c r="AV91" i="20" s="1"/>
  <c r="AW91" i="20" s="1"/>
  <c r="AX91" i="20" s="1"/>
  <c r="AY91" i="20" s="1"/>
  <c r="AZ91" i="20" s="1"/>
  <c r="BA91" i="20" s="1"/>
  <c r="BB91" i="20" s="1"/>
  <c r="BC91" i="20" s="1"/>
  <c r="BD91" i="20" s="1"/>
  <c r="BE91" i="20" s="1"/>
  <c r="BF91" i="20" s="1"/>
  <c r="BG91" i="20" s="1"/>
  <c r="BH91" i="20" s="1"/>
  <c r="BI91" i="20" s="1"/>
  <c r="BJ91" i="20" s="1"/>
  <c r="BK91" i="20" s="1"/>
  <c r="BL91" i="20" s="1"/>
  <c r="BM91" i="20" s="1"/>
  <c r="BN91" i="20" s="1"/>
  <c r="BO91" i="20" s="1"/>
  <c r="BP91" i="20" s="1"/>
  <c r="BQ91" i="20" s="1"/>
  <c r="BR91" i="20" s="1"/>
  <c r="BS91" i="20" s="1"/>
  <c r="BT91" i="20" s="1"/>
  <c r="BU91" i="20" s="1"/>
  <c r="BV91" i="20" s="1"/>
  <c r="BW91" i="20" s="1"/>
  <c r="BX91" i="20" s="1"/>
  <c r="BY91" i="20" s="1"/>
  <c r="BZ91" i="20" s="1"/>
  <c r="CA91" i="20" s="1"/>
  <c r="CB91" i="20" s="1"/>
  <c r="CC91" i="20" s="1"/>
  <c r="CD91" i="20" s="1"/>
  <c r="CE91" i="20" s="1"/>
  <c r="CF91" i="20" s="1"/>
  <c r="CG91" i="20" s="1"/>
  <c r="CH91" i="20" s="1"/>
  <c r="CI91" i="20" s="1"/>
  <c r="CJ91" i="20" s="1"/>
  <c r="CK91" i="20" s="1"/>
  <c r="CL91" i="20" s="1"/>
  <c r="CM91" i="20" s="1"/>
  <c r="CN91" i="20" s="1"/>
  <c r="CO91" i="20" s="1"/>
  <c r="CP91" i="20" s="1"/>
  <c r="CQ91" i="20" s="1"/>
  <c r="CR91" i="20" s="1"/>
  <c r="CS91" i="20" s="1"/>
  <c r="CT91" i="20" s="1"/>
  <c r="CU91" i="20" s="1"/>
  <c r="CV91" i="20" s="1"/>
  <c r="CW91" i="20" s="1"/>
  <c r="CX91" i="20" s="1"/>
  <c r="CY91" i="20" s="1"/>
  <c r="CZ91" i="20" s="1"/>
  <c r="DA91" i="20" s="1"/>
  <c r="DB91" i="20" s="1"/>
  <c r="DC91" i="20" s="1"/>
  <c r="DD91" i="20" s="1"/>
  <c r="DE91" i="20" s="1"/>
  <c r="DF91" i="20" s="1"/>
  <c r="DG91" i="20" s="1"/>
  <c r="DH91" i="20" s="1"/>
  <c r="DI91" i="20" s="1"/>
  <c r="DJ91" i="20" s="1"/>
  <c r="DK91" i="20" s="1"/>
  <c r="DL91" i="20" s="1"/>
  <c r="DM91" i="20" s="1"/>
  <c r="DN91" i="20" s="1"/>
  <c r="DO91" i="20" s="1"/>
  <c r="DP91" i="20" s="1"/>
  <c r="DQ91" i="20" s="1"/>
  <c r="DR91" i="20" s="1"/>
  <c r="DS91" i="20" s="1"/>
  <c r="DT91" i="20" s="1"/>
  <c r="DU91" i="20" s="1"/>
  <c r="DV91" i="20" s="1"/>
  <c r="DW91" i="20" s="1"/>
  <c r="DX91" i="20" s="1"/>
  <c r="DY91" i="20" s="1"/>
  <c r="DZ91" i="20" s="1"/>
  <c r="EA91" i="20" s="1"/>
  <c r="EB91" i="20" s="1"/>
  <c r="EC91" i="20" s="1"/>
  <c r="ED91" i="20" s="1"/>
  <c r="EE91" i="20" s="1"/>
  <c r="EF91" i="20" s="1"/>
  <c r="EG91" i="20" s="1"/>
  <c r="EH91" i="20" s="1"/>
  <c r="EI91" i="20" s="1"/>
  <c r="EJ91" i="20" s="1"/>
  <c r="EK91" i="20" s="1"/>
  <c r="EL91" i="20" s="1"/>
  <c r="EM91" i="20" s="1"/>
  <c r="EN91" i="20" s="1"/>
  <c r="EO91" i="20" s="1"/>
  <c r="EP91" i="20" s="1"/>
  <c r="EQ91" i="20" s="1"/>
  <c r="ER91" i="20" s="1"/>
  <c r="ES91" i="20" s="1"/>
  <c r="ET91" i="20" s="1"/>
  <c r="EU91" i="20" s="1"/>
  <c r="EV91" i="20" s="1"/>
  <c r="EW91" i="20" s="1"/>
  <c r="EX91" i="20" s="1"/>
  <c r="EY91" i="20" s="1"/>
  <c r="EZ91" i="20" s="1"/>
  <c r="FA91" i="20" s="1"/>
  <c r="FB91" i="20" s="1"/>
  <c r="FC91" i="20" s="1"/>
  <c r="FD91" i="20" s="1"/>
  <c r="FE91" i="20" s="1"/>
  <c r="FF91" i="20" s="1"/>
  <c r="FG91" i="20" s="1"/>
  <c r="FH91" i="20" s="1"/>
  <c r="FI91" i="20" s="1"/>
  <c r="FJ91" i="20" s="1"/>
  <c r="FK91" i="20" s="1"/>
  <c r="FL91" i="20" s="1"/>
  <c r="FM91" i="20" s="1"/>
  <c r="FN91" i="20" s="1"/>
  <c r="FO91" i="20" s="1"/>
  <c r="FP91" i="20" s="1"/>
  <c r="FQ91" i="20" s="1"/>
  <c r="FR91" i="20" s="1"/>
  <c r="FS91" i="20" s="1"/>
  <c r="FT91" i="20" s="1"/>
  <c r="FU91" i="20" s="1"/>
  <c r="FV91" i="20" s="1"/>
  <c r="FW91" i="20" s="1"/>
  <c r="FX91" i="20" s="1"/>
  <c r="FY91" i="20" s="1"/>
  <c r="FZ91" i="20" s="1"/>
  <c r="GA91" i="20" s="1"/>
  <c r="GB91" i="20" s="1"/>
  <c r="GC91" i="20" s="1"/>
  <c r="GD91" i="20" s="1"/>
  <c r="GE91" i="20" s="1"/>
  <c r="GF91" i="20" s="1"/>
  <c r="GG91" i="20" s="1"/>
  <c r="GH91" i="20" s="1"/>
  <c r="GI91" i="20" s="1"/>
  <c r="GJ91" i="20" s="1"/>
  <c r="GK91" i="20" s="1"/>
  <c r="GL91" i="20" s="1"/>
  <c r="GM91" i="20" s="1"/>
  <c r="GN91" i="20" s="1"/>
  <c r="GO91" i="20" s="1"/>
  <c r="GP91" i="20" s="1"/>
  <c r="GQ91" i="20" s="1"/>
  <c r="GR91" i="20" s="1"/>
  <c r="GS91" i="20" s="1"/>
  <c r="GT91" i="20" s="1"/>
  <c r="GU91" i="20" s="1"/>
  <c r="GV91" i="20" s="1"/>
  <c r="GW91" i="20" s="1"/>
  <c r="GX91" i="20" s="1"/>
  <c r="HA91" i="20" s="1"/>
  <c r="F92" i="20"/>
  <c r="HB91" i="20" l="1"/>
  <c r="GY91" i="20"/>
  <c r="GZ91" i="20" s="1"/>
  <c r="G92" i="20"/>
  <c r="H92" i="20" s="1"/>
  <c r="I92" i="20" s="1"/>
  <c r="J92" i="20" s="1"/>
  <c r="K92" i="20" s="1"/>
  <c r="L92" i="20" s="1"/>
  <c r="M92" i="20" s="1"/>
  <c r="N92" i="20" s="1"/>
  <c r="O92" i="20" s="1"/>
  <c r="P92" i="20" s="1"/>
  <c r="Q92" i="20" s="1"/>
  <c r="R92" i="20" s="1"/>
  <c r="S92" i="20" s="1"/>
  <c r="T92" i="20" s="1"/>
  <c r="U92" i="20" s="1"/>
  <c r="V92" i="20" s="1"/>
  <c r="W92" i="20" s="1"/>
  <c r="X92" i="20" s="1"/>
  <c r="Y92" i="20" s="1"/>
  <c r="Z92" i="20" s="1"/>
  <c r="AA92" i="20" s="1"/>
  <c r="AB92" i="20" s="1"/>
  <c r="AC92" i="20" s="1"/>
  <c r="AD92" i="20" s="1"/>
  <c r="AE92" i="20" s="1"/>
  <c r="AF92" i="20" s="1"/>
  <c r="AG92" i="20" s="1"/>
  <c r="AH92" i="20" s="1"/>
  <c r="AI92" i="20" s="1"/>
  <c r="AJ92" i="20" s="1"/>
  <c r="AK92" i="20" s="1"/>
  <c r="AL92" i="20" s="1"/>
  <c r="AM92" i="20" s="1"/>
  <c r="AN92" i="20" s="1"/>
  <c r="AO92" i="20" s="1"/>
  <c r="AP92" i="20" s="1"/>
  <c r="AQ92" i="20" s="1"/>
  <c r="AR92" i="20" s="1"/>
  <c r="AS92" i="20" s="1"/>
  <c r="AT92" i="20" s="1"/>
  <c r="AU92" i="20" s="1"/>
  <c r="AV92" i="20" s="1"/>
  <c r="AW92" i="20" s="1"/>
  <c r="AX92" i="20" s="1"/>
  <c r="AY92" i="20" s="1"/>
  <c r="AZ92" i="20" s="1"/>
  <c r="BA92" i="20" s="1"/>
  <c r="BB92" i="20" s="1"/>
  <c r="BC92" i="20" s="1"/>
  <c r="BD92" i="20" s="1"/>
  <c r="BE92" i="20" s="1"/>
  <c r="BF92" i="20" s="1"/>
  <c r="BG92" i="20" s="1"/>
  <c r="BH92" i="20" s="1"/>
  <c r="BI92" i="20" s="1"/>
  <c r="BJ92" i="20" s="1"/>
  <c r="BK92" i="20" s="1"/>
  <c r="BL92" i="20" s="1"/>
  <c r="BM92" i="20" s="1"/>
  <c r="BN92" i="20" s="1"/>
  <c r="BO92" i="20" s="1"/>
  <c r="BP92" i="20" s="1"/>
  <c r="BQ92" i="20" s="1"/>
  <c r="BR92" i="20" s="1"/>
  <c r="BS92" i="20" s="1"/>
  <c r="BT92" i="20" s="1"/>
  <c r="BU92" i="20" s="1"/>
  <c r="BV92" i="20" s="1"/>
  <c r="BW92" i="20" s="1"/>
  <c r="BX92" i="20" s="1"/>
  <c r="BY92" i="20" s="1"/>
  <c r="BZ92" i="20" s="1"/>
  <c r="CA92" i="20" s="1"/>
  <c r="CB92" i="20" s="1"/>
  <c r="CC92" i="20" s="1"/>
  <c r="CD92" i="20" s="1"/>
  <c r="CE92" i="20" s="1"/>
  <c r="CF92" i="20" s="1"/>
  <c r="CG92" i="20" s="1"/>
  <c r="CH92" i="20" s="1"/>
  <c r="CI92" i="20" s="1"/>
  <c r="CJ92" i="20" s="1"/>
  <c r="CK92" i="20" s="1"/>
  <c r="CL92" i="20" s="1"/>
  <c r="CM92" i="20" s="1"/>
  <c r="CN92" i="20" s="1"/>
  <c r="CO92" i="20" s="1"/>
  <c r="CP92" i="20" s="1"/>
  <c r="CQ92" i="20" s="1"/>
  <c r="CR92" i="20" s="1"/>
  <c r="CS92" i="20" s="1"/>
  <c r="CT92" i="20" s="1"/>
  <c r="CU92" i="20" s="1"/>
  <c r="CV92" i="20" s="1"/>
  <c r="CW92" i="20" s="1"/>
  <c r="CX92" i="20" s="1"/>
  <c r="CY92" i="20" s="1"/>
  <c r="CZ92" i="20" s="1"/>
  <c r="DA92" i="20" s="1"/>
  <c r="DB92" i="20" s="1"/>
  <c r="DC92" i="20" s="1"/>
  <c r="DD92" i="20" s="1"/>
  <c r="DE92" i="20" s="1"/>
  <c r="DF92" i="20" s="1"/>
  <c r="DG92" i="20" s="1"/>
  <c r="DH92" i="20" s="1"/>
  <c r="DI92" i="20" s="1"/>
  <c r="DJ92" i="20" s="1"/>
  <c r="DK92" i="20" s="1"/>
  <c r="DL92" i="20" s="1"/>
  <c r="DM92" i="20" s="1"/>
  <c r="DN92" i="20" s="1"/>
  <c r="DO92" i="20" s="1"/>
  <c r="DP92" i="20" s="1"/>
  <c r="DQ92" i="20" s="1"/>
  <c r="DR92" i="20" s="1"/>
  <c r="DS92" i="20" s="1"/>
  <c r="DT92" i="20" s="1"/>
  <c r="DU92" i="20" s="1"/>
  <c r="DV92" i="20" s="1"/>
  <c r="DW92" i="20" s="1"/>
  <c r="DX92" i="20" s="1"/>
  <c r="DY92" i="20" s="1"/>
  <c r="DZ92" i="20" s="1"/>
  <c r="EA92" i="20" s="1"/>
  <c r="EB92" i="20" s="1"/>
  <c r="EC92" i="20" s="1"/>
  <c r="ED92" i="20" s="1"/>
  <c r="EE92" i="20" s="1"/>
  <c r="EF92" i="20" s="1"/>
  <c r="EG92" i="20" s="1"/>
  <c r="EH92" i="20" s="1"/>
  <c r="EI92" i="20" s="1"/>
  <c r="EJ92" i="20" s="1"/>
  <c r="EK92" i="20" s="1"/>
  <c r="EL92" i="20" s="1"/>
  <c r="EM92" i="20" s="1"/>
  <c r="EN92" i="20" s="1"/>
  <c r="EO92" i="20" s="1"/>
  <c r="EP92" i="20" s="1"/>
  <c r="EQ92" i="20" s="1"/>
  <c r="ER92" i="20" s="1"/>
  <c r="ES92" i="20" s="1"/>
  <c r="ET92" i="20" s="1"/>
  <c r="EU92" i="20" s="1"/>
  <c r="EV92" i="20" s="1"/>
  <c r="EW92" i="20" s="1"/>
  <c r="EX92" i="20" s="1"/>
  <c r="EY92" i="20" s="1"/>
  <c r="EZ92" i="20" s="1"/>
  <c r="FA92" i="20" s="1"/>
  <c r="FB92" i="20" s="1"/>
  <c r="FC92" i="20" s="1"/>
  <c r="FD92" i="20" s="1"/>
  <c r="FE92" i="20" s="1"/>
  <c r="FF92" i="20" s="1"/>
  <c r="FG92" i="20" s="1"/>
  <c r="FH92" i="20" s="1"/>
  <c r="FI92" i="20" s="1"/>
  <c r="FJ92" i="20" s="1"/>
  <c r="FK92" i="20" s="1"/>
  <c r="FL92" i="20" s="1"/>
  <c r="FM92" i="20" s="1"/>
  <c r="FN92" i="20" s="1"/>
  <c r="FO92" i="20" s="1"/>
  <c r="FP92" i="20" s="1"/>
  <c r="FQ92" i="20" s="1"/>
  <c r="FR92" i="20" s="1"/>
  <c r="FS92" i="20" s="1"/>
  <c r="FT92" i="20" s="1"/>
  <c r="FU92" i="20" s="1"/>
  <c r="FV92" i="20" s="1"/>
  <c r="FW92" i="20" s="1"/>
  <c r="FX92" i="20" s="1"/>
  <c r="FY92" i="20" s="1"/>
  <c r="FZ92" i="20" s="1"/>
  <c r="GA92" i="20" s="1"/>
  <c r="GB92" i="20" s="1"/>
  <c r="GC92" i="20" s="1"/>
  <c r="GD92" i="20" s="1"/>
  <c r="GE92" i="20" s="1"/>
  <c r="GF92" i="20" s="1"/>
  <c r="GG92" i="20" s="1"/>
  <c r="GH92" i="20" s="1"/>
  <c r="GI92" i="20" s="1"/>
  <c r="GJ92" i="20" s="1"/>
  <c r="GK92" i="20" s="1"/>
  <c r="GL92" i="20" s="1"/>
  <c r="GM92" i="20" s="1"/>
  <c r="GN92" i="20" s="1"/>
  <c r="GO92" i="20" s="1"/>
  <c r="GP92" i="20" s="1"/>
  <c r="GQ92" i="20" s="1"/>
  <c r="GR92" i="20" s="1"/>
  <c r="GS92" i="20" s="1"/>
  <c r="GT92" i="20" s="1"/>
  <c r="GU92" i="20" s="1"/>
  <c r="GV92" i="20" s="1"/>
  <c r="GW92" i="20" s="1"/>
  <c r="GX92" i="20" s="1"/>
  <c r="HA92" i="20" s="1"/>
  <c r="F93" i="20"/>
  <c r="HB92" i="20" l="1"/>
  <c r="GY92" i="20"/>
  <c r="GZ92" i="20" s="1"/>
  <c r="F94" i="20"/>
  <c r="G93" i="20"/>
  <c r="H93" i="20" s="1"/>
  <c r="I93" i="20" s="1"/>
  <c r="J93" i="20" s="1"/>
  <c r="K93" i="20" s="1"/>
  <c r="L93" i="20" s="1"/>
  <c r="M93" i="20" s="1"/>
  <c r="N93" i="20" s="1"/>
  <c r="O93" i="20" s="1"/>
  <c r="P93" i="20" s="1"/>
  <c r="Q93" i="20" s="1"/>
  <c r="R93" i="20" s="1"/>
  <c r="S93" i="20" s="1"/>
  <c r="T93" i="20" s="1"/>
  <c r="U93" i="20" s="1"/>
  <c r="V93" i="20" s="1"/>
  <c r="W93" i="20" s="1"/>
  <c r="X93" i="20" s="1"/>
  <c r="Y93" i="20" s="1"/>
  <c r="Z93" i="20" s="1"/>
  <c r="AA93" i="20" s="1"/>
  <c r="AB93" i="20" s="1"/>
  <c r="AC93" i="20" s="1"/>
  <c r="AD93" i="20" s="1"/>
  <c r="AE93" i="20" s="1"/>
  <c r="AF93" i="20" s="1"/>
  <c r="AG93" i="20" s="1"/>
  <c r="AH93" i="20" s="1"/>
  <c r="AI93" i="20" s="1"/>
  <c r="AJ93" i="20" s="1"/>
  <c r="AK93" i="20" s="1"/>
  <c r="AL93" i="20" s="1"/>
  <c r="AM93" i="20" s="1"/>
  <c r="AN93" i="20" s="1"/>
  <c r="AO93" i="20" s="1"/>
  <c r="AP93" i="20" s="1"/>
  <c r="AQ93" i="20" s="1"/>
  <c r="AR93" i="20" s="1"/>
  <c r="AS93" i="20" s="1"/>
  <c r="AT93" i="20" s="1"/>
  <c r="AU93" i="20" s="1"/>
  <c r="AV93" i="20" s="1"/>
  <c r="AW93" i="20" s="1"/>
  <c r="AX93" i="20" s="1"/>
  <c r="AY93" i="20" s="1"/>
  <c r="AZ93" i="20" s="1"/>
  <c r="BA93" i="20" s="1"/>
  <c r="BB93" i="20" s="1"/>
  <c r="BC93" i="20" s="1"/>
  <c r="BD93" i="20" s="1"/>
  <c r="BE93" i="20" s="1"/>
  <c r="BF93" i="20" s="1"/>
  <c r="BG93" i="20" s="1"/>
  <c r="BH93" i="20" s="1"/>
  <c r="BI93" i="20" s="1"/>
  <c r="BJ93" i="20" s="1"/>
  <c r="BK93" i="20" s="1"/>
  <c r="BL93" i="20" s="1"/>
  <c r="BM93" i="20" s="1"/>
  <c r="BN93" i="20" s="1"/>
  <c r="BO93" i="20" s="1"/>
  <c r="BP93" i="20" s="1"/>
  <c r="BQ93" i="20" s="1"/>
  <c r="BR93" i="20" s="1"/>
  <c r="BS93" i="20" s="1"/>
  <c r="BT93" i="20" s="1"/>
  <c r="BU93" i="20" s="1"/>
  <c r="BV93" i="20" s="1"/>
  <c r="BW93" i="20" s="1"/>
  <c r="BX93" i="20" s="1"/>
  <c r="BY93" i="20" s="1"/>
  <c r="BZ93" i="20" s="1"/>
  <c r="CA93" i="20" s="1"/>
  <c r="CB93" i="20" s="1"/>
  <c r="CC93" i="20" s="1"/>
  <c r="CD93" i="20" s="1"/>
  <c r="CE93" i="20" s="1"/>
  <c r="CF93" i="20" s="1"/>
  <c r="CG93" i="20" s="1"/>
  <c r="CH93" i="20" s="1"/>
  <c r="CI93" i="20" s="1"/>
  <c r="CJ93" i="20" s="1"/>
  <c r="CK93" i="20" s="1"/>
  <c r="CL93" i="20" s="1"/>
  <c r="CM93" i="20" s="1"/>
  <c r="CN93" i="20" s="1"/>
  <c r="CO93" i="20" s="1"/>
  <c r="CP93" i="20" s="1"/>
  <c r="CQ93" i="20" s="1"/>
  <c r="CR93" i="20" s="1"/>
  <c r="CS93" i="20" s="1"/>
  <c r="CT93" i="20" s="1"/>
  <c r="CU93" i="20" s="1"/>
  <c r="CV93" i="20" s="1"/>
  <c r="CW93" i="20" s="1"/>
  <c r="CX93" i="20" s="1"/>
  <c r="CY93" i="20" s="1"/>
  <c r="CZ93" i="20" s="1"/>
  <c r="DA93" i="20" s="1"/>
  <c r="DB93" i="20" s="1"/>
  <c r="DC93" i="20" s="1"/>
  <c r="DD93" i="20" s="1"/>
  <c r="DE93" i="20" s="1"/>
  <c r="DF93" i="20" s="1"/>
  <c r="DG93" i="20" s="1"/>
  <c r="DH93" i="20" s="1"/>
  <c r="DI93" i="20" s="1"/>
  <c r="DJ93" i="20" s="1"/>
  <c r="DK93" i="20" s="1"/>
  <c r="DL93" i="20" s="1"/>
  <c r="DM93" i="20" s="1"/>
  <c r="DN93" i="20" s="1"/>
  <c r="DO93" i="20" s="1"/>
  <c r="DP93" i="20" s="1"/>
  <c r="DQ93" i="20" s="1"/>
  <c r="DR93" i="20" s="1"/>
  <c r="DS93" i="20" s="1"/>
  <c r="DT93" i="20" s="1"/>
  <c r="DU93" i="20" s="1"/>
  <c r="DV93" i="20" s="1"/>
  <c r="DW93" i="20" s="1"/>
  <c r="DX93" i="20" s="1"/>
  <c r="DY93" i="20" s="1"/>
  <c r="DZ93" i="20" s="1"/>
  <c r="EA93" i="20" s="1"/>
  <c r="EB93" i="20" s="1"/>
  <c r="EC93" i="20" s="1"/>
  <c r="ED93" i="20" s="1"/>
  <c r="EE93" i="20" s="1"/>
  <c r="EF93" i="20" s="1"/>
  <c r="EG93" i="20" s="1"/>
  <c r="EH93" i="20" s="1"/>
  <c r="EI93" i="20" s="1"/>
  <c r="EJ93" i="20" s="1"/>
  <c r="EK93" i="20" s="1"/>
  <c r="EL93" i="20" s="1"/>
  <c r="EM93" i="20" s="1"/>
  <c r="EN93" i="20" s="1"/>
  <c r="EO93" i="20" s="1"/>
  <c r="EP93" i="20" s="1"/>
  <c r="EQ93" i="20" s="1"/>
  <c r="ER93" i="20" s="1"/>
  <c r="ES93" i="20" s="1"/>
  <c r="ET93" i="20" s="1"/>
  <c r="EU93" i="20" s="1"/>
  <c r="EV93" i="20" s="1"/>
  <c r="EW93" i="20" s="1"/>
  <c r="EX93" i="20" s="1"/>
  <c r="EY93" i="20" s="1"/>
  <c r="EZ93" i="20" s="1"/>
  <c r="FA93" i="20" s="1"/>
  <c r="FB93" i="20" s="1"/>
  <c r="FC93" i="20" s="1"/>
  <c r="FD93" i="20" s="1"/>
  <c r="FE93" i="20" s="1"/>
  <c r="FF93" i="20" s="1"/>
  <c r="FG93" i="20" s="1"/>
  <c r="FH93" i="20" s="1"/>
  <c r="FI93" i="20" s="1"/>
  <c r="FJ93" i="20" s="1"/>
  <c r="FK93" i="20" s="1"/>
  <c r="FL93" i="20" s="1"/>
  <c r="FM93" i="20" s="1"/>
  <c r="FN93" i="20" s="1"/>
  <c r="FO93" i="20" s="1"/>
  <c r="FP93" i="20" s="1"/>
  <c r="FQ93" i="20" s="1"/>
  <c r="FR93" i="20" s="1"/>
  <c r="FS93" i="20" s="1"/>
  <c r="FT93" i="20" s="1"/>
  <c r="FU93" i="20" s="1"/>
  <c r="FV93" i="20" s="1"/>
  <c r="FW93" i="20" s="1"/>
  <c r="FX93" i="20" s="1"/>
  <c r="FY93" i="20" s="1"/>
  <c r="FZ93" i="20" s="1"/>
  <c r="GA93" i="20" s="1"/>
  <c r="GB93" i="20" s="1"/>
  <c r="GC93" i="20" s="1"/>
  <c r="GD93" i="20" s="1"/>
  <c r="GE93" i="20" s="1"/>
  <c r="GF93" i="20" s="1"/>
  <c r="GG93" i="20" s="1"/>
  <c r="GH93" i="20" s="1"/>
  <c r="GI93" i="20" s="1"/>
  <c r="GJ93" i="20" s="1"/>
  <c r="GK93" i="20" s="1"/>
  <c r="GL93" i="20" s="1"/>
  <c r="GM93" i="20" s="1"/>
  <c r="GN93" i="20" s="1"/>
  <c r="GO93" i="20" s="1"/>
  <c r="GP93" i="20" s="1"/>
  <c r="GQ93" i="20" s="1"/>
  <c r="GR93" i="20" s="1"/>
  <c r="GS93" i="20" s="1"/>
  <c r="GT93" i="20" s="1"/>
  <c r="GU93" i="20" s="1"/>
  <c r="GV93" i="20" s="1"/>
  <c r="GW93" i="20" s="1"/>
  <c r="GX93" i="20" s="1"/>
  <c r="HA93" i="20" s="1"/>
  <c r="HB93" i="20" l="1"/>
  <c r="GY93" i="20"/>
  <c r="GZ93" i="20" s="1"/>
  <c r="F95" i="20"/>
  <c r="G94" i="20"/>
  <c r="H94" i="20" s="1"/>
  <c r="I94" i="20" s="1"/>
  <c r="J94" i="20" s="1"/>
  <c r="K94" i="20" s="1"/>
  <c r="L94" i="20" s="1"/>
  <c r="M94" i="20" s="1"/>
  <c r="N94" i="20" s="1"/>
  <c r="O94" i="20" s="1"/>
  <c r="P94" i="20" s="1"/>
  <c r="Q94" i="20" s="1"/>
  <c r="R94" i="20" s="1"/>
  <c r="S94" i="20" s="1"/>
  <c r="T94" i="20" s="1"/>
  <c r="U94" i="20" s="1"/>
  <c r="V94" i="20" s="1"/>
  <c r="W94" i="20" s="1"/>
  <c r="X94" i="20" s="1"/>
  <c r="Y94" i="20" s="1"/>
  <c r="Z94" i="20" s="1"/>
  <c r="AA94" i="20" s="1"/>
  <c r="AB94" i="20" s="1"/>
  <c r="AC94" i="20" s="1"/>
  <c r="AD94" i="20" s="1"/>
  <c r="AE94" i="20" s="1"/>
  <c r="AF94" i="20" s="1"/>
  <c r="AG94" i="20" s="1"/>
  <c r="AH94" i="20" s="1"/>
  <c r="AI94" i="20" s="1"/>
  <c r="AJ94" i="20" s="1"/>
  <c r="AK94" i="20" s="1"/>
  <c r="AL94" i="20" s="1"/>
  <c r="AM94" i="20" s="1"/>
  <c r="AN94" i="20" s="1"/>
  <c r="AO94" i="20" s="1"/>
  <c r="AP94" i="20" s="1"/>
  <c r="AQ94" i="20" s="1"/>
  <c r="AR94" i="20" s="1"/>
  <c r="AS94" i="20" s="1"/>
  <c r="AT94" i="20" s="1"/>
  <c r="AU94" i="20" s="1"/>
  <c r="AV94" i="20" s="1"/>
  <c r="AW94" i="20" s="1"/>
  <c r="AX94" i="20" s="1"/>
  <c r="AY94" i="20" s="1"/>
  <c r="AZ94" i="20" s="1"/>
  <c r="BA94" i="20" s="1"/>
  <c r="BB94" i="20" s="1"/>
  <c r="BC94" i="20" s="1"/>
  <c r="BD94" i="20" s="1"/>
  <c r="BE94" i="20" s="1"/>
  <c r="BF94" i="20" s="1"/>
  <c r="BG94" i="20" s="1"/>
  <c r="BH94" i="20" s="1"/>
  <c r="BI94" i="20" s="1"/>
  <c r="BJ94" i="20" s="1"/>
  <c r="BK94" i="20" s="1"/>
  <c r="BL94" i="20" s="1"/>
  <c r="BM94" i="20" s="1"/>
  <c r="BN94" i="20" s="1"/>
  <c r="BO94" i="20" s="1"/>
  <c r="BP94" i="20" s="1"/>
  <c r="BQ94" i="20" s="1"/>
  <c r="BR94" i="20" s="1"/>
  <c r="BS94" i="20" s="1"/>
  <c r="BT94" i="20" s="1"/>
  <c r="BU94" i="20" s="1"/>
  <c r="BV94" i="20" s="1"/>
  <c r="BW94" i="20" s="1"/>
  <c r="BX94" i="20" s="1"/>
  <c r="BY94" i="20" s="1"/>
  <c r="BZ94" i="20" s="1"/>
  <c r="CA94" i="20" s="1"/>
  <c r="CB94" i="20" s="1"/>
  <c r="CC94" i="20" s="1"/>
  <c r="CD94" i="20" s="1"/>
  <c r="CE94" i="20" s="1"/>
  <c r="CF94" i="20" s="1"/>
  <c r="CG94" i="20" s="1"/>
  <c r="CH94" i="20" s="1"/>
  <c r="CI94" i="20" s="1"/>
  <c r="CJ94" i="20" s="1"/>
  <c r="CK94" i="20" s="1"/>
  <c r="CL94" i="20" s="1"/>
  <c r="CM94" i="20" s="1"/>
  <c r="CN94" i="20" s="1"/>
  <c r="CO94" i="20" s="1"/>
  <c r="CP94" i="20" s="1"/>
  <c r="CQ94" i="20" s="1"/>
  <c r="CR94" i="20" s="1"/>
  <c r="CS94" i="20" s="1"/>
  <c r="CT94" i="20" s="1"/>
  <c r="CU94" i="20" s="1"/>
  <c r="CV94" i="20" s="1"/>
  <c r="CW94" i="20" s="1"/>
  <c r="CX94" i="20" s="1"/>
  <c r="CY94" i="20" s="1"/>
  <c r="CZ94" i="20" s="1"/>
  <c r="DA94" i="20" s="1"/>
  <c r="DB94" i="20" s="1"/>
  <c r="DC94" i="20" s="1"/>
  <c r="DD94" i="20" s="1"/>
  <c r="DE94" i="20" s="1"/>
  <c r="DF94" i="20" s="1"/>
  <c r="DG94" i="20" s="1"/>
  <c r="DH94" i="20" s="1"/>
  <c r="DI94" i="20" s="1"/>
  <c r="DJ94" i="20" s="1"/>
  <c r="DK94" i="20" s="1"/>
  <c r="DL94" i="20" s="1"/>
  <c r="DM94" i="20" s="1"/>
  <c r="DN94" i="20" s="1"/>
  <c r="DO94" i="20" s="1"/>
  <c r="DP94" i="20" s="1"/>
  <c r="DQ94" i="20" s="1"/>
  <c r="DR94" i="20" s="1"/>
  <c r="DS94" i="20" s="1"/>
  <c r="DT94" i="20" s="1"/>
  <c r="DU94" i="20" s="1"/>
  <c r="DV94" i="20" s="1"/>
  <c r="DW94" i="20" s="1"/>
  <c r="DX94" i="20" s="1"/>
  <c r="DY94" i="20" s="1"/>
  <c r="DZ94" i="20" s="1"/>
  <c r="EA94" i="20" s="1"/>
  <c r="EB94" i="20" s="1"/>
  <c r="EC94" i="20" s="1"/>
  <c r="ED94" i="20" s="1"/>
  <c r="EE94" i="20" s="1"/>
  <c r="EF94" i="20" s="1"/>
  <c r="EG94" i="20" s="1"/>
  <c r="EH94" i="20" s="1"/>
  <c r="EI94" i="20" s="1"/>
  <c r="EJ94" i="20" s="1"/>
  <c r="EK94" i="20" s="1"/>
  <c r="EL94" i="20" s="1"/>
  <c r="EM94" i="20" s="1"/>
  <c r="EN94" i="20" s="1"/>
  <c r="EO94" i="20" s="1"/>
  <c r="EP94" i="20" s="1"/>
  <c r="EQ94" i="20" s="1"/>
  <c r="ER94" i="20" s="1"/>
  <c r="ES94" i="20" s="1"/>
  <c r="ET94" i="20" s="1"/>
  <c r="EU94" i="20" s="1"/>
  <c r="EV94" i="20" s="1"/>
  <c r="EW94" i="20" s="1"/>
  <c r="EX94" i="20" s="1"/>
  <c r="EY94" i="20" s="1"/>
  <c r="EZ94" i="20" s="1"/>
  <c r="FA94" i="20" s="1"/>
  <c r="FB94" i="20" s="1"/>
  <c r="FC94" i="20" s="1"/>
  <c r="FD94" i="20" s="1"/>
  <c r="FE94" i="20" s="1"/>
  <c r="FF94" i="20" s="1"/>
  <c r="FG94" i="20" s="1"/>
  <c r="FH94" i="20" s="1"/>
  <c r="FI94" i="20" s="1"/>
  <c r="FJ94" i="20" s="1"/>
  <c r="FK94" i="20" s="1"/>
  <c r="FL94" i="20" s="1"/>
  <c r="FM94" i="20" s="1"/>
  <c r="FN94" i="20" s="1"/>
  <c r="FO94" i="20" s="1"/>
  <c r="FP94" i="20" s="1"/>
  <c r="FQ94" i="20" s="1"/>
  <c r="FR94" i="20" s="1"/>
  <c r="FS94" i="20" s="1"/>
  <c r="FT94" i="20" s="1"/>
  <c r="FU94" i="20" s="1"/>
  <c r="FV94" i="20" s="1"/>
  <c r="FW94" i="20" s="1"/>
  <c r="FX94" i="20" s="1"/>
  <c r="FY94" i="20" s="1"/>
  <c r="FZ94" i="20" s="1"/>
  <c r="GA94" i="20" s="1"/>
  <c r="GB94" i="20" s="1"/>
  <c r="GC94" i="20" s="1"/>
  <c r="GD94" i="20" s="1"/>
  <c r="GE94" i="20" s="1"/>
  <c r="GF94" i="20" s="1"/>
  <c r="GG94" i="20" s="1"/>
  <c r="GH94" i="20" s="1"/>
  <c r="GI94" i="20" s="1"/>
  <c r="GJ94" i="20" s="1"/>
  <c r="GK94" i="20" s="1"/>
  <c r="GL94" i="20" s="1"/>
  <c r="GM94" i="20" s="1"/>
  <c r="GN94" i="20" s="1"/>
  <c r="GO94" i="20" s="1"/>
  <c r="GP94" i="20" s="1"/>
  <c r="GQ94" i="20" s="1"/>
  <c r="GR94" i="20" s="1"/>
  <c r="GS94" i="20" s="1"/>
  <c r="GT94" i="20" s="1"/>
  <c r="GU94" i="20" s="1"/>
  <c r="GV94" i="20" s="1"/>
  <c r="GW94" i="20" s="1"/>
  <c r="GX94" i="20" s="1"/>
  <c r="HA94" i="20" s="1"/>
  <c r="HB94" i="20" l="1"/>
  <c r="GY94" i="20"/>
  <c r="GZ94" i="20" s="1"/>
  <c r="G95" i="20"/>
  <c r="H95" i="20" s="1"/>
  <c r="I95" i="20" s="1"/>
  <c r="J95" i="20" s="1"/>
  <c r="K95" i="20" s="1"/>
  <c r="L95" i="20" s="1"/>
  <c r="M95" i="20" s="1"/>
  <c r="N95" i="20" s="1"/>
  <c r="O95" i="20" s="1"/>
  <c r="P95" i="20" s="1"/>
  <c r="Q95" i="20" s="1"/>
  <c r="R95" i="20" s="1"/>
  <c r="S95" i="20" s="1"/>
  <c r="T95" i="20" s="1"/>
  <c r="U95" i="20" s="1"/>
  <c r="V95" i="20" s="1"/>
  <c r="W95" i="20" s="1"/>
  <c r="X95" i="20" s="1"/>
  <c r="Y95" i="20" s="1"/>
  <c r="Z95" i="20" s="1"/>
  <c r="AA95" i="20" s="1"/>
  <c r="AB95" i="20" s="1"/>
  <c r="AC95" i="20" s="1"/>
  <c r="AD95" i="20" s="1"/>
  <c r="AE95" i="20" s="1"/>
  <c r="AF95" i="20" s="1"/>
  <c r="AG95" i="20" s="1"/>
  <c r="AH95" i="20" s="1"/>
  <c r="AI95" i="20" s="1"/>
  <c r="AJ95" i="20" s="1"/>
  <c r="AK95" i="20" s="1"/>
  <c r="AL95" i="20" s="1"/>
  <c r="AM95" i="20" s="1"/>
  <c r="AN95" i="20" s="1"/>
  <c r="AO95" i="20" s="1"/>
  <c r="AP95" i="20" s="1"/>
  <c r="AQ95" i="20" s="1"/>
  <c r="AR95" i="20" s="1"/>
  <c r="AS95" i="20" s="1"/>
  <c r="AT95" i="20" s="1"/>
  <c r="AU95" i="20" s="1"/>
  <c r="AV95" i="20" s="1"/>
  <c r="AW95" i="20" s="1"/>
  <c r="AX95" i="20" s="1"/>
  <c r="AY95" i="20" s="1"/>
  <c r="AZ95" i="20" s="1"/>
  <c r="BA95" i="20" s="1"/>
  <c r="BB95" i="20" s="1"/>
  <c r="BC95" i="20" s="1"/>
  <c r="BD95" i="20" s="1"/>
  <c r="BE95" i="20" s="1"/>
  <c r="BF95" i="20" s="1"/>
  <c r="BG95" i="20" s="1"/>
  <c r="BH95" i="20" s="1"/>
  <c r="BI95" i="20" s="1"/>
  <c r="BJ95" i="20" s="1"/>
  <c r="BK95" i="20" s="1"/>
  <c r="BL95" i="20" s="1"/>
  <c r="BM95" i="20" s="1"/>
  <c r="BN95" i="20" s="1"/>
  <c r="BO95" i="20" s="1"/>
  <c r="BP95" i="20" s="1"/>
  <c r="BQ95" i="20" s="1"/>
  <c r="BR95" i="20" s="1"/>
  <c r="BS95" i="20" s="1"/>
  <c r="BT95" i="20" s="1"/>
  <c r="BU95" i="20" s="1"/>
  <c r="BV95" i="20" s="1"/>
  <c r="BW95" i="20" s="1"/>
  <c r="BX95" i="20" s="1"/>
  <c r="BY95" i="20" s="1"/>
  <c r="BZ95" i="20" s="1"/>
  <c r="CA95" i="20" s="1"/>
  <c r="CB95" i="20" s="1"/>
  <c r="CC95" i="20" s="1"/>
  <c r="CD95" i="20" s="1"/>
  <c r="CE95" i="20" s="1"/>
  <c r="CF95" i="20" s="1"/>
  <c r="CG95" i="20" s="1"/>
  <c r="CH95" i="20" s="1"/>
  <c r="CI95" i="20" s="1"/>
  <c r="CJ95" i="20" s="1"/>
  <c r="CK95" i="20" s="1"/>
  <c r="CL95" i="20" s="1"/>
  <c r="CM95" i="20" s="1"/>
  <c r="CN95" i="20" s="1"/>
  <c r="CO95" i="20" s="1"/>
  <c r="CP95" i="20" s="1"/>
  <c r="CQ95" i="20" s="1"/>
  <c r="CR95" i="20" s="1"/>
  <c r="CS95" i="20" s="1"/>
  <c r="CT95" i="20" s="1"/>
  <c r="CU95" i="20" s="1"/>
  <c r="CV95" i="20" s="1"/>
  <c r="CW95" i="20" s="1"/>
  <c r="CX95" i="20" s="1"/>
  <c r="CY95" i="20" s="1"/>
  <c r="CZ95" i="20" s="1"/>
  <c r="DA95" i="20" s="1"/>
  <c r="DB95" i="20" s="1"/>
  <c r="DC95" i="20" s="1"/>
  <c r="DD95" i="20" s="1"/>
  <c r="DE95" i="20" s="1"/>
  <c r="DF95" i="20" s="1"/>
  <c r="DG95" i="20" s="1"/>
  <c r="DH95" i="20" s="1"/>
  <c r="DI95" i="20" s="1"/>
  <c r="DJ95" i="20" s="1"/>
  <c r="DK95" i="20" s="1"/>
  <c r="DL95" i="20" s="1"/>
  <c r="DM95" i="20" s="1"/>
  <c r="DN95" i="20" s="1"/>
  <c r="DO95" i="20" s="1"/>
  <c r="DP95" i="20" s="1"/>
  <c r="DQ95" i="20" s="1"/>
  <c r="DR95" i="20" s="1"/>
  <c r="DS95" i="20" s="1"/>
  <c r="DT95" i="20" s="1"/>
  <c r="DU95" i="20" s="1"/>
  <c r="DV95" i="20" s="1"/>
  <c r="DW95" i="20" s="1"/>
  <c r="DX95" i="20" s="1"/>
  <c r="DY95" i="20" s="1"/>
  <c r="DZ95" i="20" s="1"/>
  <c r="EA95" i="20" s="1"/>
  <c r="EB95" i="20" s="1"/>
  <c r="EC95" i="20" s="1"/>
  <c r="ED95" i="20" s="1"/>
  <c r="EE95" i="20" s="1"/>
  <c r="EF95" i="20" s="1"/>
  <c r="EG95" i="20" s="1"/>
  <c r="EH95" i="20" s="1"/>
  <c r="EI95" i="20" s="1"/>
  <c r="EJ95" i="20" s="1"/>
  <c r="EK95" i="20" s="1"/>
  <c r="EL95" i="20" s="1"/>
  <c r="EM95" i="20" s="1"/>
  <c r="EN95" i="20" s="1"/>
  <c r="EO95" i="20" s="1"/>
  <c r="EP95" i="20" s="1"/>
  <c r="EQ95" i="20" s="1"/>
  <c r="ER95" i="20" s="1"/>
  <c r="ES95" i="20" s="1"/>
  <c r="ET95" i="20" s="1"/>
  <c r="EU95" i="20" s="1"/>
  <c r="EV95" i="20" s="1"/>
  <c r="EW95" i="20" s="1"/>
  <c r="EX95" i="20" s="1"/>
  <c r="EY95" i="20" s="1"/>
  <c r="EZ95" i="20" s="1"/>
  <c r="FA95" i="20" s="1"/>
  <c r="FB95" i="20" s="1"/>
  <c r="FC95" i="20" s="1"/>
  <c r="FD95" i="20" s="1"/>
  <c r="FE95" i="20" s="1"/>
  <c r="FF95" i="20" s="1"/>
  <c r="FG95" i="20" s="1"/>
  <c r="FH95" i="20" s="1"/>
  <c r="FI95" i="20" s="1"/>
  <c r="FJ95" i="20" s="1"/>
  <c r="FK95" i="20" s="1"/>
  <c r="FL95" i="20" s="1"/>
  <c r="FM95" i="20" s="1"/>
  <c r="FN95" i="20" s="1"/>
  <c r="FO95" i="20" s="1"/>
  <c r="FP95" i="20" s="1"/>
  <c r="FQ95" i="20" s="1"/>
  <c r="FR95" i="20" s="1"/>
  <c r="FS95" i="20" s="1"/>
  <c r="FT95" i="20" s="1"/>
  <c r="FU95" i="20" s="1"/>
  <c r="FV95" i="20" s="1"/>
  <c r="FW95" i="20" s="1"/>
  <c r="FX95" i="20" s="1"/>
  <c r="FY95" i="20" s="1"/>
  <c r="FZ95" i="20" s="1"/>
  <c r="GA95" i="20" s="1"/>
  <c r="GB95" i="20" s="1"/>
  <c r="GC95" i="20" s="1"/>
  <c r="GD95" i="20" s="1"/>
  <c r="GE95" i="20" s="1"/>
  <c r="GF95" i="20" s="1"/>
  <c r="GG95" i="20" s="1"/>
  <c r="GH95" i="20" s="1"/>
  <c r="GI95" i="20" s="1"/>
  <c r="GJ95" i="20" s="1"/>
  <c r="GK95" i="20" s="1"/>
  <c r="GL95" i="20" s="1"/>
  <c r="GM95" i="20" s="1"/>
  <c r="GN95" i="20" s="1"/>
  <c r="GO95" i="20" s="1"/>
  <c r="GP95" i="20" s="1"/>
  <c r="GQ95" i="20" s="1"/>
  <c r="GR95" i="20" s="1"/>
  <c r="GS95" i="20" s="1"/>
  <c r="GT95" i="20" s="1"/>
  <c r="GU95" i="20" s="1"/>
  <c r="GV95" i="20" s="1"/>
  <c r="GW95" i="20" s="1"/>
  <c r="GX95" i="20" s="1"/>
  <c r="HA95" i="20" s="1"/>
  <c r="F96" i="20"/>
  <c r="HB95" i="20" l="1"/>
  <c r="GY95" i="20"/>
  <c r="GZ95" i="20" s="1"/>
  <c r="F97" i="20"/>
  <c r="G96" i="20"/>
  <c r="H96" i="20" s="1"/>
  <c r="I96" i="20" s="1"/>
  <c r="J96" i="20" s="1"/>
  <c r="K96" i="20" s="1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W96" i="20" s="1"/>
  <c r="X96" i="20" s="1"/>
  <c r="Y96" i="20" s="1"/>
  <c r="Z96" i="20" s="1"/>
  <c r="AA96" i="20" s="1"/>
  <c r="AB96" i="20" s="1"/>
  <c r="AC96" i="20" s="1"/>
  <c r="AD96" i="20" s="1"/>
  <c r="AE96" i="20" s="1"/>
  <c r="AF96" i="20" s="1"/>
  <c r="AG96" i="20" s="1"/>
  <c r="AH96" i="20" s="1"/>
  <c r="AI96" i="20" s="1"/>
  <c r="AJ96" i="20" s="1"/>
  <c r="AK96" i="20" s="1"/>
  <c r="AL96" i="20" s="1"/>
  <c r="AM96" i="20" s="1"/>
  <c r="AN96" i="20" s="1"/>
  <c r="AO96" i="20" s="1"/>
  <c r="AP96" i="20" s="1"/>
  <c r="AQ96" i="20" s="1"/>
  <c r="AR96" i="20" s="1"/>
  <c r="AS96" i="20" s="1"/>
  <c r="AT96" i="20" s="1"/>
  <c r="AU96" i="20" s="1"/>
  <c r="AV96" i="20" s="1"/>
  <c r="AW96" i="20" s="1"/>
  <c r="AX96" i="20" s="1"/>
  <c r="AY96" i="20" s="1"/>
  <c r="AZ96" i="20" s="1"/>
  <c r="BA96" i="20" s="1"/>
  <c r="BB96" i="20" s="1"/>
  <c r="BC96" i="20" s="1"/>
  <c r="BD96" i="20" s="1"/>
  <c r="BE96" i="20" s="1"/>
  <c r="BF96" i="20" s="1"/>
  <c r="BG96" i="20" s="1"/>
  <c r="BH96" i="20" s="1"/>
  <c r="BI96" i="20" s="1"/>
  <c r="BJ96" i="20" s="1"/>
  <c r="BK96" i="20" s="1"/>
  <c r="BL96" i="20" s="1"/>
  <c r="BM96" i="20" s="1"/>
  <c r="BN96" i="20" s="1"/>
  <c r="BO96" i="20" s="1"/>
  <c r="BP96" i="20" s="1"/>
  <c r="BQ96" i="20" s="1"/>
  <c r="BR96" i="20" s="1"/>
  <c r="BS96" i="20" s="1"/>
  <c r="BT96" i="20" s="1"/>
  <c r="BU96" i="20" s="1"/>
  <c r="BV96" i="20" s="1"/>
  <c r="BW96" i="20" s="1"/>
  <c r="BX96" i="20" s="1"/>
  <c r="BY96" i="20" s="1"/>
  <c r="BZ96" i="20" s="1"/>
  <c r="CA96" i="20" s="1"/>
  <c r="CB96" i="20" s="1"/>
  <c r="CC96" i="20" s="1"/>
  <c r="CD96" i="20" s="1"/>
  <c r="CE96" i="20" s="1"/>
  <c r="CF96" i="20" s="1"/>
  <c r="CG96" i="20" s="1"/>
  <c r="CH96" i="20" s="1"/>
  <c r="CI96" i="20" s="1"/>
  <c r="CJ96" i="20" s="1"/>
  <c r="CK96" i="20" s="1"/>
  <c r="CL96" i="20" s="1"/>
  <c r="CM96" i="20" s="1"/>
  <c r="CN96" i="20" s="1"/>
  <c r="CO96" i="20" s="1"/>
  <c r="CP96" i="20" s="1"/>
  <c r="CQ96" i="20" s="1"/>
  <c r="CR96" i="20" s="1"/>
  <c r="CS96" i="20" s="1"/>
  <c r="CT96" i="20" s="1"/>
  <c r="CU96" i="20" s="1"/>
  <c r="CV96" i="20" s="1"/>
  <c r="CW96" i="20" s="1"/>
  <c r="CX96" i="20" s="1"/>
  <c r="CY96" i="20" s="1"/>
  <c r="CZ96" i="20" s="1"/>
  <c r="DA96" i="20" s="1"/>
  <c r="DB96" i="20" s="1"/>
  <c r="DC96" i="20" s="1"/>
  <c r="DD96" i="20" s="1"/>
  <c r="DE96" i="20" s="1"/>
  <c r="DF96" i="20" s="1"/>
  <c r="DG96" i="20" s="1"/>
  <c r="DH96" i="20" s="1"/>
  <c r="DI96" i="20" s="1"/>
  <c r="DJ96" i="20" s="1"/>
  <c r="DK96" i="20" s="1"/>
  <c r="DL96" i="20" s="1"/>
  <c r="DM96" i="20" s="1"/>
  <c r="DN96" i="20" s="1"/>
  <c r="DO96" i="20" s="1"/>
  <c r="DP96" i="20" s="1"/>
  <c r="DQ96" i="20" s="1"/>
  <c r="DR96" i="20" s="1"/>
  <c r="DS96" i="20" s="1"/>
  <c r="DT96" i="20" s="1"/>
  <c r="DU96" i="20" s="1"/>
  <c r="DV96" i="20" s="1"/>
  <c r="DW96" i="20" s="1"/>
  <c r="DX96" i="20" s="1"/>
  <c r="DY96" i="20" s="1"/>
  <c r="DZ96" i="20" s="1"/>
  <c r="EA96" i="20" s="1"/>
  <c r="EB96" i="20" s="1"/>
  <c r="EC96" i="20" s="1"/>
  <c r="ED96" i="20" s="1"/>
  <c r="EE96" i="20" s="1"/>
  <c r="EF96" i="20" s="1"/>
  <c r="EG96" i="20" s="1"/>
  <c r="EH96" i="20" s="1"/>
  <c r="EI96" i="20" s="1"/>
  <c r="EJ96" i="20" s="1"/>
  <c r="EK96" i="20" s="1"/>
  <c r="EL96" i="20" s="1"/>
  <c r="EM96" i="20" s="1"/>
  <c r="EN96" i="20" s="1"/>
  <c r="EO96" i="20" s="1"/>
  <c r="EP96" i="20" s="1"/>
  <c r="EQ96" i="20" s="1"/>
  <c r="ER96" i="20" s="1"/>
  <c r="ES96" i="20" s="1"/>
  <c r="ET96" i="20" s="1"/>
  <c r="EU96" i="20" s="1"/>
  <c r="EV96" i="20" s="1"/>
  <c r="EW96" i="20" s="1"/>
  <c r="EX96" i="20" s="1"/>
  <c r="EY96" i="20" s="1"/>
  <c r="EZ96" i="20" s="1"/>
  <c r="FA96" i="20" s="1"/>
  <c r="FB96" i="20" s="1"/>
  <c r="FC96" i="20" s="1"/>
  <c r="FD96" i="20" s="1"/>
  <c r="FE96" i="20" s="1"/>
  <c r="FF96" i="20" s="1"/>
  <c r="FG96" i="20" s="1"/>
  <c r="FH96" i="20" s="1"/>
  <c r="FI96" i="20" s="1"/>
  <c r="FJ96" i="20" s="1"/>
  <c r="FK96" i="20" s="1"/>
  <c r="FL96" i="20" s="1"/>
  <c r="FM96" i="20" s="1"/>
  <c r="FN96" i="20" s="1"/>
  <c r="FO96" i="20" s="1"/>
  <c r="FP96" i="20" s="1"/>
  <c r="FQ96" i="20" s="1"/>
  <c r="FR96" i="20" s="1"/>
  <c r="FS96" i="20" s="1"/>
  <c r="FT96" i="20" s="1"/>
  <c r="FU96" i="20" s="1"/>
  <c r="FV96" i="20" s="1"/>
  <c r="FW96" i="20" s="1"/>
  <c r="FX96" i="20" s="1"/>
  <c r="FY96" i="20" s="1"/>
  <c r="FZ96" i="20" s="1"/>
  <c r="GA96" i="20" s="1"/>
  <c r="GB96" i="20" s="1"/>
  <c r="GC96" i="20" s="1"/>
  <c r="GD96" i="20" s="1"/>
  <c r="GE96" i="20" s="1"/>
  <c r="GF96" i="20" s="1"/>
  <c r="GG96" i="20" s="1"/>
  <c r="GH96" i="20" s="1"/>
  <c r="GI96" i="20" s="1"/>
  <c r="GJ96" i="20" s="1"/>
  <c r="GK96" i="20" s="1"/>
  <c r="GL96" i="20" s="1"/>
  <c r="GM96" i="20" s="1"/>
  <c r="GN96" i="20" s="1"/>
  <c r="GO96" i="20" s="1"/>
  <c r="GP96" i="20" s="1"/>
  <c r="GQ96" i="20" s="1"/>
  <c r="GR96" i="20" s="1"/>
  <c r="GS96" i="20" s="1"/>
  <c r="GT96" i="20" s="1"/>
  <c r="GU96" i="20" s="1"/>
  <c r="GV96" i="20" s="1"/>
  <c r="GW96" i="20" s="1"/>
  <c r="GX96" i="20" s="1"/>
  <c r="HA96" i="20" s="1"/>
  <c r="HB96" i="20" l="1"/>
  <c r="GY96" i="20"/>
  <c r="GZ96" i="20" s="1"/>
  <c r="G97" i="20"/>
  <c r="H97" i="20" s="1"/>
  <c r="I97" i="20" s="1"/>
  <c r="J97" i="20" s="1"/>
  <c r="K97" i="20" s="1"/>
  <c r="L97" i="20" s="1"/>
  <c r="M97" i="20" s="1"/>
  <c r="N97" i="20" s="1"/>
  <c r="O97" i="20" s="1"/>
  <c r="P97" i="20" s="1"/>
  <c r="Q97" i="20" s="1"/>
  <c r="R97" i="20" s="1"/>
  <c r="S97" i="20" s="1"/>
  <c r="T97" i="20" s="1"/>
  <c r="U97" i="20" s="1"/>
  <c r="V97" i="20" s="1"/>
  <c r="W97" i="20" s="1"/>
  <c r="X97" i="20" s="1"/>
  <c r="Y97" i="20" s="1"/>
  <c r="Z97" i="20" s="1"/>
  <c r="AA97" i="20" s="1"/>
  <c r="AB97" i="20" s="1"/>
  <c r="AC97" i="20" s="1"/>
  <c r="AD97" i="20" s="1"/>
  <c r="AE97" i="20" s="1"/>
  <c r="AF97" i="20" s="1"/>
  <c r="AG97" i="20" s="1"/>
  <c r="AH97" i="20" s="1"/>
  <c r="AI97" i="20" s="1"/>
  <c r="AJ97" i="20" s="1"/>
  <c r="AK97" i="20" s="1"/>
  <c r="AL97" i="20" s="1"/>
  <c r="AM97" i="20" s="1"/>
  <c r="AN97" i="20" s="1"/>
  <c r="AO97" i="20" s="1"/>
  <c r="AP97" i="20" s="1"/>
  <c r="AQ97" i="20" s="1"/>
  <c r="AR97" i="20" s="1"/>
  <c r="AS97" i="20" s="1"/>
  <c r="AT97" i="20" s="1"/>
  <c r="AU97" i="20" s="1"/>
  <c r="AV97" i="20" s="1"/>
  <c r="AW97" i="20" s="1"/>
  <c r="AX97" i="20" s="1"/>
  <c r="AY97" i="20" s="1"/>
  <c r="AZ97" i="20" s="1"/>
  <c r="BA97" i="20" s="1"/>
  <c r="BB97" i="20" s="1"/>
  <c r="BC97" i="20" s="1"/>
  <c r="BD97" i="20" s="1"/>
  <c r="BE97" i="20" s="1"/>
  <c r="BF97" i="20" s="1"/>
  <c r="BG97" i="20" s="1"/>
  <c r="BH97" i="20" s="1"/>
  <c r="BI97" i="20" s="1"/>
  <c r="BJ97" i="20" s="1"/>
  <c r="BK97" i="20" s="1"/>
  <c r="BL97" i="20" s="1"/>
  <c r="BM97" i="20" s="1"/>
  <c r="BN97" i="20" s="1"/>
  <c r="BO97" i="20" s="1"/>
  <c r="BP97" i="20" s="1"/>
  <c r="BQ97" i="20" s="1"/>
  <c r="BR97" i="20" s="1"/>
  <c r="BS97" i="20" s="1"/>
  <c r="BT97" i="20" s="1"/>
  <c r="BU97" i="20" s="1"/>
  <c r="BV97" i="20" s="1"/>
  <c r="BW97" i="20" s="1"/>
  <c r="BX97" i="20" s="1"/>
  <c r="BY97" i="20" s="1"/>
  <c r="BZ97" i="20" s="1"/>
  <c r="CA97" i="20" s="1"/>
  <c r="CB97" i="20" s="1"/>
  <c r="CC97" i="20" s="1"/>
  <c r="CD97" i="20" s="1"/>
  <c r="CE97" i="20" s="1"/>
  <c r="CF97" i="20" s="1"/>
  <c r="CG97" i="20" s="1"/>
  <c r="CH97" i="20" s="1"/>
  <c r="CI97" i="20" s="1"/>
  <c r="CJ97" i="20" s="1"/>
  <c r="CK97" i="20" s="1"/>
  <c r="CL97" i="20" s="1"/>
  <c r="CM97" i="20" s="1"/>
  <c r="CN97" i="20" s="1"/>
  <c r="CO97" i="20" s="1"/>
  <c r="CP97" i="20" s="1"/>
  <c r="CQ97" i="20" s="1"/>
  <c r="CR97" i="20" s="1"/>
  <c r="CS97" i="20" s="1"/>
  <c r="CT97" i="20" s="1"/>
  <c r="CU97" i="20" s="1"/>
  <c r="CV97" i="20" s="1"/>
  <c r="CW97" i="20" s="1"/>
  <c r="CX97" i="20" s="1"/>
  <c r="CY97" i="20" s="1"/>
  <c r="CZ97" i="20" s="1"/>
  <c r="DA97" i="20" s="1"/>
  <c r="DB97" i="20" s="1"/>
  <c r="DC97" i="20" s="1"/>
  <c r="DD97" i="20" s="1"/>
  <c r="DE97" i="20" s="1"/>
  <c r="DF97" i="20" s="1"/>
  <c r="DG97" i="20" s="1"/>
  <c r="DH97" i="20" s="1"/>
  <c r="DI97" i="20" s="1"/>
  <c r="DJ97" i="20" s="1"/>
  <c r="DK97" i="20" s="1"/>
  <c r="DL97" i="20" s="1"/>
  <c r="DM97" i="20" s="1"/>
  <c r="DN97" i="20" s="1"/>
  <c r="DO97" i="20" s="1"/>
  <c r="DP97" i="20" s="1"/>
  <c r="DQ97" i="20" s="1"/>
  <c r="DR97" i="20" s="1"/>
  <c r="DS97" i="20" s="1"/>
  <c r="DT97" i="20" s="1"/>
  <c r="DU97" i="20" s="1"/>
  <c r="DV97" i="20" s="1"/>
  <c r="DW97" i="20" s="1"/>
  <c r="DX97" i="20" s="1"/>
  <c r="DY97" i="20" s="1"/>
  <c r="DZ97" i="20" s="1"/>
  <c r="EA97" i="20" s="1"/>
  <c r="EB97" i="20" s="1"/>
  <c r="EC97" i="20" s="1"/>
  <c r="ED97" i="20" s="1"/>
  <c r="EE97" i="20" s="1"/>
  <c r="EF97" i="20" s="1"/>
  <c r="EG97" i="20" s="1"/>
  <c r="EH97" i="20" s="1"/>
  <c r="EI97" i="20" s="1"/>
  <c r="EJ97" i="20" s="1"/>
  <c r="EK97" i="20" s="1"/>
  <c r="EL97" i="20" s="1"/>
  <c r="EM97" i="20" s="1"/>
  <c r="EN97" i="20" s="1"/>
  <c r="EO97" i="20" s="1"/>
  <c r="EP97" i="20" s="1"/>
  <c r="EQ97" i="20" s="1"/>
  <c r="ER97" i="20" s="1"/>
  <c r="ES97" i="20" s="1"/>
  <c r="ET97" i="20" s="1"/>
  <c r="EU97" i="20" s="1"/>
  <c r="EV97" i="20" s="1"/>
  <c r="EW97" i="20" s="1"/>
  <c r="EX97" i="20" s="1"/>
  <c r="EY97" i="20" s="1"/>
  <c r="EZ97" i="20" s="1"/>
  <c r="FA97" i="20" s="1"/>
  <c r="FB97" i="20" s="1"/>
  <c r="FC97" i="20" s="1"/>
  <c r="FD97" i="20" s="1"/>
  <c r="FE97" i="20" s="1"/>
  <c r="FF97" i="20" s="1"/>
  <c r="FG97" i="20" s="1"/>
  <c r="FH97" i="20" s="1"/>
  <c r="FI97" i="20" s="1"/>
  <c r="FJ97" i="20" s="1"/>
  <c r="FK97" i="20" s="1"/>
  <c r="FL97" i="20" s="1"/>
  <c r="FM97" i="20" s="1"/>
  <c r="FN97" i="20" s="1"/>
  <c r="FO97" i="20" s="1"/>
  <c r="FP97" i="20" s="1"/>
  <c r="FQ97" i="20" s="1"/>
  <c r="FR97" i="20" s="1"/>
  <c r="FS97" i="20" s="1"/>
  <c r="FT97" i="20" s="1"/>
  <c r="FU97" i="20" s="1"/>
  <c r="FV97" i="20" s="1"/>
  <c r="FW97" i="20" s="1"/>
  <c r="FX97" i="20" s="1"/>
  <c r="FY97" i="20" s="1"/>
  <c r="FZ97" i="20" s="1"/>
  <c r="GA97" i="20" s="1"/>
  <c r="GB97" i="20" s="1"/>
  <c r="GC97" i="20" s="1"/>
  <c r="GD97" i="20" s="1"/>
  <c r="GE97" i="20" s="1"/>
  <c r="GF97" i="20" s="1"/>
  <c r="GG97" i="20" s="1"/>
  <c r="GH97" i="20" s="1"/>
  <c r="GI97" i="20" s="1"/>
  <c r="GJ97" i="20" s="1"/>
  <c r="GK97" i="20" s="1"/>
  <c r="GL97" i="20" s="1"/>
  <c r="GM97" i="20" s="1"/>
  <c r="GN97" i="20" s="1"/>
  <c r="GO97" i="20" s="1"/>
  <c r="GP97" i="20" s="1"/>
  <c r="GQ97" i="20" s="1"/>
  <c r="GR97" i="20" s="1"/>
  <c r="GS97" i="20" s="1"/>
  <c r="GT97" i="20" s="1"/>
  <c r="GU97" i="20" s="1"/>
  <c r="GV97" i="20" s="1"/>
  <c r="GW97" i="20" s="1"/>
  <c r="GX97" i="20" s="1"/>
  <c r="HA97" i="20" s="1"/>
  <c r="F98" i="20"/>
  <c r="HB97" i="20" l="1"/>
  <c r="GY97" i="20"/>
  <c r="GZ97" i="20" s="1"/>
  <c r="G98" i="20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EM98" i="20" s="1"/>
  <c r="EN98" i="20" s="1"/>
  <c r="EO98" i="20" s="1"/>
  <c r="EP98" i="20" s="1"/>
  <c r="EQ98" i="20" s="1"/>
  <c r="ER98" i="20" s="1"/>
  <c r="ES98" i="20" s="1"/>
  <c r="ET98" i="20" s="1"/>
  <c r="EU98" i="20" s="1"/>
  <c r="EV98" i="20" s="1"/>
  <c r="EW98" i="20" s="1"/>
  <c r="EX98" i="20" s="1"/>
  <c r="EY98" i="20" s="1"/>
  <c r="EZ98" i="20" s="1"/>
  <c r="FA98" i="20" s="1"/>
  <c r="FB98" i="20" s="1"/>
  <c r="FC98" i="20" s="1"/>
  <c r="FD98" i="20" s="1"/>
  <c r="FE98" i="20" s="1"/>
  <c r="FF98" i="20" s="1"/>
  <c r="FG98" i="20" s="1"/>
  <c r="FH98" i="20" s="1"/>
  <c r="FI98" i="20" s="1"/>
  <c r="FJ98" i="20" s="1"/>
  <c r="FK98" i="20" s="1"/>
  <c r="FL98" i="20" s="1"/>
  <c r="FM98" i="20" s="1"/>
  <c r="FN98" i="20" s="1"/>
  <c r="FO98" i="20" s="1"/>
  <c r="FP98" i="20" s="1"/>
  <c r="FQ98" i="20" s="1"/>
  <c r="FR98" i="20" s="1"/>
  <c r="FS98" i="20" s="1"/>
  <c r="FT98" i="20" s="1"/>
  <c r="FU98" i="20" s="1"/>
  <c r="FV98" i="20" s="1"/>
  <c r="FW98" i="20" s="1"/>
  <c r="FX98" i="20" s="1"/>
  <c r="FY98" i="20" s="1"/>
  <c r="FZ98" i="20" s="1"/>
  <c r="GA98" i="20" s="1"/>
  <c r="GB98" i="20" s="1"/>
  <c r="GC98" i="20" s="1"/>
  <c r="GD98" i="20" s="1"/>
  <c r="GE98" i="20" s="1"/>
  <c r="GF98" i="20" s="1"/>
  <c r="GG98" i="20" s="1"/>
  <c r="GH98" i="20" s="1"/>
  <c r="GI98" i="20" s="1"/>
  <c r="GJ98" i="20" s="1"/>
  <c r="GK98" i="20" s="1"/>
  <c r="GL98" i="20" s="1"/>
  <c r="GM98" i="20" s="1"/>
  <c r="GN98" i="20" s="1"/>
  <c r="GO98" i="20" s="1"/>
  <c r="GP98" i="20" s="1"/>
  <c r="GQ98" i="20" s="1"/>
  <c r="GR98" i="20" s="1"/>
  <c r="GS98" i="20" s="1"/>
  <c r="GT98" i="20" s="1"/>
  <c r="GU98" i="20" s="1"/>
  <c r="GV98" i="20" s="1"/>
  <c r="GW98" i="20" s="1"/>
  <c r="GX98" i="20" s="1"/>
  <c r="HA98" i="20" s="1"/>
  <c r="F99" i="20"/>
  <c r="HB98" i="20" l="1"/>
  <c r="GY98" i="20"/>
  <c r="GZ98" i="20" s="1"/>
  <c r="F100" i="20"/>
  <c r="G100" i="20" s="1"/>
  <c r="H100" i="20" s="1"/>
  <c r="I100" i="20" s="1"/>
  <c r="J100" i="20" s="1"/>
  <c r="K100" i="20" s="1"/>
  <c r="L100" i="20" s="1"/>
  <c r="M100" i="20" s="1"/>
  <c r="N100" i="20" s="1"/>
  <c r="O100" i="20" s="1"/>
  <c r="P100" i="20" s="1"/>
  <c r="Q100" i="20" s="1"/>
  <c r="R100" i="20" s="1"/>
  <c r="S100" i="20" s="1"/>
  <c r="T100" i="20" s="1"/>
  <c r="U100" i="20" s="1"/>
  <c r="V100" i="20" s="1"/>
  <c r="W100" i="20" s="1"/>
  <c r="X100" i="20" s="1"/>
  <c r="Y100" i="20" s="1"/>
  <c r="Z100" i="20" s="1"/>
  <c r="AA100" i="20" s="1"/>
  <c r="AB100" i="20" s="1"/>
  <c r="AC100" i="20" s="1"/>
  <c r="AD100" i="20" s="1"/>
  <c r="AE100" i="20" s="1"/>
  <c r="AF100" i="20" s="1"/>
  <c r="AG100" i="20" s="1"/>
  <c r="AH100" i="20" s="1"/>
  <c r="AI100" i="20" s="1"/>
  <c r="AJ100" i="20" s="1"/>
  <c r="AK100" i="20" s="1"/>
  <c r="AL100" i="20" s="1"/>
  <c r="AM100" i="20" s="1"/>
  <c r="AN100" i="20" s="1"/>
  <c r="AO100" i="20" s="1"/>
  <c r="AP100" i="20" s="1"/>
  <c r="AQ100" i="20" s="1"/>
  <c r="AR100" i="20" s="1"/>
  <c r="AS100" i="20" s="1"/>
  <c r="AT100" i="20" s="1"/>
  <c r="AU100" i="20" s="1"/>
  <c r="AV100" i="20" s="1"/>
  <c r="AW100" i="20" s="1"/>
  <c r="AX100" i="20" s="1"/>
  <c r="AY100" i="20" s="1"/>
  <c r="AZ100" i="20" s="1"/>
  <c r="BA100" i="20" s="1"/>
  <c r="BB100" i="20" s="1"/>
  <c r="BC100" i="20" s="1"/>
  <c r="BD100" i="20" s="1"/>
  <c r="BE100" i="20" s="1"/>
  <c r="BF100" i="20" s="1"/>
  <c r="BG100" i="20" s="1"/>
  <c r="BH100" i="20" s="1"/>
  <c r="BI100" i="20" s="1"/>
  <c r="BJ100" i="20" s="1"/>
  <c r="BK100" i="20" s="1"/>
  <c r="BL100" i="20" s="1"/>
  <c r="BM100" i="20" s="1"/>
  <c r="BN100" i="20" s="1"/>
  <c r="BO100" i="20" s="1"/>
  <c r="BP100" i="20" s="1"/>
  <c r="BQ100" i="20" s="1"/>
  <c r="BR100" i="20" s="1"/>
  <c r="BS100" i="20" s="1"/>
  <c r="BT100" i="20" s="1"/>
  <c r="BU100" i="20" s="1"/>
  <c r="BV100" i="20" s="1"/>
  <c r="BW100" i="20" s="1"/>
  <c r="BX100" i="20" s="1"/>
  <c r="BY100" i="20" s="1"/>
  <c r="BZ100" i="20" s="1"/>
  <c r="CA100" i="20" s="1"/>
  <c r="CB100" i="20" s="1"/>
  <c r="CC100" i="20" s="1"/>
  <c r="CD100" i="20" s="1"/>
  <c r="CE100" i="20" s="1"/>
  <c r="CF100" i="20" s="1"/>
  <c r="CG100" i="20" s="1"/>
  <c r="CH100" i="20" s="1"/>
  <c r="CI100" i="20" s="1"/>
  <c r="CJ100" i="20" s="1"/>
  <c r="CK100" i="20" s="1"/>
  <c r="CL100" i="20" s="1"/>
  <c r="CM100" i="20" s="1"/>
  <c r="CN100" i="20" s="1"/>
  <c r="CO100" i="20" s="1"/>
  <c r="CP100" i="20" s="1"/>
  <c r="CQ100" i="20" s="1"/>
  <c r="CR100" i="20" s="1"/>
  <c r="CS100" i="20" s="1"/>
  <c r="CT100" i="20" s="1"/>
  <c r="CU100" i="20" s="1"/>
  <c r="CV100" i="20" s="1"/>
  <c r="CW100" i="20" s="1"/>
  <c r="CX100" i="20" s="1"/>
  <c r="CY100" i="20" s="1"/>
  <c r="CZ100" i="20" s="1"/>
  <c r="DA100" i="20" s="1"/>
  <c r="DB100" i="20" s="1"/>
  <c r="DC100" i="20" s="1"/>
  <c r="DD100" i="20" s="1"/>
  <c r="DE100" i="20" s="1"/>
  <c r="DF100" i="20" s="1"/>
  <c r="DG100" i="20" s="1"/>
  <c r="DH100" i="20" s="1"/>
  <c r="DI100" i="20" s="1"/>
  <c r="DJ100" i="20" s="1"/>
  <c r="DK100" i="20" s="1"/>
  <c r="DL100" i="20" s="1"/>
  <c r="DM100" i="20" s="1"/>
  <c r="DN100" i="20" s="1"/>
  <c r="DO100" i="20" s="1"/>
  <c r="DP100" i="20" s="1"/>
  <c r="DQ100" i="20" s="1"/>
  <c r="DR100" i="20" s="1"/>
  <c r="DS100" i="20" s="1"/>
  <c r="DT100" i="20" s="1"/>
  <c r="DU100" i="20" s="1"/>
  <c r="DV100" i="20" s="1"/>
  <c r="DW100" i="20" s="1"/>
  <c r="DX100" i="20" s="1"/>
  <c r="DY100" i="20" s="1"/>
  <c r="DZ100" i="20" s="1"/>
  <c r="EA100" i="20" s="1"/>
  <c r="EB100" i="20" s="1"/>
  <c r="EC100" i="20" s="1"/>
  <c r="ED100" i="20" s="1"/>
  <c r="EE100" i="20" s="1"/>
  <c r="EF100" i="20" s="1"/>
  <c r="EG100" i="20" s="1"/>
  <c r="EH100" i="20" s="1"/>
  <c r="EI100" i="20" s="1"/>
  <c r="EJ100" i="20" s="1"/>
  <c r="EK100" i="20" s="1"/>
  <c r="EL100" i="20" s="1"/>
  <c r="EM100" i="20" s="1"/>
  <c r="EN100" i="20" s="1"/>
  <c r="EO100" i="20" s="1"/>
  <c r="EP100" i="20" s="1"/>
  <c r="EQ100" i="20" s="1"/>
  <c r="ER100" i="20" s="1"/>
  <c r="ES100" i="20" s="1"/>
  <c r="ET100" i="20" s="1"/>
  <c r="EU100" i="20" s="1"/>
  <c r="EV100" i="20" s="1"/>
  <c r="EW100" i="20" s="1"/>
  <c r="EX100" i="20" s="1"/>
  <c r="EY100" i="20" s="1"/>
  <c r="EZ100" i="20" s="1"/>
  <c r="FA100" i="20" s="1"/>
  <c r="FB100" i="20" s="1"/>
  <c r="FC100" i="20" s="1"/>
  <c r="FD100" i="20" s="1"/>
  <c r="FE100" i="20" s="1"/>
  <c r="FF100" i="20" s="1"/>
  <c r="FG100" i="20" s="1"/>
  <c r="FH100" i="20" s="1"/>
  <c r="FI100" i="20" s="1"/>
  <c r="FJ100" i="20" s="1"/>
  <c r="FK100" i="20" s="1"/>
  <c r="FL100" i="20" s="1"/>
  <c r="FM100" i="20" s="1"/>
  <c r="FN100" i="20" s="1"/>
  <c r="FO100" i="20" s="1"/>
  <c r="FP100" i="20" s="1"/>
  <c r="FQ100" i="20" s="1"/>
  <c r="FR100" i="20" s="1"/>
  <c r="FS100" i="20" s="1"/>
  <c r="FT100" i="20" s="1"/>
  <c r="FU100" i="20" s="1"/>
  <c r="FV100" i="20" s="1"/>
  <c r="FW100" i="20" s="1"/>
  <c r="FX100" i="20" s="1"/>
  <c r="FY100" i="20" s="1"/>
  <c r="FZ100" i="20" s="1"/>
  <c r="GA100" i="20" s="1"/>
  <c r="GB100" i="20" s="1"/>
  <c r="GC100" i="20" s="1"/>
  <c r="GD100" i="20" s="1"/>
  <c r="GE100" i="20" s="1"/>
  <c r="GF100" i="20" s="1"/>
  <c r="GG100" i="20" s="1"/>
  <c r="GH100" i="20" s="1"/>
  <c r="GI100" i="20" s="1"/>
  <c r="GJ100" i="20" s="1"/>
  <c r="GK100" i="20" s="1"/>
  <c r="GL100" i="20" s="1"/>
  <c r="GM100" i="20" s="1"/>
  <c r="GN100" i="20" s="1"/>
  <c r="GO100" i="20" s="1"/>
  <c r="GP100" i="20" s="1"/>
  <c r="GQ100" i="20" s="1"/>
  <c r="GR100" i="20" s="1"/>
  <c r="GS100" i="20" s="1"/>
  <c r="GT100" i="20" s="1"/>
  <c r="GU100" i="20" s="1"/>
  <c r="GV100" i="20" s="1"/>
  <c r="GW100" i="20" s="1"/>
  <c r="GX100" i="20" s="1"/>
  <c r="HA100" i="20" s="1"/>
  <c r="G99" i="20"/>
  <c r="H99" i="20" s="1"/>
  <c r="I99" i="20" s="1"/>
  <c r="J99" i="20" s="1"/>
  <c r="K99" i="20" s="1"/>
  <c r="L99" i="20" s="1"/>
  <c r="M99" i="20" s="1"/>
  <c r="N99" i="20" s="1"/>
  <c r="O99" i="20" s="1"/>
  <c r="P99" i="20" s="1"/>
  <c r="Q99" i="20" s="1"/>
  <c r="R99" i="20" s="1"/>
  <c r="S99" i="20" s="1"/>
  <c r="T99" i="20" s="1"/>
  <c r="U99" i="20" s="1"/>
  <c r="V99" i="20" s="1"/>
  <c r="W99" i="20" s="1"/>
  <c r="X99" i="20" s="1"/>
  <c r="Y99" i="20" s="1"/>
  <c r="Z99" i="20" s="1"/>
  <c r="AA99" i="20" s="1"/>
  <c r="AB99" i="20" s="1"/>
  <c r="AC99" i="20" s="1"/>
  <c r="AD99" i="20" s="1"/>
  <c r="AE99" i="20" s="1"/>
  <c r="AF99" i="20" s="1"/>
  <c r="AG99" i="20" s="1"/>
  <c r="AH99" i="20" s="1"/>
  <c r="AI99" i="20" s="1"/>
  <c r="AJ99" i="20" s="1"/>
  <c r="AK99" i="20" s="1"/>
  <c r="AL99" i="20" s="1"/>
  <c r="AM99" i="20" s="1"/>
  <c r="AN99" i="20" s="1"/>
  <c r="AO99" i="20" s="1"/>
  <c r="AP99" i="20" s="1"/>
  <c r="AQ99" i="20" s="1"/>
  <c r="AR99" i="20" s="1"/>
  <c r="AS99" i="20" s="1"/>
  <c r="AT99" i="20" s="1"/>
  <c r="AU99" i="20" s="1"/>
  <c r="AV99" i="20" s="1"/>
  <c r="AW99" i="20" s="1"/>
  <c r="AX99" i="20" s="1"/>
  <c r="AY99" i="20" s="1"/>
  <c r="AZ99" i="20" s="1"/>
  <c r="BA99" i="20" s="1"/>
  <c r="BB99" i="20" s="1"/>
  <c r="BC99" i="20" s="1"/>
  <c r="BD99" i="20" s="1"/>
  <c r="BE99" i="20" s="1"/>
  <c r="BF99" i="20" s="1"/>
  <c r="BG99" i="20" s="1"/>
  <c r="BH99" i="20" s="1"/>
  <c r="BI99" i="20" s="1"/>
  <c r="BJ99" i="20" s="1"/>
  <c r="BK99" i="20" s="1"/>
  <c r="BL99" i="20" s="1"/>
  <c r="BM99" i="20" s="1"/>
  <c r="BN99" i="20" s="1"/>
  <c r="BO99" i="20" s="1"/>
  <c r="BP99" i="20" s="1"/>
  <c r="BQ99" i="20" s="1"/>
  <c r="BR99" i="20" s="1"/>
  <c r="BS99" i="20" s="1"/>
  <c r="BT99" i="20" s="1"/>
  <c r="BU99" i="20" s="1"/>
  <c r="BV99" i="20" s="1"/>
  <c r="BW99" i="20" s="1"/>
  <c r="BX99" i="20" s="1"/>
  <c r="BY99" i="20" s="1"/>
  <c r="BZ99" i="20" s="1"/>
  <c r="CA99" i="20" s="1"/>
  <c r="CB99" i="20" s="1"/>
  <c r="CC99" i="20" s="1"/>
  <c r="CD99" i="20" s="1"/>
  <c r="CE99" i="20" s="1"/>
  <c r="CF99" i="20" s="1"/>
  <c r="CG99" i="20" s="1"/>
  <c r="CH99" i="20" s="1"/>
  <c r="CI99" i="20" s="1"/>
  <c r="CJ99" i="20" s="1"/>
  <c r="CK99" i="20" s="1"/>
  <c r="CL99" i="20" s="1"/>
  <c r="CM99" i="20" s="1"/>
  <c r="CN99" i="20" s="1"/>
  <c r="CO99" i="20" s="1"/>
  <c r="CP99" i="20" s="1"/>
  <c r="CQ99" i="20" s="1"/>
  <c r="CR99" i="20" s="1"/>
  <c r="CS99" i="20" s="1"/>
  <c r="CT99" i="20" s="1"/>
  <c r="CU99" i="20" s="1"/>
  <c r="CV99" i="20" s="1"/>
  <c r="CW99" i="20" s="1"/>
  <c r="CX99" i="20" s="1"/>
  <c r="CY99" i="20" s="1"/>
  <c r="CZ99" i="20" s="1"/>
  <c r="DA99" i="20" s="1"/>
  <c r="DB99" i="20" s="1"/>
  <c r="DC99" i="20" s="1"/>
  <c r="DD99" i="20" s="1"/>
  <c r="DE99" i="20" s="1"/>
  <c r="DF99" i="20" s="1"/>
  <c r="DG99" i="20" s="1"/>
  <c r="DH99" i="20" s="1"/>
  <c r="DI99" i="20" s="1"/>
  <c r="DJ99" i="20" s="1"/>
  <c r="DK99" i="20" s="1"/>
  <c r="DL99" i="20" s="1"/>
  <c r="DM99" i="20" s="1"/>
  <c r="DN99" i="20" s="1"/>
  <c r="DO99" i="20" s="1"/>
  <c r="DP99" i="20" s="1"/>
  <c r="DQ99" i="20" s="1"/>
  <c r="DR99" i="20" s="1"/>
  <c r="DS99" i="20" s="1"/>
  <c r="DT99" i="20" s="1"/>
  <c r="DU99" i="20" s="1"/>
  <c r="DV99" i="20" s="1"/>
  <c r="DW99" i="20" s="1"/>
  <c r="DX99" i="20" s="1"/>
  <c r="DY99" i="20" s="1"/>
  <c r="DZ99" i="20" s="1"/>
  <c r="EA99" i="20" s="1"/>
  <c r="EB99" i="20" s="1"/>
  <c r="EC99" i="20" s="1"/>
  <c r="ED99" i="20" s="1"/>
  <c r="EE99" i="20" s="1"/>
  <c r="EF99" i="20" s="1"/>
  <c r="EG99" i="20" s="1"/>
  <c r="EH99" i="20" s="1"/>
  <c r="EI99" i="20" s="1"/>
  <c r="EJ99" i="20" s="1"/>
  <c r="EK99" i="20" s="1"/>
  <c r="EL99" i="20" s="1"/>
  <c r="EM99" i="20" s="1"/>
  <c r="EN99" i="20" s="1"/>
  <c r="EO99" i="20" s="1"/>
  <c r="EP99" i="20" s="1"/>
  <c r="EQ99" i="20" s="1"/>
  <c r="ER99" i="20" s="1"/>
  <c r="ES99" i="20" s="1"/>
  <c r="ET99" i="20" s="1"/>
  <c r="EU99" i="20" s="1"/>
  <c r="EV99" i="20" s="1"/>
  <c r="EW99" i="20" s="1"/>
  <c r="EX99" i="20" s="1"/>
  <c r="EY99" i="20" s="1"/>
  <c r="EZ99" i="20" s="1"/>
  <c r="FA99" i="20" s="1"/>
  <c r="FB99" i="20" s="1"/>
  <c r="FC99" i="20" s="1"/>
  <c r="FD99" i="20" s="1"/>
  <c r="FE99" i="20" s="1"/>
  <c r="FF99" i="20" s="1"/>
  <c r="FG99" i="20" s="1"/>
  <c r="FH99" i="20" s="1"/>
  <c r="FI99" i="20" s="1"/>
  <c r="FJ99" i="20" s="1"/>
  <c r="FK99" i="20" s="1"/>
  <c r="FL99" i="20" s="1"/>
  <c r="FM99" i="20" s="1"/>
  <c r="FN99" i="20" s="1"/>
  <c r="FO99" i="20" s="1"/>
  <c r="FP99" i="20" s="1"/>
  <c r="FQ99" i="20" s="1"/>
  <c r="FR99" i="20" s="1"/>
  <c r="FS99" i="20" s="1"/>
  <c r="FT99" i="20" s="1"/>
  <c r="FU99" i="20" s="1"/>
  <c r="FV99" i="20" s="1"/>
  <c r="FW99" i="20" s="1"/>
  <c r="FX99" i="20" s="1"/>
  <c r="FY99" i="20" s="1"/>
  <c r="FZ99" i="20" s="1"/>
  <c r="GA99" i="20" s="1"/>
  <c r="GB99" i="20" s="1"/>
  <c r="GC99" i="20" s="1"/>
  <c r="GD99" i="20" s="1"/>
  <c r="GE99" i="20" s="1"/>
  <c r="GF99" i="20" s="1"/>
  <c r="GG99" i="20" s="1"/>
  <c r="GH99" i="20" s="1"/>
  <c r="GI99" i="20" s="1"/>
  <c r="GJ99" i="20" s="1"/>
  <c r="GK99" i="20" s="1"/>
  <c r="GL99" i="20" s="1"/>
  <c r="GM99" i="20" s="1"/>
  <c r="GN99" i="20" s="1"/>
  <c r="GO99" i="20" s="1"/>
  <c r="GP99" i="20" s="1"/>
  <c r="GQ99" i="20" s="1"/>
  <c r="GR99" i="20" s="1"/>
  <c r="GS99" i="20" s="1"/>
  <c r="GT99" i="20" s="1"/>
  <c r="GU99" i="20" s="1"/>
  <c r="GV99" i="20" s="1"/>
  <c r="GW99" i="20" s="1"/>
  <c r="GX99" i="20" s="1"/>
  <c r="HA99" i="20" s="1"/>
  <c r="HB99" i="20" l="1"/>
  <c r="GY99" i="20"/>
  <c r="GZ99" i="20" s="1"/>
  <c r="HB100" i="20"/>
  <c r="GY100" i="20"/>
  <c r="HD6" i="20" l="1"/>
  <c r="HD3" i="20"/>
  <c r="GZ100" i="20"/>
  <c r="HE6" i="20" s="1"/>
  <c r="HE3" i="20"/>
  <c r="B2" i="17"/>
  <c r="A3" i="17"/>
  <c r="A4" i="17"/>
  <c r="A5" i="17" l="1"/>
  <c r="C6" i="12"/>
  <c r="I28" i="12" s="1"/>
  <c r="C7" i="12"/>
  <c r="I29" i="12" s="1"/>
  <c r="D16" i="11"/>
  <c r="D17" i="11"/>
  <c r="D18" i="11"/>
  <c r="E20" i="11" s="1"/>
  <c r="D19" i="11"/>
  <c r="D20" i="11"/>
  <c r="D21" i="11"/>
  <c r="E23" i="11" s="1"/>
  <c r="D22" i="11"/>
  <c r="D23" i="11"/>
  <c r="D24" i="11"/>
  <c r="D25" i="11"/>
  <c r="E27" i="11" s="1"/>
  <c r="D26" i="11"/>
  <c r="E28" i="11" s="1"/>
  <c r="D27" i="11"/>
  <c r="D28" i="11"/>
  <c r="D29" i="11"/>
  <c r="E31" i="11" s="1"/>
  <c r="D30" i="11"/>
  <c r="D31" i="11"/>
  <c r="D32" i="11"/>
  <c r="D33" i="11"/>
  <c r="E35" i="11" s="1"/>
  <c r="D34" i="11"/>
  <c r="E36" i="11" s="1"/>
  <c r="D35" i="11"/>
  <c r="D36" i="11"/>
  <c r="D37" i="11"/>
  <c r="E39" i="11" s="1"/>
  <c r="D38" i="11"/>
  <c r="D39" i="11"/>
  <c r="D40" i="11"/>
  <c r="D41" i="11"/>
  <c r="E43" i="11" s="1"/>
  <c r="D42" i="11"/>
  <c r="E44" i="11" s="1"/>
  <c r="D43" i="11"/>
  <c r="D44" i="11"/>
  <c r="D45" i="11"/>
  <c r="E47" i="11" s="1"/>
  <c r="D46" i="11"/>
  <c r="D47" i="11"/>
  <c r="D48" i="11"/>
  <c r="D49" i="11"/>
  <c r="E51" i="11" s="1"/>
  <c r="D50" i="11"/>
  <c r="E52" i="11" s="1"/>
  <c r="D51" i="11"/>
  <c r="D52" i="11"/>
  <c r="D53" i="11"/>
  <c r="E55" i="11" s="1"/>
  <c r="D54" i="11"/>
  <c r="D55" i="11"/>
  <c r="D56" i="11"/>
  <c r="D57" i="11"/>
  <c r="E59" i="11" s="1"/>
  <c r="D58" i="11"/>
  <c r="E60" i="11" s="1"/>
  <c r="D59" i="11"/>
  <c r="D60" i="11"/>
  <c r="D61" i="11"/>
  <c r="E63" i="11" s="1"/>
  <c r="D62" i="11"/>
  <c r="D63" i="11"/>
  <c r="D64" i="11"/>
  <c r="D65" i="11"/>
  <c r="E67" i="11" s="1"/>
  <c r="D66" i="11"/>
  <c r="E68" i="11" s="1"/>
  <c r="D67" i="11"/>
  <c r="D68" i="11"/>
  <c r="D69" i="11"/>
  <c r="E71" i="11" s="1"/>
  <c r="D70" i="11"/>
  <c r="E72" i="11" s="1"/>
  <c r="D71" i="11"/>
  <c r="D72" i="11"/>
  <c r="D73" i="11"/>
  <c r="E75" i="11" s="1"/>
  <c r="D74" i="11"/>
  <c r="E76" i="11" s="1"/>
  <c r="D75" i="11"/>
  <c r="D76" i="11"/>
  <c r="D77" i="11"/>
  <c r="E79" i="11" s="1"/>
  <c r="D78" i="11"/>
  <c r="D79" i="11"/>
  <c r="D80" i="11"/>
  <c r="D81" i="11"/>
  <c r="D82" i="11"/>
  <c r="E84" i="11" s="1"/>
  <c r="D83" i="11"/>
  <c r="D84" i="11"/>
  <c r="D85" i="11"/>
  <c r="E87" i="11" s="1"/>
  <c r="D86" i="11"/>
  <c r="E88" i="11" s="1"/>
  <c r="D87" i="11"/>
  <c r="D88" i="11"/>
  <c r="D89" i="11"/>
  <c r="E91" i="11" s="1"/>
  <c r="D90" i="11"/>
  <c r="E92" i="11" s="1"/>
  <c r="D91" i="11"/>
  <c r="D92" i="11"/>
  <c r="D93" i="11"/>
  <c r="E95" i="11" s="1"/>
  <c r="D94" i="11"/>
  <c r="E96" i="11" s="1"/>
  <c r="D95" i="11"/>
  <c r="D96" i="11"/>
  <c r="D97" i="11"/>
  <c r="E99" i="11" s="1"/>
  <c r="D98" i="11"/>
  <c r="E100" i="11" s="1"/>
  <c r="D99" i="11"/>
  <c r="D100" i="11"/>
  <c r="D101" i="11"/>
  <c r="E103" i="11" s="1"/>
  <c r="D102" i="11"/>
  <c r="D103" i="11"/>
  <c r="D104" i="11"/>
  <c r="D105" i="11"/>
  <c r="E107" i="11" s="1"/>
  <c r="D106" i="11"/>
  <c r="E108" i="11" s="1"/>
  <c r="D107" i="11"/>
  <c r="D108" i="11"/>
  <c r="D109" i="11"/>
  <c r="E111" i="11" s="1"/>
  <c r="D110" i="11"/>
  <c r="E112" i="11" s="1"/>
  <c r="D111" i="11"/>
  <c r="D112" i="11"/>
  <c r="D113" i="11"/>
  <c r="E115" i="11" s="1"/>
  <c r="D114" i="11"/>
  <c r="E116" i="11" s="1"/>
  <c r="D115" i="11"/>
  <c r="D116" i="11"/>
  <c r="D117" i="11"/>
  <c r="E119" i="11" s="1"/>
  <c r="D118" i="11"/>
  <c r="D119" i="11"/>
  <c r="D120" i="11"/>
  <c r="D121" i="11"/>
  <c r="E123" i="11" s="1"/>
  <c r="D122" i="11"/>
  <c r="E124" i="11" s="1"/>
  <c r="D123" i="11"/>
  <c r="D124" i="11"/>
  <c r="D125" i="11"/>
  <c r="E127" i="11" s="1"/>
  <c r="D126" i="11"/>
  <c r="E128" i="11" s="1"/>
  <c r="D127" i="11"/>
  <c r="D128" i="11"/>
  <c r="D129" i="11"/>
  <c r="E131" i="11" s="1"/>
  <c r="D130" i="11"/>
  <c r="E132" i="11" s="1"/>
  <c r="D131" i="11"/>
  <c r="D132" i="11"/>
  <c r="D133" i="11"/>
  <c r="E135" i="11" s="1"/>
  <c r="D134" i="11"/>
  <c r="D135" i="11"/>
  <c r="D136" i="11"/>
  <c r="D137" i="11"/>
  <c r="E139" i="11" s="1"/>
  <c r="D138" i="11"/>
  <c r="E140" i="11" s="1"/>
  <c r="D139" i="11"/>
  <c r="D140" i="11"/>
  <c r="D141" i="11"/>
  <c r="E143" i="11" s="1"/>
  <c r="D142" i="11"/>
  <c r="D143" i="11"/>
  <c r="D144" i="11"/>
  <c r="D145" i="11"/>
  <c r="D146" i="11"/>
  <c r="E148" i="11" s="1"/>
  <c r="D147" i="11"/>
  <c r="D148" i="11"/>
  <c r="D149" i="11"/>
  <c r="E151" i="11" s="1"/>
  <c r="D150" i="11"/>
  <c r="D151" i="11"/>
  <c r="D152" i="11"/>
  <c r="D153" i="11"/>
  <c r="E155" i="11" s="1"/>
  <c r="D154" i="11"/>
  <c r="E156" i="11" s="1"/>
  <c r="D155" i="11"/>
  <c r="D156" i="11"/>
  <c r="D157" i="11"/>
  <c r="E159" i="11" s="1"/>
  <c r="D158" i="11"/>
  <c r="D159" i="11"/>
  <c r="D160" i="11"/>
  <c r="D161" i="11"/>
  <c r="E163" i="11" s="1"/>
  <c r="D162" i="11"/>
  <c r="E164" i="11" s="1"/>
  <c r="D163" i="11"/>
  <c r="D164" i="11"/>
  <c r="D165" i="11"/>
  <c r="E167" i="11" s="1"/>
  <c r="D166" i="11"/>
  <c r="D167" i="11"/>
  <c r="D168" i="11"/>
  <c r="D169" i="11"/>
  <c r="E171" i="11" s="1"/>
  <c r="D170" i="11"/>
  <c r="E172" i="11" s="1"/>
  <c r="D171" i="11"/>
  <c r="D172" i="11"/>
  <c r="D173" i="11"/>
  <c r="E175" i="11" s="1"/>
  <c r="D174" i="11"/>
  <c r="D175" i="11"/>
  <c r="D176" i="11"/>
  <c r="D177" i="11"/>
  <c r="E179" i="11" s="1"/>
  <c r="D178" i="11"/>
  <c r="E180" i="11" s="1"/>
  <c r="D179" i="11"/>
  <c r="D180" i="11"/>
  <c r="D181" i="11"/>
  <c r="E183" i="11" s="1"/>
  <c r="D182" i="11"/>
  <c r="D183" i="11"/>
  <c r="D184" i="11"/>
  <c r="D185" i="11"/>
  <c r="E187" i="11" s="1"/>
  <c r="D186" i="11"/>
  <c r="E188" i="11" s="1"/>
  <c r="D187" i="11"/>
  <c r="D188" i="11"/>
  <c r="D189" i="11"/>
  <c r="D15" i="11"/>
  <c r="E147" i="10"/>
  <c r="E155" i="10"/>
  <c r="D27" i="10"/>
  <c r="D35" i="10"/>
  <c r="D187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21" i="10"/>
  <c r="C23" i="10"/>
  <c r="E23" i="10" s="1"/>
  <c r="C24" i="10"/>
  <c r="E24" i="10" s="1"/>
  <c r="C25" i="10"/>
  <c r="E25" i="10" s="1"/>
  <c r="C26" i="10"/>
  <c r="D26" i="10" s="1"/>
  <c r="C27" i="10"/>
  <c r="E27" i="10" s="1"/>
  <c r="C28" i="10"/>
  <c r="E28" i="10" s="1"/>
  <c r="C29" i="10"/>
  <c r="D29" i="10" s="1"/>
  <c r="C30" i="10"/>
  <c r="E30" i="10" s="1"/>
  <c r="C31" i="10"/>
  <c r="E31" i="10" s="1"/>
  <c r="C32" i="10"/>
  <c r="E32" i="10" s="1"/>
  <c r="C33" i="10"/>
  <c r="E33" i="10" s="1"/>
  <c r="C34" i="10"/>
  <c r="D34" i="10" s="1"/>
  <c r="C35" i="10"/>
  <c r="E35" i="10" s="1"/>
  <c r="C36" i="10"/>
  <c r="E36" i="10" s="1"/>
  <c r="C37" i="10"/>
  <c r="D37" i="10" s="1"/>
  <c r="C38" i="10"/>
  <c r="E38" i="10" s="1"/>
  <c r="C39" i="10"/>
  <c r="E39" i="10" s="1"/>
  <c r="C40" i="10"/>
  <c r="E40" i="10" s="1"/>
  <c r="C41" i="10"/>
  <c r="E41" i="10" s="1"/>
  <c r="C42" i="10"/>
  <c r="E42" i="10" s="1"/>
  <c r="C43" i="10"/>
  <c r="E43" i="10" s="1"/>
  <c r="C44" i="10"/>
  <c r="E44" i="10" s="1"/>
  <c r="C45" i="10"/>
  <c r="D45" i="10" s="1"/>
  <c r="C46" i="10"/>
  <c r="E46" i="10" s="1"/>
  <c r="C47" i="10"/>
  <c r="E47" i="10" s="1"/>
  <c r="C48" i="10"/>
  <c r="E48" i="10" s="1"/>
  <c r="C49" i="10"/>
  <c r="E49" i="10" s="1"/>
  <c r="C50" i="10"/>
  <c r="D50" i="10" s="1"/>
  <c r="C51" i="10"/>
  <c r="D51" i="10" s="1"/>
  <c r="C52" i="10"/>
  <c r="E52" i="10" s="1"/>
  <c r="C53" i="10"/>
  <c r="D53" i="10" s="1"/>
  <c r="C54" i="10"/>
  <c r="E54" i="10" s="1"/>
  <c r="C55" i="10"/>
  <c r="E55" i="10" s="1"/>
  <c r="C56" i="10"/>
  <c r="E56" i="10" s="1"/>
  <c r="C57" i="10"/>
  <c r="E57" i="10" s="1"/>
  <c r="C58" i="10"/>
  <c r="D58" i="10" s="1"/>
  <c r="C59" i="10"/>
  <c r="E59" i="10" s="1"/>
  <c r="C60" i="10"/>
  <c r="E60" i="10" s="1"/>
  <c r="C61" i="10"/>
  <c r="D61" i="10" s="1"/>
  <c r="C62" i="10"/>
  <c r="E62" i="10" s="1"/>
  <c r="C63" i="10"/>
  <c r="E63" i="10" s="1"/>
  <c r="C64" i="10"/>
  <c r="E64" i="10" s="1"/>
  <c r="C65" i="10"/>
  <c r="E65" i="10" s="1"/>
  <c r="C66" i="10"/>
  <c r="D66" i="10" s="1"/>
  <c r="C67" i="10"/>
  <c r="D67" i="10" s="1"/>
  <c r="C68" i="10"/>
  <c r="E68" i="10" s="1"/>
  <c r="C69" i="10"/>
  <c r="D69" i="10" s="1"/>
  <c r="C70" i="10"/>
  <c r="E70" i="10" s="1"/>
  <c r="C71" i="10"/>
  <c r="E71" i="10" s="1"/>
  <c r="C72" i="10"/>
  <c r="E72" i="10" s="1"/>
  <c r="C73" i="10"/>
  <c r="E73" i="10" s="1"/>
  <c r="C74" i="10"/>
  <c r="D74" i="10" s="1"/>
  <c r="C75" i="10"/>
  <c r="D75" i="10" s="1"/>
  <c r="C76" i="10"/>
  <c r="E76" i="10" s="1"/>
  <c r="C77" i="10"/>
  <c r="D77" i="10" s="1"/>
  <c r="C78" i="10"/>
  <c r="E78" i="10" s="1"/>
  <c r="C79" i="10"/>
  <c r="E79" i="10" s="1"/>
  <c r="C80" i="10"/>
  <c r="E80" i="10" s="1"/>
  <c r="C81" i="10"/>
  <c r="E81" i="10" s="1"/>
  <c r="C82" i="10"/>
  <c r="D82" i="10" s="1"/>
  <c r="C83" i="10"/>
  <c r="D83" i="10" s="1"/>
  <c r="C84" i="10"/>
  <c r="E84" i="10" s="1"/>
  <c r="C85" i="10"/>
  <c r="D85" i="10" s="1"/>
  <c r="C86" i="10"/>
  <c r="E86" i="10" s="1"/>
  <c r="C87" i="10"/>
  <c r="E87" i="10" s="1"/>
  <c r="C88" i="10"/>
  <c r="E88" i="10" s="1"/>
  <c r="C89" i="10"/>
  <c r="E89" i="10" s="1"/>
  <c r="C90" i="10"/>
  <c r="D90" i="10" s="1"/>
  <c r="C91" i="10"/>
  <c r="D91" i="10" s="1"/>
  <c r="C92" i="10"/>
  <c r="E92" i="10" s="1"/>
  <c r="C93" i="10"/>
  <c r="D93" i="10" s="1"/>
  <c r="C94" i="10"/>
  <c r="E94" i="10" s="1"/>
  <c r="C95" i="10"/>
  <c r="E95" i="10" s="1"/>
  <c r="C96" i="10"/>
  <c r="E96" i="10" s="1"/>
  <c r="C97" i="10"/>
  <c r="E97" i="10" s="1"/>
  <c r="C98" i="10"/>
  <c r="D98" i="10" s="1"/>
  <c r="C99" i="10"/>
  <c r="E99" i="10" s="1"/>
  <c r="C100" i="10"/>
  <c r="E100" i="10" s="1"/>
  <c r="C101" i="10"/>
  <c r="D101" i="10" s="1"/>
  <c r="C102" i="10"/>
  <c r="C103" i="10"/>
  <c r="E103" i="10" s="1"/>
  <c r="C104" i="10"/>
  <c r="E104" i="10" s="1"/>
  <c r="C105" i="10"/>
  <c r="E105" i="10" s="1"/>
  <c r="C106" i="10"/>
  <c r="D106" i="10" s="1"/>
  <c r="C107" i="10"/>
  <c r="E107" i="10" s="1"/>
  <c r="C108" i="10"/>
  <c r="C109" i="10"/>
  <c r="D109" i="10" s="1"/>
  <c r="C110" i="10"/>
  <c r="E110" i="10" s="1"/>
  <c r="C111" i="10"/>
  <c r="E111" i="10" s="1"/>
  <c r="C112" i="10"/>
  <c r="E112" i="10" s="1"/>
  <c r="C113" i="10"/>
  <c r="E113" i="10" s="1"/>
  <c r="C114" i="10"/>
  <c r="D114" i="10" s="1"/>
  <c r="C115" i="10"/>
  <c r="D115" i="10" s="1"/>
  <c r="C116" i="10"/>
  <c r="E116" i="10" s="1"/>
  <c r="C117" i="10"/>
  <c r="D117" i="10" s="1"/>
  <c r="C118" i="10"/>
  <c r="E118" i="10" s="1"/>
  <c r="C119" i="10"/>
  <c r="E119" i="10" s="1"/>
  <c r="C120" i="10"/>
  <c r="E120" i="10" s="1"/>
  <c r="C121" i="10"/>
  <c r="E121" i="10" s="1"/>
  <c r="C122" i="10"/>
  <c r="D122" i="10" s="1"/>
  <c r="C123" i="10"/>
  <c r="E123" i="10" s="1"/>
  <c r="C124" i="10"/>
  <c r="E124" i="10" s="1"/>
  <c r="C125" i="10"/>
  <c r="D125" i="10" s="1"/>
  <c r="C126" i="10"/>
  <c r="E126" i="10" s="1"/>
  <c r="C127" i="10"/>
  <c r="E127" i="10" s="1"/>
  <c r="C128" i="10"/>
  <c r="E128" i="10" s="1"/>
  <c r="C129" i="10"/>
  <c r="E129" i="10" s="1"/>
  <c r="C130" i="10"/>
  <c r="D130" i="10" s="1"/>
  <c r="C131" i="10"/>
  <c r="D131" i="10" s="1"/>
  <c r="C132" i="10"/>
  <c r="E132" i="10" s="1"/>
  <c r="C133" i="10"/>
  <c r="D133" i="10" s="1"/>
  <c r="C134" i="10"/>
  <c r="E134" i="10" s="1"/>
  <c r="C135" i="10"/>
  <c r="E135" i="10" s="1"/>
  <c r="C136" i="10"/>
  <c r="E136" i="10" s="1"/>
  <c r="C137" i="10"/>
  <c r="E137" i="10" s="1"/>
  <c r="C138" i="10"/>
  <c r="D138" i="10" s="1"/>
  <c r="C139" i="10"/>
  <c r="D139" i="10" s="1"/>
  <c r="C140" i="10"/>
  <c r="E140" i="10" s="1"/>
  <c r="C141" i="10"/>
  <c r="D141" i="10" s="1"/>
  <c r="C142" i="10"/>
  <c r="E142" i="10" s="1"/>
  <c r="C143" i="10"/>
  <c r="E143" i="10" s="1"/>
  <c r="C144" i="10"/>
  <c r="E144" i="10" s="1"/>
  <c r="C145" i="10"/>
  <c r="E145" i="10" s="1"/>
  <c r="C146" i="10"/>
  <c r="D146" i="10" s="1"/>
  <c r="C147" i="10"/>
  <c r="D147" i="10" s="1"/>
  <c r="C148" i="10"/>
  <c r="E148" i="10" s="1"/>
  <c r="C149" i="10"/>
  <c r="D149" i="10" s="1"/>
  <c r="C150" i="10"/>
  <c r="E150" i="10" s="1"/>
  <c r="C151" i="10"/>
  <c r="E151" i="10" s="1"/>
  <c r="C152" i="10"/>
  <c r="E152" i="10" s="1"/>
  <c r="C153" i="10"/>
  <c r="E153" i="10" s="1"/>
  <c r="C154" i="10"/>
  <c r="D154" i="10" s="1"/>
  <c r="C155" i="10"/>
  <c r="D155" i="10" s="1"/>
  <c r="C156" i="10"/>
  <c r="E156" i="10" s="1"/>
  <c r="C157" i="10"/>
  <c r="C158" i="10"/>
  <c r="E158" i="10" s="1"/>
  <c r="C159" i="10"/>
  <c r="E159" i="10" s="1"/>
  <c r="C160" i="10"/>
  <c r="E160" i="10" s="1"/>
  <c r="C161" i="10"/>
  <c r="E161" i="10" s="1"/>
  <c r="C162" i="10"/>
  <c r="D162" i="10" s="1"/>
  <c r="C163" i="10"/>
  <c r="E163" i="10" s="1"/>
  <c r="C164" i="10"/>
  <c r="E164" i="10" s="1"/>
  <c r="C165" i="10"/>
  <c r="D165" i="10" s="1"/>
  <c r="C166" i="10"/>
  <c r="E166" i="10" s="1"/>
  <c r="C167" i="10"/>
  <c r="E167" i="10" s="1"/>
  <c r="C168" i="10"/>
  <c r="E168" i="10" s="1"/>
  <c r="C169" i="10"/>
  <c r="E169" i="10" s="1"/>
  <c r="C170" i="10"/>
  <c r="D170" i="10" s="1"/>
  <c r="C171" i="10"/>
  <c r="E171" i="10" s="1"/>
  <c r="C172" i="10"/>
  <c r="E172" i="10" s="1"/>
  <c r="C173" i="10"/>
  <c r="D173" i="10" s="1"/>
  <c r="C174" i="10"/>
  <c r="E174" i="10" s="1"/>
  <c r="C175" i="10"/>
  <c r="E175" i="10" s="1"/>
  <c r="C176" i="10"/>
  <c r="E176" i="10" s="1"/>
  <c r="C177" i="10"/>
  <c r="E177" i="10" s="1"/>
  <c r="C178" i="10"/>
  <c r="D178" i="10" s="1"/>
  <c r="C179" i="10"/>
  <c r="D179" i="10" s="1"/>
  <c r="C180" i="10"/>
  <c r="E180" i="10" s="1"/>
  <c r="C181" i="10"/>
  <c r="D181" i="10" s="1"/>
  <c r="C182" i="10"/>
  <c r="E182" i="10" s="1"/>
  <c r="C183" i="10"/>
  <c r="E183" i="10" s="1"/>
  <c r="C184" i="10"/>
  <c r="E184" i="10" s="1"/>
  <c r="C185" i="10"/>
  <c r="E185" i="10" s="1"/>
  <c r="C186" i="10"/>
  <c r="D186" i="10" s="1"/>
  <c r="C187" i="10"/>
  <c r="E187" i="10" s="1"/>
  <c r="C188" i="10"/>
  <c r="E188" i="10" s="1"/>
  <c r="C189" i="10"/>
  <c r="D189" i="10" s="1"/>
  <c r="C22" i="10"/>
  <c r="E22" i="10" s="1"/>
  <c r="C21" i="10"/>
  <c r="E9" i="9"/>
  <c r="E15" i="9"/>
  <c r="E23" i="9"/>
  <c r="E25" i="9"/>
  <c r="E33" i="9"/>
  <c r="E41" i="9"/>
  <c r="E44" i="9"/>
  <c r="E55" i="9"/>
  <c r="E56" i="9"/>
  <c r="E57" i="9"/>
  <c r="E64" i="9"/>
  <c r="E65" i="9"/>
  <c r="E73" i="9"/>
  <c r="E79" i="9"/>
  <c r="E89" i="9"/>
  <c r="E96" i="9"/>
  <c r="E97" i="9"/>
  <c r="E100" i="9"/>
  <c r="E101" i="9"/>
  <c r="E105" i="9"/>
  <c r="E111" i="9"/>
  <c r="E119" i="9"/>
  <c r="E120" i="9"/>
  <c r="E121" i="9"/>
  <c r="E129" i="9"/>
  <c r="E131" i="9"/>
  <c r="E136" i="9"/>
  <c r="E137" i="9"/>
  <c r="E139" i="9"/>
  <c r="E145" i="9"/>
  <c r="E147" i="9"/>
  <c r="E153" i="9"/>
  <c r="E155" i="9"/>
  <c r="E156" i="9"/>
  <c r="E163" i="9"/>
  <c r="E167" i="9"/>
  <c r="E173" i="9"/>
  <c r="E183" i="9"/>
  <c r="E184" i="9"/>
  <c r="E185" i="9"/>
  <c r="E4" i="9"/>
  <c r="D9" i="9"/>
  <c r="D10" i="9"/>
  <c r="D11" i="9"/>
  <c r="D17" i="9"/>
  <c r="D18" i="9"/>
  <c r="D19" i="9"/>
  <c r="D23" i="9"/>
  <c r="D26" i="9"/>
  <c r="D27" i="9"/>
  <c r="D32" i="9"/>
  <c r="D39" i="9"/>
  <c r="D40" i="9"/>
  <c r="D41" i="9"/>
  <c r="D49" i="9"/>
  <c r="D50" i="9"/>
  <c r="D56" i="9"/>
  <c r="D57" i="9"/>
  <c r="D58" i="9"/>
  <c r="D59" i="9"/>
  <c r="D65" i="9"/>
  <c r="D66" i="9"/>
  <c r="D67" i="9"/>
  <c r="D73" i="9"/>
  <c r="D74" i="9"/>
  <c r="D75" i="9"/>
  <c r="D77" i="9"/>
  <c r="D81" i="9"/>
  <c r="D82" i="9"/>
  <c r="D83" i="9"/>
  <c r="D87" i="9"/>
  <c r="D90" i="9"/>
  <c r="D91" i="9"/>
  <c r="D95" i="9"/>
  <c r="D96" i="9"/>
  <c r="D103" i="9"/>
  <c r="D104" i="9"/>
  <c r="D105" i="9"/>
  <c r="D111" i="9"/>
  <c r="D112" i="9"/>
  <c r="D113" i="9"/>
  <c r="D114" i="9"/>
  <c r="D119" i="9"/>
  <c r="D120" i="9"/>
  <c r="D121" i="9"/>
  <c r="D122" i="9"/>
  <c r="D123" i="9"/>
  <c r="D128" i="9"/>
  <c r="D129" i="9"/>
  <c r="D130" i="9"/>
  <c r="D131" i="9"/>
  <c r="D137" i="9"/>
  <c r="D138" i="9"/>
  <c r="D139" i="9"/>
  <c r="D144" i="9"/>
  <c r="D145" i="9"/>
  <c r="D146" i="9"/>
  <c r="D147" i="9"/>
  <c r="D152" i="9"/>
  <c r="D153" i="9"/>
  <c r="D154" i="9"/>
  <c r="D155" i="9"/>
  <c r="D156" i="9"/>
  <c r="D160" i="9"/>
  <c r="D161" i="9"/>
  <c r="D162" i="9"/>
  <c r="D163" i="9"/>
  <c r="D168" i="9"/>
  <c r="D169" i="9"/>
  <c r="D170" i="9"/>
  <c r="D171" i="9"/>
  <c r="D176" i="9"/>
  <c r="D177" i="9"/>
  <c r="D178" i="9"/>
  <c r="D179" i="9"/>
  <c r="D180" i="9"/>
  <c r="D184" i="9"/>
  <c r="D185" i="9"/>
  <c r="D186" i="9"/>
  <c r="D187" i="9"/>
  <c r="C4" i="9"/>
  <c r="D4" i="9" s="1"/>
  <c r="C5" i="9"/>
  <c r="E5" i="9" s="1"/>
  <c r="C6" i="9"/>
  <c r="C7" i="9"/>
  <c r="C8" i="9"/>
  <c r="C9" i="9"/>
  <c r="C10" i="9"/>
  <c r="E10" i="9" s="1"/>
  <c r="C11" i="9"/>
  <c r="E11" i="9" s="1"/>
  <c r="C12" i="9"/>
  <c r="D12" i="9" s="1"/>
  <c r="C13" i="9"/>
  <c r="E13" i="9" s="1"/>
  <c r="C14" i="9"/>
  <c r="E14" i="9" s="1"/>
  <c r="C15" i="9"/>
  <c r="D15" i="9" s="1"/>
  <c r="C16" i="9"/>
  <c r="C17" i="9"/>
  <c r="E17" i="9" s="1"/>
  <c r="C18" i="9"/>
  <c r="E18" i="9" s="1"/>
  <c r="C19" i="9"/>
  <c r="E19" i="9" s="1"/>
  <c r="C20" i="9"/>
  <c r="C21" i="9"/>
  <c r="E21" i="9" s="1"/>
  <c r="C22" i="9"/>
  <c r="D22" i="9" s="1"/>
  <c r="C23" i="9"/>
  <c r="C24" i="9"/>
  <c r="D24" i="9" s="1"/>
  <c r="C25" i="9"/>
  <c r="D25" i="9" s="1"/>
  <c r="C26" i="9"/>
  <c r="E26" i="9" s="1"/>
  <c r="C27" i="9"/>
  <c r="E27" i="9" s="1"/>
  <c r="C28" i="9"/>
  <c r="C29" i="9"/>
  <c r="E29" i="9" s="1"/>
  <c r="C30" i="9"/>
  <c r="E30" i="9" s="1"/>
  <c r="C31" i="9"/>
  <c r="E31" i="9" s="1"/>
  <c r="C32" i="9"/>
  <c r="E32" i="9" s="1"/>
  <c r="C33" i="9"/>
  <c r="D33" i="9" s="1"/>
  <c r="C34" i="9"/>
  <c r="E34" i="9" s="1"/>
  <c r="C35" i="9"/>
  <c r="E35" i="9" s="1"/>
  <c r="C36" i="9"/>
  <c r="D36" i="9" s="1"/>
  <c r="C37" i="9"/>
  <c r="D37" i="9" s="1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D44" i="9" s="1"/>
  <c r="C45" i="9"/>
  <c r="D45" i="9" s="1"/>
  <c r="C46" i="9"/>
  <c r="D46" i="9" s="1"/>
  <c r="C47" i="9"/>
  <c r="D47" i="9" s="1"/>
  <c r="C48" i="9"/>
  <c r="E48" i="9" s="1"/>
  <c r="C49" i="9"/>
  <c r="E49" i="9" s="1"/>
  <c r="C50" i="9"/>
  <c r="E50" i="9" s="1"/>
  <c r="C51" i="9"/>
  <c r="E51" i="9" s="1"/>
  <c r="C52" i="9"/>
  <c r="C53" i="9"/>
  <c r="C54" i="9"/>
  <c r="D54" i="9" s="1"/>
  <c r="C55" i="9"/>
  <c r="D55" i="9" s="1"/>
  <c r="C56" i="9"/>
  <c r="C57" i="9"/>
  <c r="C58" i="9"/>
  <c r="E58" i="9" s="1"/>
  <c r="C59" i="9"/>
  <c r="E59" i="9" s="1"/>
  <c r="C60" i="9"/>
  <c r="C61" i="9"/>
  <c r="C62" i="9"/>
  <c r="C63" i="9"/>
  <c r="C64" i="9"/>
  <c r="D64" i="9" s="1"/>
  <c r="C65" i="9"/>
  <c r="C66" i="9"/>
  <c r="E66" i="9" s="1"/>
  <c r="C67" i="9"/>
  <c r="E67" i="9" s="1"/>
  <c r="C68" i="9"/>
  <c r="D68" i="9" s="1"/>
  <c r="C69" i="9"/>
  <c r="D69" i="9" s="1"/>
  <c r="C70" i="9"/>
  <c r="C71" i="9"/>
  <c r="C72" i="9"/>
  <c r="C73" i="9"/>
  <c r="C74" i="9"/>
  <c r="E74" i="9" s="1"/>
  <c r="C75" i="9"/>
  <c r="E75" i="9" s="1"/>
  <c r="C76" i="9"/>
  <c r="D76" i="9" s="1"/>
  <c r="C77" i="9"/>
  <c r="E77" i="9" s="1"/>
  <c r="C78" i="9"/>
  <c r="D78" i="9" s="1"/>
  <c r="C79" i="9"/>
  <c r="D79" i="9" s="1"/>
  <c r="C80" i="9"/>
  <c r="C81" i="9"/>
  <c r="E81" i="9" s="1"/>
  <c r="C82" i="9"/>
  <c r="E82" i="9" s="1"/>
  <c r="C83" i="9"/>
  <c r="E83" i="9" s="1"/>
  <c r="C84" i="9"/>
  <c r="C85" i="9"/>
  <c r="E85" i="9" s="1"/>
  <c r="C86" i="9"/>
  <c r="E86" i="9" s="1"/>
  <c r="C87" i="9"/>
  <c r="E87" i="9" s="1"/>
  <c r="C88" i="9"/>
  <c r="D88" i="9" s="1"/>
  <c r="C89" i="9"/>
  <c r="D89" i="9" s="1"/>
  <c r="C90" i="9"/>
  <c r="E90" i="9" s="1"/>
  <c r="C91" i="9"/>
  <c r="E91" i="9" s="1"/>
  <c r="C92" i="9"/>
  <c r="C93" i="9"/>
  <c r="E93" i="9" s="1"/>
  <c r="C94" i="9"/>
  <c r="E94" i="9" s="1"/>
  <c r="C95" i="9"/>
  <c r="E95" i="9" s="1"/>
  <c r="C96" i="9"/>
  <c r="C97" i="9"/>
  <c r="D97" i="9" s="1"/>
  <c r="C98" i="9"/>
  <c r="E98" i="9" s="1"/>
  <c r="C99" i="9"/>
  <c r="E99" i="9" s="1"/>
  <c r="C100" i="9"/>
  <c r="D100" i="9" s="1"/>
  <c r="C101" i="9"/>
  <c r="D101" i="9" s="1"/>
  <c r="C102" i="9"/>
  <c r="E102" i="9" s="1"/>
  <c r="C103" i="9"/>
  <c r="E103" i="9" s="1"/>
  <c r="C104" i="9"/>
  <c r="E104" i="9" s="1"/>
  <c r="C105" i="9"/>
  <c r="C106" i="9"/>
  <c r="E106" i="9" s="1"/>
  <c r="C107" i="9"/>
  <c r="E107" i="9" s="1"/>
  <c r="C108" i="9"/>
  <c r="D108" i="9" s="1"/>
  <c r="C109" i="9"/>
  <c r="D109" i="9" s="1"/>
  <c r="C110" i="9"/>
  <c r="D110" i="9" s="1"/>
  <c r="C111" i="9"/>
  <c r="C112" i="9"/>
  <c r="E112" i="9" s="1"/>
  <c r="C113" i="9"/>
  <c r="E113" i="9" s="1"/>
  <c r="C114" i="9"/>
  <c r="E114" i="9" s="1"/>
  <c r="C115" i="9"/>
  <c r="E115" i="9" s="1"/>
  <c r="C116" i="9"/>
  <c r="C117" i="9"/>
  <c r="C118" i="9"/>
  <c r="D118" i="9" s="1"/>
  <c r="C119" i="9"/>
  <c r="C120" i="9"/>
  <c r="C121" i="9"/>
  <c r="C122" i="9"/>
  <c r="E122" i="9" s="1"/>
  <c r="C123" i="9"/>
  <c r="E123" i="9" s="1"/>
  <c r="C124" i="9"/>
  <c r="C125" i="9"/>
  <c r="C126" i="9"/>
  <c r="C127" i="9"/>
  <c r="D127" i="9" s="1"/>
  <c r="C128" i="9"/>
  <c r="E128" i="9" s="1"/>
  <c r="C129" i="9"/>
  <c r="C130" i="9"/>
  <c r="E130" i="9" s="1"/>
  <c r="C131" i="9"/>
  <c r="C132" i="9"/>
  <c r="E132" i="9" s="1"/>
  <c r="C133" i="9"/>
  <c r="C134" i="9"/>
  <c r="C135" i="9"/>
  <c r="C136" i="9"/>
  <c r="D136" i="9" s="1"/>
  <c r="C137" i="9"/>
  <c r="C138" i="9"/>
  <c r="E138" i="9" s="1"/>
  <c r="C139" i="9"/>
  <c r="C140" i="9"/>
  <c r="E140" i="9" s="1"/>
  <c r="C141" i="9"/>
  <c r="C142" i="9"/>
  <c r="C143" i="9"/>
  <c r="C144" i="9"/>
  <c r="E144" i="9" s="1"/>
  <c r="C145" i="9"/>
  <c r="C146" i="9"/>
  <c r="E146" i="9" s="1"/>
  <c r="C147" i="9"/>
  <c r="C148" i="9"/>
  <c r="D148" i="9" s="1"/>
  <c r="C149" i="9"/>
  <c r="D149" i="9" s="1"/>
  <c r="C150" i="9"/>
  <c r="C151" i="9"/>
  <c r="C152" i="9"/>
  <c r="E152" i="9" s="1"/>
  <c r="C153" i="9"/>
  <c r="C154" i="9"/>
  <c r="E154" i="9" s="1"/>
  <c r="C155" i="9"/>
  <c r="C156" i="9"/>
  <c r="C157" i="9"/>
  <c r="D157" i="9" s="1"/>
  <c r="C158" i="9"/>
  <c r="D158" i="9" s="1"/>
  <c r="C159" i="9"/>
  <c r="C160" i="9"/>
  <c r="E160" i="9" s="1"/>
  <c r="C161" i="9"/>
  <c r="E161" i="9" s="1"/>
  <c r="C162" i="9"/>
  <c r="E162" i="9" s="1"/>
  <c r="C163" i="9"/>
  <c r="C164" i="9"/>
  <c r="E164" i="9" s="1"/>
  <c r="C165" i="9"/>
  <c r="D165" i="9" s="1"/>
  <c r="C166" i="9"/>
  <c r="D166" i="9" s="1"/>
  <c r="C167" i="9"/>
  <c r="D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D173" i="9" s="1"/>
  <c r="C174" i="9"/>
  <c r="D174" i="9" s="1"/>
  <c r="C175" i="9"/>
  <c r="D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C182" i="9"/>
  <c r="D182" i="9" s="1"/>
  <c r="C183" i="9"/>
  <c r="D183" i="9" s="1"/>
  <c r="C184" i="9"/>
  <c r="C185" i="9"/>
  <c r="C186" i="9"/>
  <c r="E186" i="9" s="1"/>
  <c r="C187" i="9"/>
  <c r="E187" i="9" s="1"/>
  <c r="C188" i="9"/>
  <c r="E188" i="9" s="1"/>
  <c r="C189" i="9"/>
  <c r="C3" i="9"/>
  <c r="D3" i="9" s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5" i="8"/>
  <c r="F7" i="8"/>
  <c r="F6" i="8"/>
  <c r="F8" i="8"/>
  <c r="F9" i="8"/>
  <c r="F10" i="8"/>
  <c r="F11" i="8"/>
  <c r="F12" i="8"/>
  <c r="F13" i="8"/>
  <c r="F14" i="8"/>
  <c r="F15" i="8"/>
  <c r="F16" i="8"/>
  <c r="F5" i="8"/>
  <c r="E6" i="8"/>
  <c r="E7" i="8"/>
  <c r="E8" i="8"/>
  <c r="E9" i="8"/>
  <c r="E10" i="8"/>
  <c r="E11" i="8"/>
  <c r="E12" i="8"/>
  <c r="E13" i="8"/>
  <c r="E5" i="8"/>
  <c r="G3" i="8"/>
  <c r="F3" i="8"/>
  <c r="E3" i="8"/>
  <c r="F2" i="12" l="1"/>
  <c r="F3" i="12" s="1"/>
  <c r="D10" i="12" s="1"/>
  <c r="A6" i="17"/>
  <c r="E147" i="11"/>
  <c r="E19" i="11"/>
  <c r="E186" i="11"/>
  <c r="E178" i="11"/>
  <c r="E170" i="11"/>
  <c r="E162" i="11"/>
  <c r="E154" i="11"/>
  <c r="E146" i="11"/>
  <c r="E138" i="11"/>
  <c r="E130" i="11"/>
  <c r="E122" i="11"/>
  <c r="E114" i="11"/>
  <c r="E106" i="11"/>
  <c r="E98" i="11"/>
  <c r="E90" i="11"/>
  <c r="E82" i="11"/>
  <c r="E74" i="11"/>
  <c r="E66" i="11"/>
  <c r="E58" i="11"/>
  <c r="E50" i="11"/>
  <c r="E42" i="11"/>
  <c r="E34" i="11"/>
  <c r="E26" i="11"/>
  <c r="E18" i="11"/>
  <c r="E185" i="11"/>
  <c r="E177" i="11"/>
  <c r="E169" i="11"/>
  <c r="E161" i="11"/>
  <c r="E153" i="11"/>
  <c r="E145" i="11"/>
  <c r="E137" i="11"/>
  <c r="E129" i="11"/>
  <c r="E121" i="11"/>
  <c r="E113" i="11"/>
  <c r="E105" i="11"/>
  <c r="E97" i="11"/>
  <c r="E89" i="11"/>
  <c r="E81" i="11"/>
  <c r="E73" i="11"/>
  <c r="E65" i="11"/>
  <c r="E57" i="11"/>
  <c r="E49" i="11"/>
  <c r="E41" i="11"/>
  <c r="E33" i="11"/>
  <c r="E25" i="11"/>
  <c r="E83" i="11"/>
  <c r="E17" i="11"/>
  <c r="E184" i="11"/>
  <c r="E176" i="11"/>
  <c r="E168" i="11"/>
  <c r="E160" i="11"/>
  <c r="E152" i="11"/>
  <c r="E144" i="11"/>
  <c r="E136" i="11"/>
  <c r="E120" i="11"/>
  <c r="E104" i="11"/>
  <c r="E80" i="11"/>
  <c r="E64" i="11"/>
  <c r="E56" i="11"/>
  <c r="E48" i="11"/>
  <c r="E40" i="11"/>
  <c r="E32" i="11"/>
  <c r="E24" i="11"/>
  <c r="E182" i="11"/>
  <c r="E174" i="11"/>
  <c r="E166" i="11"/>
  <c r="E158" i="11"/>
  <c r="E150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89" i="11"/>
  <c r="E181" i="11"/>
  <c r="E173" i="11"/>
  <c r="E165" i="11"/>
  <c r="E157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9" i="10"/>
  <c r="D123" i="10"/>
  <c r="E91" i="10"/>
  <c r="E83" i="10"/>
  <c r="D59" i="10"/>
  <c r="E75" i="10"/>
  <c r="E102" i="10"/>
  <c r="D126" i="10"/>
  <c r="D62" i="10"/>
  <c r="D157" i="10"/>
  <c r="D30" i="10"/>
  <c r="E108" i="10"/>
  <c r="D182" i="10"/>
  <c r="D118" i="10"/>
  <c r="D54" i="10"/>
  <c r="D22" i="10"/>
  <c r="E131" i="10"/>
  <c r="D174" i="10"/>
  <c r="D142" i="10"/>
  <c r="D110" i="10"/>
  <c r="D78" i="10"/>
  <c r="D46" i="10"/>
  <c r="D171" i="10"/>
  <c r="D107" i="10"/>
  <c r="D43" i="10"/>
  <c r="E179" i="10"/>
  <c r="E115" i="10"/>
  <c r="E51" i="10"/>
  <c r="D158" i="10"/>
  <c r="D94" i="10"/>
  <c r="D150" i="10"/>
  <c r="D86" i="10"/>
  <c r="E67" i="10"/>
  <c r="D166" i="10"/>
  <c r="D134" i="10"/>
  <c r="D102" i="10"/>
  <c r="D70" i="10"/>
  <c r="D42" i="10"/>
  <c r="D21" i="10"/>
  <c r="D163" i="10"/>
  <c r="D99" i="10"/>
  <c r="D38" i="10"/>
  <c r="E21" i="10"/>
  <c r="D188" i="10"/>
  <c r="D180" i="10"/>
  <c r="D172" i="10"/>
  <c r="D164" i="10"/>
  <c r="D156" i="10"/>
  <c r="D148" i="10"/>
  <c r="D140" i="10"/>
  <c r="D132" i="10"/>
  <c r="D124" i="10"/>
  <c r="D116" i="10"/>
  <c r="D108" i="10"/>
  <c r="D100" i="10"/>
  <c r="D92" i="10"/>
  <c r="D84" i="10"/>
  <c r="D76" i="10"/>
  <c r="D68" i="10"/>
  <c r="D60" i="10"/>
  <c r="D52" i="10"/>
  <c r="D44" i="10"/>
  <c r="D36" i="10"/>
  <c r="D28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D185" i="10"/>
  <c r="D177" i="10"/>
  <c r="D169" i="10"/>
  <c r="D161" i="10"/>
  <c r="D153" i="10"/>
  <c r="D145" i="10"/>
  <c r="D137" i="10"/>
  <c r="D129" i="10"/>
  <c r="D121" i="10"/>
  <c r="D113" i="10"/>
  <c r="D105" i="10"/>
  <c r="D97" i="10"/>
  <c r="D89" i="10"/>
  <c r="D81" i="10"/>
  <c r="D73" i="10"/>
  <c r="D65" i="10"/>
  <c r="D57" i="10"/>
  <c r="D49" i="10"/>
  <c r="D41" i="10"/>
  <c r="D33" i="10"/>
  <c r="D25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34" i="10"/>
  <c r="E26" i="10"/>
  <c r="D184" i="10"/>
  <c r="D176" i="10"/>
  <c r="D168" i="10"/>
  <c r="D160" i="10"/>
  <c r="D152" i="10"/>
  <c r="D144" i="10"/>
  <c r="D136" i="10"/>
  <c r="D128" i="10"/>
  <c r="D120" i="10"/>
  <c r="D112" i="10"/>
  <c r="D104" i="10"/>
  <c r="D96" i="10"/>
  <c r="D88" i="10"/>
  <c r="D80" i="10"/>
  <c r="D72" i="10"/>
  <c r="D64" i="10"/>
  <c r="D56" i="10"/>
  <c r="D48" i="10"/>
  <c r="D40" i="10"/>
  <c r="D32" i="10"/>
  <c r="D24" i="10"/>
  <c r="D183" i="10"/>
  <c r="D175" i="10"/>
  <c r="D167" i="10"/>
  <c r="D159" i="10"/>
  <c r="D151" i="10"/>
  <c r="D143" i="10"/>
  <c r="D135" i="10"/>
  <c r="D127" i="10"/>
  <c r="D119" i="10"/>
  <c r="D111" i="10"/>
  <c r="D103" i="10"/>
  <c r="D95" i="10"/>
  <c r="D87" i="10"/>
  <c r="D79" i="10"/>
  <c r="D71" i="10"/>
  <c r="D63" i="10"/>
  <c r="D55" i="10"/>
  <c r="D47" i="10"/>
  <c r="D39" i="10"/>
  <c r="D31" i="10"/>
  <c r="D23" i="10"/>
  <c r="E150" i="9"/>
  <c r="D150" i="9"/>
  <c r="E70" i="9"/>
  <c r="D70" i="9"/>
  <c r="D6" i="9"/>
  <c r="E6" i="9"/>
  <c r="D189" i="9"/>
  <c r="E189" i="9"/>
  <c r="D133" i="9"/>
  <c r="E133" i="9"/>
  <c r="E117" i="9"/>
  <c r="D117" i="9"/>
  <c r="D102" i="9"/>
  <c r="D13" i="9"/>
  <c r="D116" i="9"/>
  <c r="E116" i="9"/>
  <c r="D92" i="9"/>
  <c r="E92" i="9"/>
  <c r="D28" i="9"/>
  <c r="E28" i="9"/>
  <c r="D20" i="9"/>
  <c r="E20" i="9"/>
  <c r="D140" i="9"/>
  <c r="E166" i="9"/>
  <c r="D164" i="9"/>
  <c r="D85" i="9"/>
  <c r="D38" i="9"/>
  <c r="E149" i="9"/>
  <c r="E36" i="9"/>
  <c r="D188" i="9"/>
  <c r="D21" i="9"/>
  <c r="E182" i="9"/>
  <c r="E148" i="9"/>
  <c r="E110" i="9"/>
  <c r="E54" i="9"/>
  <c r="D94" i="9"/>
  <c r="D31" i="9"/>
  <c r="D5" i="9"/>
  <c r="F11" i="9" s="1"/>
  <c r="E109" i="9"/>
  <c r="E88" i="9"/>
  <c r="E69" i="9"/>
  <c r="E47" i="9"/>
  <c r="E12" i="9"/>
  <c r="E142" i="9"/>
  <c r="D142" i="9"/>
  <c r="D126" i="9"/>
  <c r="E126" i="9"/>
  <c r="D62" i="9"/>
  <c r="E62" i="9"/>
  <c r="D14" i="9"/>
  <c r="D181" i="9"/>
  <c r="E181" i="9"/>
  <c r="E141" i="9"/>
  <c r="D141" i="9"/>
  <c r="D61" i="9"/>
  <c r="E61" i="9"/>
  <c r="E78" i="9"/>
  <c r="E22" i="9"/>
  <c r="D124" i="9"/>
  <c r="E124" i="9"/>
  <c r="D60" i="9"/>
  <c r="E60" i="9"/>
  <c r="E37" i="9"/>
  <c r="E76" i="9"/>
  <c r="E80" i="9"/>
  <c r="D80" i="9"/>
  <c r="E72" i="9"/>
  <c r="D72" i="9"/>
  <c r="E16" i="9"/>
  <c r="D16" i="9"/>
  <c r="E8" i="9"/>
  <c r="D8" i="9"/>
  <c r="D172" i="9"/>
  <c r="D93" i="9"/>
  <c r="D48" i="9"/>
  <c r="D30" i="9"/>
  <c r="E3" i="9"/>
  <c r="E175" i="9"/>
  <c r="E158" i="9"/>
  <c r="E127" i="9"/>
  <c r="E108" i="9"/>
  <c r="E68" i="9"/>
  <c r="E46" i="9"/>
  <c r="D134" i="9"/>
  <c r="E134" i="9"/>
  <c r="D125" i="9"/>
  <c r="E125" i="9"/>
  <c r="D53" i="9"/>
  <c r="E53" i="9"/>
  <c r="D84" i="9"/>
  <c r="E84" i="9"/>
  <c r="D52" i="9"/>
  <c r="E52" i="9"/>
  <c r="D86" i="9"/>
  <c r="E118" i="9"/>
  <c r="E165" i="9"/>
  <c r="E159" i="9"/>
  <c r="D159" i="9"/>
  <c r="E151" i="9"/>
  <c r="D151" i="9"/>
  <c r="E143" i="9"/>
  <c r="D143" i="9"/>
  <c r="E135" i="9"/>
  <c r="D135" i="9"/>
  <c r="E71" i="9"/>
  <c r="D71" i="9"/>
  <c r="E63" i="9"/>
  <c r="D63" i="9"/>
  <c r="E7" i="9"/>
  <c r="D7" i="9"/>
  <c r="D132" i="9"/>
  <c r="D29" i="9"/>
  <c r="E174" i="9"/>
  <c r="E157" i="9"/>
  <c r="E45" i="9"/>
  <c r="E24" i="9"/>
  <c r="D99" i="9"/>
  <c r="D35" i="9"/>
  <c r="D107" i="9"/>
  <c r="D98" i="9"/>
  <c r="D43" i="9"/>
  <c r="D34" i="9"/>
  <c r="D115" i="9"/>
  <c r="D106" i="9"/>
  <c r="D51" i="9"/>
  <c r="D42" i="9"/>
  <c r="E14" i="8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F17" i="8"/>
  <c r="O17" i="8" s="1"/>
  <c r="G31" i="8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C10" i="12" l="1"/>
  <c r="A7" i="17"/>
  <c r="F12" i="9"/>
  <c r="G11" i="9"/>
  <c r="P17" i="8"/>
  <c r="F18" i="8"/>
  <c r="A8" i="17" l="1"/>
  <c r="G12" i="9"/>
  <c r="F13" i="9"/>
  <c r="H12" i="9"/>
  <c r="H11" i="9"/>
  <c r="J11" i="9" s="1"/>
  <c r="O18" i="8"/>
  <c r="F19" i="8"/>
  <c r="A9" i="17" l="1"/>
  <c r="F14" i="9"/>
  <c r="J12" i="9"/>
  <c r="G13" i="9"/>
  <c r="P18" i="8"/>
  <c r="Q18" i="8" s="1"/>
  <c r="O19" i="8"/>
  <c r="P19" i="8" s="1"/>
  <c r="F20" i="8"/>
  <c r="A10" i="17" l="1"/>
  <c r="G14" i="9"/>
  <c r="H13" i="9"/>
  <c r="J13" i="9" s="1"/>
  <c r="F15" i="9"/>
  <c r="H14" i="9"/>
  <c r="O20" i="8"/>
  <c r="F21" i="8"/>
  <c r="Q19" i="8"/>
  <c r="A11" i="17" l="1"/>
  <c r="F16" i="9"/>
  <c r="G15" i="9"/>
  <c r="J14" i="9"/>
  <c r="F22" i="8"/>
  <c r="O21" i="8"/>
  <c r="P21" i="8" s="1"/>
  <c r="P20" i="8"/>
  <c r="Q20" i="8" s="1"/>
  <c r="A12" i="17" l="1"/>
  <c r="G16" i="9"/>
  <c r="H15" i="9"/>
  <c r="J15" i="9" s="1"/>
  <c r="F17" i="9"/>
  <c r="H16" i="9"/>
  <c r="Q21" i="8"/>
  <c r="F23" i="8"/>
  <c r="O22" i="8"/>
  <c r="A13" i="17" l="1"/>
  <c r="F18" i="9"/>
  <c r="G17" i="9"/>
  <c r="J16" i="9"/>
  <c r="P22" i="8"/>
  <c r="Q22" i="8" s="1"/>
  <c r="F24" i="8"/>
  <c r="O23" i="8"/>
  <c r="A14" i="17" l="1"/>
  <c r="G18" i="9"/>
  <c r="H17" i="9"/>
  <c r="J17" i="9" s="1"/>
  <c r="F19" i="9"/>
  <c r="H18" i="9"/>
  <c r="F25" i="8"/>
  <c r="O24" i="8"/>
  <c r="P23" i="8"/>
  <c r="Q23" i="8" s="1"/>
  <c r="A15" i="17" l="1"/>
  <c r="F20" i="9"/>
  <c r="G19" i="9"/>
  <c r="J18" i="9"/>
  <c r="P24" i="8"/>
  <c r="Q24" i="8" s="1"/>
  <c r="F26" i="8"/>
  <c r="O25" i="8"/>
  <c r="A16" i="17" l="1"/>
  <c r="G20" i="9"/>
  <c r="H19" i="9"/>
  <c r="J19" i="9" s="1"/>
  <c r="F21" i="9"/>
  <c r="H20" i="9"/>
  <c r="P25" i="8"/>
  <c r="F27" i="8"/>
  <c r="O26" i="8"/>
  <c r="A17" i="17" l="1"/>
  <c r="F22" i="9"/>
  <c r="G21" i="9"/>
  <c r="J20" i="9"/>
  <c r="F28" i="8"/>
  <c r="O27" i="8"/>
  <c r="P26" i="8"/>
  <c r="P27" i="8" s="1"/>
  <c r="Q25" i="8"/>
  <c r="A18" i="17" l="1"/>
  <c r="G22" i="9"/>
  <c r="H21" i="9"/>
  <c r="J21" i="9" s="1"/>
  <c r="F23" i="9"/>
  <c r="H22" i="9"/>
  <c r="Q27" i="8"/>
  <c r="F29" i="8"/>
  <c r="O28" i="8"/>
  <c r="Q26" i="8"/>
  <c r="A19" i="17" l="1"/>
  <c r="F24" i="9"/>
  <c r="G23" i="9"/>
  <c r="J22" i="9"/>
  <c r="F30" i="8"/>
  <c r="O29" i="8"/>
  <c r="P28" i="8"/>
  <c r="P29" i="8" s="1"/>
  <c r="A20" i="17" l="1"/>
  <c r="G24" i="9"/>
  <c r="H24" i="9" s="1"/>
  <c r="H23" i="9"/>
  <c r="J23" i="9" s="1"/>
  <c r="F25" i="9"/>
  <c r="Q29" i="8"/>
  <c r="F31" i="8"/>
  <c r="O30" i="8"/>
  <c r="P30" i="8" s="1"/>
  <c r="Q28" i="8"/>
  <c r="A21" i="17" l="1"/>
  <c r="F26" i="9"/>
  <c r="G25" i="9"/>
  <c r="J24" i="9"/>
  <c r="Q30" i="8"/>
  <c r="F32" i="8"/>
  <c r="O31" i="8"/>
  <c r="P31" i="8" s="1"/>
  <c r="A22" i="17" l="1"/>
  <c r="G26" i="9"/>
  <c r="H25" i="9"/>
  <c r="J25" i="9" s="1"/>
  <c r="F27" i="9"/>
  <c r="H26" i="9"/>
  <c r="F33" i="8"/>
  <c r="O32" i="8"/>
  <c r="P32" i="8" s="1"/>
  <c r="Q31" i="8"/>
  <c r="A23" i="17" l="1"/>
  <c r="F28" i="9"/>
  <c r="G27" i="9"/>
  <c r="J26" i="9"/>
  <c r="F34" i="8"/>
  <c r="O33" i="8"/>
  <c r="P33" i="8" s="1"/>
  <c r="Q32" i="8"/>
  <c r="A24" i="17" l="1"/>
  <c r="G28" i="9"/>
  <c r="H27" i="9"/>
  <c r="J27" i="9" s="1"/>
  <c r="F29" i="9"/>
  <c r="H28" i="9"/>
  <c r="F35" i="8"/>
  <c r="O34" i="8"/>
  <c r="Q33" i="8"/>
  <c r="A25" i="17" l="1"/>
  <c r="F30" i="9"/>
  <c r="G29" i="9"/>
  <c r="J28" i="9"/>
  <c r="F36" i="8"/>
  <c r="O35" i="8"/>
  <c r="P34" i="8"/>
  <c r="P35" i="8" s="1"/>
  <c r="A26" i="17" l="1"/>
  <c r="G30" i="9"/>
  <c r="H29" i="9"/>
  <c r="J29" i="9" s="1"/>
  <c r="F31" i="9"/>
  <c r="H30" i="9"/>
  <c r="Q34" i="8"/>
  <c r="F37" i="8"/>
  <c r="O36" i="8"/>
  <c r="Q35" i="8"/>
  <c r="A27" i="17" l="1"/>
  <c r="F32" i="9"/>
  <c r="G31" i="9"/>
  <c r="H31" i="9" s="1"/>
  <c r="J30" i="9"/>
  <c r="F38" i="8"/>
  <c r="O37" i="8"/>
  <c r="P36" i="8"/>
  <c r="Q36" i="8" s="1"/>
  <c r="A28" i="17" l="1"/>
  <c r="G32" i="9"/>
  <c r="J31" i="9"/>
  <c r="F33" i="9"/>
  <c r="H32" i="9"/>
  <c r="P37" i="8"/>
  <c r="F39" i="8"/>
  <c r="O38" i="8"/>
  <c r="A29" i="17" l="1"/>
  <c r="F34" i="9"/>
  <c r="G33" i="9"/>
  <c r="J32" i="9"/>
  <c r="P38" i="8"/>
  <c r="Q37" i="8"/>
  <c r="F40" i="8"/>
  <c r="O39" i="8"/>
  <c r="A30" i="17" l="1"/>
  <c r="F35" i="9"/>
  <c r="G34" i="9"/>
  <c r="H33" i="9"/>
  <c r="J33" i="9" s="1"/>
  <c r="P39" i="8"/>
  <c r="Q38" i="8"/>
  <c r="F41" i="8"/>
  <c r="O40" i="8"/>
  <c r="P40" i="8" s="1"/>
  <c r="Q39" i="8"/>
  <c r="A31" i="17" l="1"/>
  <c r="G35" i="9"/>
  <c r="H34" i="9"/>
  <c r="J34" i="9" s="1"/>
  <c r="F36" i="9"/>
  <c r="H35" i="9"/>
  <c r="Q40" i="8"/>
  <c r="F42" i="8"/>
  <c r="O41" i="8"/>
  <c r="P41" i="8" s="1"/>
  <c r="A32" i="17" l="1"/>
  <c r="F37" i="9"/>
  <c r="G36" i="9"/>
  <c r="J35" i="9"/>
  <c r="Q41" i="8"/>
  <c r="F43" i="8"/>
  <c r="O42" i="8"/>
  <c r="A33" i="17" l="1"/>
  <c r="G37" i="9"/>
  <c r="H36" i="9"/>
  <c r="J36" i="9" s="1"/>
  <c r="F38" i="9"/>
  <c r="H37" i="9"/>
  <c r="F44" i="8"/>
  <c r="O43" i="8"/>
  <c r="P42" i="8"/>
  <c r="P43" i="8" s="1"/>
  <c r="A34" i="17" l="1"/>
  <c r="F39" i="9"/>
  <c r="G38" i="9"/>
  <c r="J37" i="9"/>
  <c r="Q42" i="8"/>
  <c r="Q43" i="8"/>
  <c r="F45" i="8"/>
  <c r="O44" i="8"/>
  <c r="A35" i="17" l="1"/>
  <c r="G39" i="9"/>
  <c r="H38" i="9"/>
  <c r="J38" i="9" s="1"/>
  <c r="F40" i="9"/>
  <c r="H39" i="9"/>
  <c r="F46" i="8"/>
  <c r="O45" i="8"/>
  <c r="P44" i="8"/>
  <c r="P45" i="8" s="1"/>
  <c r="A36" i="17" l="1"/>
  <c r="F41" i="9"/>
  <c r="G40" i="9"/>
  <c r="H40" i="9" s="1"/>
  <c r="J39" i="9"/>
  <c r="Q44" i="8"/>
  <c r="Q45" i="8"/>
  <c r="F47" i="8"/>
  <c r="O46" i="8"/>
  <c r="P46" i="8" s="1"/>
  <c r="A37" i="17" l="1"/>
  <c r="G41" i="9"/>
  <c r="J40" i="9"/>
  <c r="F42" i="9"/>
  <c r="H41" i="9"/>
  <c r="Q46" i="8"/>
  <c r="F48" i="8"/>
  <c r="O47" i="8"/>
  <c r="P47" i="8" s="1"/>
  <c r="A38" i="17" l="1"/>
  <c r="F43" i="9"/>
  <c r="G42" i="9"/>
  <c r="J41" i="9"/>
  <c r="Q47" i="8"/>
  <c r="F49" i="8"/>
  <c r="O48" i="8"/>
  <c r="P48" i="8" s="1"/>
  <c r="A39" i="17" l="1"/>
  <c r="G43" i="9"/>
  <c r="H42" i="9"/>
  <c r="J42" i="9" s="1"/>
  <c r="F44" i="9"/>
  <c r="H43" i="9"/>
  <c r="F50" i="8"/>
  <c r="O49" i="8"/>
  <c r="P49" i="8"/>
  <c r="Q48" i="8"/>
  <c r="A40" i="17" l="1"/>
  <c r="F45" i="9"/>
  <c r="G44" i="9"/>
  <c r="J43" i="9"/>
  <c r="F51" i="8"/>
  <c r="O50" i="8"/>
  <c r="Q49" i="8"/>
  <c r="A41" i="17" l="1"/>
  <c r="G45" i="9"/>
  <c r="H44" i="9"/>
  <c r="J44" i="9" s="1"/>
  <c r="F46" i="9"/>
  <c r="H45" i="9"/>
  <c r="F52" i="8"/>
  <c r="O51" i="8"/>
  <c r="P50" i="8"/>
  <c r="A42" i="17" l="1"/>
  <c r="F47" i="9"/>
  <c r="G46" i="9"/>
  <c r="J45" i="9"/>
  <c r="P51" i="8"/>
  <c r="Q51" i="8" s="1"/>
  <c r="Q50" i="8"/>
  <c r="F53" i="8"/>
  <c r="O52" i="8"/>
  <c r="P52" i="8" s="1"/>
  <c r="A43" i="17" l="1"/>
  <c r="G47" i="9"/>
  <c r="H46" i="9"/>
  <c r="J46" i="9" s="1"/>
  <c r="F48" i="9"/>
  <c r="H47" i="9"/>
  <c r="Q52" i="8"/>
  <c r="F54" i="8"/>
  <c r="O53" i="8"/>
  <c r="P53" i="8" s="1"/>
  <c r="A44" i="17" l="1"/>
  <c r="F49" i="9"/>
  <c r="G48" i="9"/>
  <c r="J47" i="9"/>
  <c r="Q53" i="8"/>
  <c r="F55" i="8"/>
  <c r="O54" i="8"/>
  <c r="P54" i="8" s="1"/>
  <c r="A45" i="17" l="1"/>
  <c r="G49" i="9"/>
  <c r="H48" i="9"/>
  <c r="J48" i="9" s="1"/>
  <c r="F50" i="9"/>
  <c r="Q54" i="8"/>
  <c r="F56" i="8"/>
  <c r="O55" i="8"/>
  <c r="P55" i="8" s="1"/>
  <c r="A46" i="17" l="1"/>
  <c r="G50" i="9"/>
  <c r="H49" i="9"/>
  <c r="J49" i="9" s="1"/>
  <c r="F51" i="9"/>
  <c r="H50" i="9"/>
  <c r="Q55" i="8"/>
  <c r="F57" i="8"/>
  <c r="O56" i="8"/>
  <c r="P56" i="8" s="1"/>
  <c r="A47" i="17" l="1"/>
  <c r="F52" i="9"/>
  <c r="G51" i="9"/>
  <c r="J50" i="9"/>
  <c r="Q56" i="8"/>
  <c r="F58" i="8"/>
  <c r="O57" i="8"/>
  <c r="P57" i="8" s="1"/>
  <c r="A48" i="17" l="1"/>
  <c r="G52" i="9"/>
  <c r="H51" i="9"/>
  <c r="J51" i="9" s="1"/>
  <c r="F53" i="9"/>
  <c r="H52" i="9"/>
  <c r="Q57" i="8"/>
  <c r="F59" i="8"/>
  <c r="O58" i="8"/>
  <c r="P58" i="8" s="1"/>
  <c r="A49" i="17" l="1"/>
  <c r="F54" i="9"/>
  <c r="G53" i="9"/>
  <c r="J52" i="9"/>
  <c r="Q58" i="8"/>
  <c r="F60" i="8"/>
  <c r="O59" i="8"/>
  <c r="P59" i="8" s="1"/>
  <c r="A50" i="17" l="1"/>
  <c r="G54" i="9"/>
  <c r="H53" i="9"/>
  <c r="J53" i="9" s="1"/>
  <c r="F55" i="9"/>
  <c r="H54" i="9"/>
  <c r="Q59" i="8"/>
  <c r="F61" i="8"/>
  <c r="O60" i="8"/>
  <c r="P60" i="8"/>
  <c r="A51" i="17" l="1"/>
  <c r="F56" i="9"/>
  <c r="G55" i="9"/>
  <c r="J54" i="9"/>
  <c r="Q60" i="8"/>
  <c r="F62" i="8"/>
  <c r="O61" i="8"/>
  <c r="P61" i="8" s="1"/>
  <c r="A52" i="17" l="1"/>
  <c r="G56" i="9"/>
  <c r="H55" i="9"/>
  <c r="J55" i="9" s="1"/>
  <c r="F57" i="9"/>
  <c r="H56" i="9"/>
  <c r="Q61" i="8"/>
  <c r="F63" i="8"/>
  <c r="O62" i="8"/>
  <c r="A53" i="17" l="1"/>
  <c r="F58" i="9"/>
  <c r="G57" i="9"/>
  <c r="J56" i="9"/>
  <c r="F64" i="8"/>
  <c r="O63" i="8"/>
  <c r="P62" i="8"/>
  <c r="P63" i="8" s="1"/>
  <c r="A54" i="17" l="1"/>
  <c r="G58" i="9"/>
  <c r="H57" i="9"/>
  <c r="J57" i="9" s="1"/>
  <c r="F59" i="9"/>
  <c r="H58" i="9"/>
  <c r="F65" i="8"/>
  <c r="O64" i="8"/>
  <c r="P64" i="8" s="1"/>
  <c r="Q62" i="8"/>
  <c r="Q63" i="8"/>
  <c r="A55" i="17" l="1"/>
  <c r="F60" i="9"/>
  <c r="G59" i="9"/>
  <c r="J58" i="9"/>
  <c r="Q64" i="8"/>
  <c r="F66" i="8"/>
  <c r="O65" i="8"/>
  <c r="P65" i="8" s="1"/>
  <c r="A56" i="17" l="1"/>
  <c r="G60" i="9"/>
  <c r="H59" i="9"/>
  <c r="J59" i="9" s="1"/>
  <c r="F61" i="9"/>
  <c r="H60" i="9"/>
  <c r="Q65" i="8"/>
  <c r="F67" i="8"/>
  <c r="O66" i="8"/>
  <c r="P66" i="8" s="1"/>
  <c r="A57" i="17" l="1"/>
  <c r="F62" i="9"/>
  <c r="G61" i="9"/>
  <c r="J60" i="9"/>
  <c r="Q66" i="8"/>
  <c r="F68" i="8"/>
  <c r="O67" i="8"/>
  <c r="P67" i="8" s="1"/>
  <c r="A58" i="17" l="1"/>
  <c r="G62" i="9"/>
  <c r="H61" i="9"/>
  <c r="J61" i="9" s="1"/>
  <c r="F63" i="9"/>
  <c r="H62" i="9"/>
  <c r="F69" i="8"/>
  <c r="O68" i="8"/>
  <c r="P68" i="8" s="1"/>
  <c r="Q67" i="8"/>
  <c r="A59" i="17" l="1"/>
  <c r="F64" i="9"/>
  <c r="G63" i="9"/>
  <c r="J62" i="9"/>
  <c r="F70" i="8"/>
  <c r="O69" i="8"/>
  <c r="P69" i="8" s="1"/>
  <c r="Q68" i="8"/>
  <c r="A60" i="17" l="1"/>
  <c r="G64" i="9"/>
  <c r="H63" i="9"/>
  <c r="J63" i="9" s="1"/>
  <c r="F65" i="9"/>
  <c r="H64" i="9"/>
  <c r="F71" i="8"/>
  <c r="O70" i="8"/>
  <c r="Q69" i="8"/>
  <c r="A61" i="17" l="1"/>
  <c r="F66" i="9"/>
  <c r="G65" i="9"/>
  <c r="J64" i="9"/>
  <c r="F72" i="8"/>
  <c r="O71" i="8"/>
  <c r="P70" i="8"/>
  <c r="Q70" i="8" s="1"/>
  <c r="A62" i="17" l="1"/>
  <c r="G66" i="9"/>
  <c r="H65" i="9"/>
  <c r="J65" i="9" s="1"/>
  <c r="F67" i="9"/>
  <c r="H66" i="9"/>
  <c r="F73" i="8"/>
  <c r="O72" i="8"/>
  <c r="P71" i="8"/>
  <c r="P72" i="8" s="1"/>
  <c r="F68" i="9" l="1"/>
  <c r="G67" i="9"/>
  <c r="J66" i="9"/>
  <c r="F74" i="8"/>
  <c r="O73" i="8"/>
  <c r="P73" i="8"/>
  <c r="Q71" i="8"/>
  <c r="Q72" i="8"/>
  <c r="G68" i="9" l="1"/>
  <c r="H67" i="9"/>
  <c r="J67" i="9" s="1"/>
  <c r="F69" i="9"/>
  <c r="H68" i="9"/>
  <c r="Q73" i="8"/>
  <c r="F75" i="8"/>
  <c r="O74" i="8"/>
  <c r="P74" i="8" s="1"/>
  <c r="F70" i="9" l="1"/>
  <c r="G69" i="9"/>
  <c r="J68" i="9"/>
  <c r="Q74" i="8"/>
  <c r="F76" i="8"/>
  <c r="O75" i="8"/>
  <c r="P75" i="8" s="1"/>
  <c r="G70" i="9" l="1"/>
  <c r="H69" i="9"/>
  <c r="J69" i="9" s="1"/>
  <c r="F71" i="9"/>
  <c r="H70" i="9"/>
  <c r="Q75" i="8"/>
  <c r="F77" i="8"/>
  <c r="O76" i="8"/>
  <c r="P76" i="8" s="1"/>
  <c r="F72" i="9" l="1"/>
  <c r="G71" i="9"/>
  <c r="J70" i="9"/>
  <c r="Q76" i="8"/>
  <c r="F78" i="8"/>
  <c r="O77" i="8"/>
  <c r="P77" i="8" s="1"/>
  <c r="G72" i="9" l="1"/>
  <c r="H71" i="9"/>
  <c r="J71" i="9" s="1"/>
  <c r="F73" i="9"/>
  <c r="H72" i="9"/>
  <c r="Q77" i="8"/>
  <c r="F79" i="8"/>
  <c r="O78" i="8"/>
  <c r="P78" i="8" s="1"/>
  <c r="F74" i="9" l="1"/>
  <c r="G73" i="9"/>
  <c r="J72" i="9"/>
  <c r="F80" i="8"/>
  <c r="O79" i="8"/>
  <c r="P79" i="8"/>
  <c r="Q78" i="8"/>
  <c r="G74" i="9" l="1"/>
  <c r="H73" i="9"/>
  <c r="J73" i="9" s="1"/>
  <c r="F75" i="9"/>
  <c r="H74" i="9"/>
  <c r="Q79" i="8"/>
  <c r="F81" i="8"/>
  <c r="O80" i="8"/>
  <c r="F76" i="9" l="1"/>
  <c r="G75" i="9"/>
  <c r="J74" i="9"/>
  <c r="F82" i="8"/>
  <c r="O81" i="8"/>
  <c r="P80" i="8"/>
  <c r="P81" i="8" s="1"/>
  <c r="G76" i="9" l="1"/>
  <c r="H75" i="9"/>
  <c r="J75" i="9" s="1"/>
  <c r="F77" i="9"/>
  <c r="H76" i="9"/>
  <c r="Q81" i="8"/>
  <c r="F83" i="8"/>
  <c r="O82" i="8"/>
  <c r="Q80" i="8"/>
  <c r="F78" i="9" l="1"/>
  <c r="G77" i="9"/>
  <c r="J76" i="9"/>
  <c r="F84" i="8"/>
  <c r="O83" i="8"/>
  <c r="P82" i="8"/>
  <c r="P83" i="8" s="1"/>
  <c r="F79" i="9" l="1"/>
  <c r="G78" i="9"/>
  <c r="H77" i="9"/>
  <c r="J77" i="9" s="1"/>
  <c r="Q83" i="8"/>
  <c r="F85" i="8"/>
  <c r="O84" i="8"/>
  <c r="Q82" i="8"/>
  <c r="G79" i="9" l="1"/>
  <c r="H78" i="9"/>
  <c r="J78" i="9" s="1"/>
  <c r="F80" i="9"/>
  <c r="F86" i="8"/>
  <c r="O85" i="8"/>
  <c r="P84" i="8"/>
  <c r="P85" i="8" s="1"/>
  <c r="G80" i="9" l="1"/>
  <c r="H79" i="9"/>
  <c r="J79" i="9" s="1"/>
  <c r="F81" i="9"/>
  <c r="H80" i="9"/>
  <c r="F87" i="8"/>
  <c r="O86" i="8"/>
  <c r="P86" i="8"/>
  <c r="Q84" i="8"/>
  <c r="Q85" i="8"/>
  <c r="F82" i="9" l="1"/>
  <c r="G81" i="9"/>
  <c r="J80" i="9"/>
  <c r="Q86" i="8"/>
  <c r="F88" i="8"/>
  <c r="O87" i="8"/>
  <c r="G82" i="9" l="1"/>
  <c r="H81" i="9"/>
  <c r="J81" i="9" s="1"/>
  <c r="F83" i="9"/>
  <c r="H82" i="9"/>
  <c r="F89" i="8"/>
  <c r="O88" i="8"/>
  <c r="P87" i="8"/>
  <c r="P88" i="8" s="1"/>
  <c r="F84" i="9" l="1"/>
  <c r="G83" i="9"/>
  <c r="J82" i="9"/>
  <c r="Q88" i="8"/>
  <c r="F90" i="8"/>
  <c r="O89" i="8"/>
  <c r="Q87" i="8"/>
  <c r="G84" i="9" l="1"/>
  <c r="H83" i="9"/>
  <c r="J83" i="9" s="1"/>
  <c r="F85" i="9"/>
  <c r="F91" i="8"/>
  <c r="O90" i="8"/>
  <c r="P89" i="8"/>
  <c r="P90" i="8" s="1"/>
  <c r="G85" i="9" l="1"/>
  <c r="H84" i="9"/>
  <c r="J84" i="9" s="1"/>
  <c r="F86" i="9"/>
  <c r="H85" i="9"/>
  <c r="F92" i="8"/>
  <c r="O91" i="8"/>
  <c r="Q90" i="8"/>
  <c r="Q89" i="8"/>
  <c r="F87" i="9" l="1"/>
  <c r="G86" i="9"/>
  <c r="J85" i="9"/>
  <c r="F93" i="8"/>
  <c r="O92" i="8"/>
  <c r="P91" i="8"/>
  <c r="G87" i="9" l="1"/>
  <c r="H86" i="9"/>
  <c r="J86" i="9" s="1"/>
  <c r="F88" i="9"/>
  <c r="H87" i="9"/>
  <c r="P92" i="8"/>
  <c r="Q92" i="8" s="1"/>
  <c r="F94" i="8"/>
  <c r="O93" i="8"/>
  <c r="Q91" i="8"/>
  <c r="F89" i="9" l="1"/>
  <c r="G88" i="9"/>
  <c r="J87" i="9"/>
  <c r="F95" i="8"/>
  <c r="O94" i="8"/>
  <c r="P93" i="8"/>
  <c r="P94" i="8" s="1"/>
  <c r="G89" i="9" l="1"/>
  <c r="H88" i="9"/>
  <c r="J88" i="9" s="1"/>
  <c r="F90" i="9"/>
  <c r="H89" i="9"/>
  <c r="Q93" i="8"/>
  <c r="Q94" i="8"/>
  <c r="F96" i="8"/>
  <c r="O95" i="8"/>
  <c r="F91" i="9" l="1"/>
  <c r="G90" i="9"/>
  <c r="J89" i="9"/>
  <c r="F97" i="8"/>
  <c r="O96" i="8"/>
  <c r="P95" i="8"/>
  <c r="P96" i="8" s="1"/>
  <c r="G91" i="9" l="1"/>
  <c r="H90" i="9"/>
  <c r="J90" i="9" s="1"/>
  <c r="F92" i="9"/>
  <c r="H91" i="9"/>
  <c r="Q95" i="8"/>
  <c r="Q96" i="8"/>
  <c r="F98" i="8"/>
  <c r="O97" i="8"/>
  <c r="F93" i="9" l="1"/>
  <c r="G92" i="9"/>
  <c r="J91" i="9"/>
  <c r="F99" i="8"/>
  <c r="O98" i="8"/>
  <c r="P97" i="8"/>
  <c r="P98" i="8" s="1"/>
  <c r="F94" i="9" l="1"/>
  <c r="G93" i="9"/>
  <c r="H92" i="9"/>
  <c r="J92" i="9" s="1"/>
  <c r="Q97" i="8"/>
  <c r="Q98" i="8"/>
  <c r="F100" i="8"/>
  <c r="O99" i="8"/>
  <c r="G94" i="9" l="1"/>
  <c r="H93" i="9"/>
  <c r="J93" i="9" s="1"/>
  <c r="F95" i="9"/>
  <c r="F101" i="8"/>
  <c r="O100" i="8"/>
  <c r="P99" i="8"/>
  <c r="P100" i="8" s="1"/>
  <c r="G95" i="9" l="1"/>
  <c r="H94" i="9"/>
  <c r="J94" i="9" s="1"/>
  <c r="F96" i="9"/>
  <c r="H95" i="9"/>
  <c r="F102" i="8"/>
  <c r="O101" i="8"/>
  <c r="P101" i="8" s="1"/>
  <c r="Q100" i="8"/>
  <c r="Q99" i="8"/>
  <c r="F97" i="9" l="1"/>
  <c r="G96" i="9"/>
  <c r="J95" i="9"/>
  <c r="Q101" i="8"/>
  <c r="F103" i="8"/>
  <c r="O102" i="8"/>
  <c r="G97" i="9" l="1"/>
  <c r="J96" i="9"/>
  <c r="H96" i="9"/>
  <c r="F98" i="9"/>
  <c r="H97" i="9"/>
  <c r="F104" i="8"/>
  <c r="O103" i="8"/>
  <c r="P102" i="8"/>
  <c r="P103" i="8" s="1"/>
  <c r="F99" i="9" l="1"/>
  <c r="G98" i="9"/>
  <c r="J97" i="9"/>
  <c r="Q102" i="8"/>
  <c r="Q103" i="8"/>
  <c r="F105" i="8"/>
  <c r="O104" i="8"/>
  <c r="G99" i="9" l="1"/>
  <c r="H98" i="9"/>
  <c r="J98" i="9" s="1"/>
  <c r="F100" i="9"/>
  <c r="H99" i="9"/>
  <c r="F106" i="8"/>
  <c r="O105" i="8"/>
  <c r="P104" i="8"/>
  <c r="P105" i="8" s="1"/>
  <c r="F101" i="9" l="1"/>
  <c r="G100" i="9"/>
  <c r="J99" i="9"/>
  <c r="Q105" i="8"/>
  <c r="Q104" i="8"/>
  <c r="F107" i="8"/>
  <c r="O106" i="8"/>
  <c r="G101" i="9" l="1"/>
  <c r="H100" i="9"/>
  <c r="J100" i="9" s="1"/>
  <c r="F102" i="9"/>
  <c r="H101" i="9"/>
  <c r="F108" i="8"/>
  <c r="O107" i="8"/>
  <c r="P106" i="8"/>
  <c r="P107" i="8" s="1"/>
  <c r="F103" i="9" l="1"/>
  <c r="G102" i="9"/>
  <c r="J101" i="9"/>
  <c r="Q107" i="8"/>
  <c r="F109" i="8"/>
  <c r="O108" i="8"/>
  <c r="Q106" i="8"/>
  <c r="G103" i="9" l="1"/>
  <c r="H103" i="9" s="1"/>
  <c r="H102" i="9"/>
  <c r="J102" i="9" s="1"/>
  <c r="F104" i="9"/>
  <c r="F110" i="8"/>
  <c r="O109" i="8"/>
  <c r="P108" i="8"/>
  <c r="P109" i="8" s="1"/>
  <c r="F105" i="9" l="1"/>
  <c r="G104" i="9"/>
  <c r="J103" i="9"/>
  <c r="Q109" i="8"/>
  <c r="F111" i="8"/>
  <c r="O110" i="8"/>
  <c r="Q108" i="8"/>
  <c r="G105" i="9" l="1"/>
  <c r="H104" i="9"/>
  <c r="J104" i="9" s="1"/>
  <c r="F106" i="9"/>
  <c r="H105" i="9"/>
  <c r="F112" i="8"/>
  <c r="O111" i="8"/>
  <c r="P110" i="8"/>
  <c r="F107" i="9" l="1"/>
  <c r="G106" i="9"/>
  <c r="J105" i="9"/>
  <c r="P111" i="8"/>
  <c r="Q111" i="8" s="1"/>
  <c r="F113" i="8"/>
  <c r="O112" i="8"/>
  <c r="Q110" i="8"/>
  <c r="G107" i="9" l="1"/>
  <c r="H106" i="9"/>
  <c r="J106" i="9" s="1"/>
  <c r="F108" i="9"/>
  <c r="H107" i="9"/>
  <c r="F114" i="8"/>
  <c r="O113" i="8"/>
  <c r="P112" i="8"/>
  <c r="P113" i="8" s="1"/>
  <c r="F109" i="9" l="1"/>
  <c r="G108" i="9"/>
  <c r="J107" i="9"/>
  <c r="Q112" i="8"/>
  <c r="Q113" i="8"/>
  <c r="F115" i="8"/>
  <c r="O114" i="8"/>
  <c r="G109" i="9" l="1"/>
  <c r="H108" i="9"/>
  <c r="J108" i="9" s="1"/>
  <c r="F110" i="9"/>
  <c r="H109" i="9"/>
  <c r="F116" i="8"/>
  <c r="O115" i="8"/>
  <c r="P114" i="8"/>
  <c r="P115" i="8" s="1"/>
  <c r="F111" i="9" l="1"/>
  <c r="G110" i="9"/>
  <c r="J109" i="9"/>
  <c r="Q115" i="8"/>
  <c r="Q114" i="8"/>
  <c r="F117" i="8"/>
  <c r="O116" i="8"/>
  <c r="G111" i="9" l="1"/>
  <c r="H110" i="9"/>
  <c r="J110" i="9" s="1"/>
  <c r="F112" i="9"/>
  <c r="H111" i="9"/>
  <c r="F118" i="8"/>
  <c r="O117" i="8"/>
  <c r="P116" i="8"/>
  <c r="P117" i="8" s="1"/>
  <c r="F113" i="9" l="1"/>
  <c r="G112" i="9"/>
  <c r="J111" i="9"/>
  <c r="Q117" i="8"/>
  <c r="F119" i="8"/>
  <c r="O118" i="8"/>
  <c r="P118" i="8" s="1"/>
  <c r="Q116" i="8"/>
  <c r="G113" i="9" l="1"/>
  <c r="H112" i="9"/>
  <c r="J112" i="9" s="1"/>
  <c r="F114" i="9"/>
  <c r="H113" i="9"/>
  <c r="Q118" i="8"/>
  <c r="F120" i="8"/>
  <c r="O119" i="8"/>
  <c r="F115" i="9" l="1"/>
  <c r="G114" i="9"/>
  <c r="J113" i="9"/>
  <c r="F121" i="8"/>
  <c r="O120" i="8"/>
  <c r="P119" i="8"/>
  <c r="P120" i="8" s="1"/>
  <c r="G115" i="9" l="1"/>
  <c r="H114" i="9"/>
  <c r="J114" i="9" s="1"/>
  <c r="F116" i="9"/>
  <c r="H115" i="9"/>
  <c r="Q120" i="8"/>
  <c r="F122" i="8"/>
  <c r="O121" i="8"/>
  <c r="P121" i="8" s="1"/>
  <c r="Q119" i="8"/>
  <c r="F117" i="9" l="1"/>
  <c r="G116" i="9"/>
  <c r="J115" i="9"/>
  <c r="Q121" i="8"/>
  <c r="F123" i="8"/>
  <c r="O122" i="8"/>
  <c r="G117" i="9" l="1"/>
  <c r="H116" i="9"/>
  <c r="J116" i="9" s="1"/>
  <c r="F118" i="9"/>
  <c r="H117" i="9"/>
  <c r="F124" i="8"/>
  <c r="O123" i="8"/>
  <c r="P122" i="8"/>
  <c r="P123" i="8" s="1"/>
  <c r="F119" i="9" l="1"/>
  <c r="G118" i="9"/>
  <c r="J117" i="9"/>
  <c r="Q123" i="8"/>
  <c r="Q122" i="8"/>
  <c r="F125" i="8"/>
  <c r="O124" i="8"/>
  <c r="G119" i="9" l="1"/>
  <c r="H118" i="9"/>
  <c r="J118" i="9" s="1"/>
  <c r="F120" i="9"/>
  <c r="H119" i="9"/>
  <c r="F126" i="8"/>
  <c r="O125" i="8"/>
  <c r="P124" i="8"/>
  <c r="P125" i="8" s="1"/>
  <c r="F121" i="9" l="1"/>
  <c r="G120" i="9"/>
  <c r="J119" i="9"/>
  <c r="Q125" i="8"/>
  <c r="F127" i="8"/>
  <c r="O126" i="8"/>
  <c r="Q124" i="8"/>
  <c r="G121" i="9" l="1"/>
  <c r="H120" i="9"/>
  <c r="J120" i="9" s="1"/>
  <c r="F122" i="9"/>
  <c r="H121" i="9"/>
  <c r="F128" i="8"/>
  <c r="O127" i="8"/>
  <c r="P126" i="8"/>
  <c r="P127" i="8" s="1"/>
  <c r="F123" i="9" l="1"/>
  <c r="G122" i="9"/>
  <c r="J121" i="9"/>
  <c r="Q127" i="8"/>
  <c r="Q126" i="8"/>
  <c r="F129" i="8"/>
  <c r="O128" i="8"/>
  <c r="G123" i="9" l="1"/>
  <c r="H122" i="9"/>
  <c r="J122" i="9" s="1"/>
  <c r="F124" i="9"/>
  <c r="H123" i="9"/>
  <c r="P128" i="8"/>
  <c r="F130" i="8"/>
  <c r="O129" i="8"/>
  <c r="F125" i="9" l="1"/>
  <c r="G124" i="9"/>
  <c r="J123" i="9"/>
  <c r="F131" i="8"/>
  <c r="O130" i="8"/>
  <c r="P129" i="8"/>
  <c r="P130" i="8" s="1"/>
  <c r="Q128" i="8"/>
  <c r="G125" i="9" l="1"/>
  <c r="H124" i="9"/>
  <c r="J124" i="9" s="1"/>
  <c r="F126" i="9"/>
  <c r="H125" i="9"/>
  <c r="Q130" i="8"/>
  <c r="F132" i="8"/>
  <c r="O131" i="8"/>
  <c r="Q129" i="8"/>
  <c r="F127" i="9" l="1"/>
  <c r="G126" i="9"/>
  <c r="J125" i="9"/>
  <c r="F133" i="8"/>
  <c r="O132" i="8"/>
  <c r="P131" i="8"/>
  <c r="P132" i="8" s="1"/>
  <c r="F128" i="9" l="1"/>
  <c r="G127" i="9"/>
  <c r="H126" i="9"/>
  <c r="J126" i="9" s="1"/>
  <c r="Q132" i="8"/>
  <c r="F134" i="8"/>
  <c r="O133" i="8"/>
  <c r="Q131" i="8"/>
  <c r="G128" i="9" l="1"/>
  <c r="H127" i="9"/>
  <c r="J127" i="9" s="1"/>
  <c r="F129" i="9"/>
  <c r="H128" i="9"/>
  <c r="F135" i="8"/>
  <c r="O134" i="8"/>
  <c r="P133" i="8"/>
  <c r="P134" i="8" s="1"/>
  <c r="F130" i="9" l="1"/>
  <c r="G129" i="9"/>
  <c r="J128" i="9"/>
  <c r="Q133" i="8"/>
  <c r="Q134" i="8"/>
  <c r="F136" i="8"/>
  <c r="O135" i="8"/>
  <c r="F131" i="9" l="1"/>
  <c r="G130" i="9"/>
  <c r="H129" i="9"/>
  <c r="J129" i="9" s="1"/>
  <c r="F137" i="8"/>
  <c r="O136" i="8"/>
  <c r="P135" i="8"/>
  <c r="P136" i="8" s="1"/>
  <c r="G131" i="9" l="1"/>
  <c r="H130" i="9"/>
  <c r="J130" i="9" s="1"/>
  <c r="F132" i="9"/>
  <c r="H131" i="9"/>
  <c r="Q136" i="8"/>
  <c r="F138" i="8"/>
  <c r="O137" i="8"/>
  <c r="Q135" i="8"/>
  <c r="F133" i="9" l="1"/>
  <c r="G132" i="9"/>
  <c r="J131" i="9"/>
  <c r="F139" i="8"/>
  <c r="O138" i="8"/>
  <c r="P137" i="8"/>
  <c r="G133" i="9" l="1"/>
  <c r="H132" i="9"/>
  <c r="J132" i="9" s="1"/>
  <c r="F134" i="9"/>
  <c r="H133" i="9"/>
  <c r="P138" i="8"/>
  <c r="Q138" i="8" s="1"/>
  <c r="Q137" i="8"/>
  <c r="F140" i="8"/>
  <c r="O139" i="8"/>
  <c r="F135" i="9" l="1"/>
  <c r="G134" i="9"/>
  <c r="J133" i="9"/>
  <c r="P139" i="8"/>
  <c r="Q139" i="8" s="1"/>
  <c r="F141" i="8"/>
  <c r="O140" i="8"/>
  <c r="G135" i="9" l="1"/>
  <c r="H134" i="9"/>
  <c r="J134" i="9" s="1"/>
  <c r="F136" i="9"/>
  <c r="H135" i="9"/>
  <c r="P140" i="8"/>
  <c r="Q140" i="8" s="1"/>
  <c r="F142" i="8"/>
  <c r="O141" i="8"/>
  <c r="F137" i="9" l="1"/>
  <c r="G136" i="9"/>
  <c r="J135" i="9"/>
  <c r="P141" i="8"/>
  <c r="Q141" i="8" s="1"/>
  <c r="F143" i="8"/>
  <c r="O142" i="8"/>
  <c r="G137" i="9" l="1"/>
  <c r="H136" i="9"/>
  <c r="J136" i="9" s="1"/>
  <c r="F138" i="9"/>
  <c r="H137" i="9"/>
  <c r="F144" i="8"/>
  <c r="O143" i="8"/>
  <c r="P142" i="8"/>
  <c r="P143" i="8" s="1"/>
  <c r="F139" i="9" l="1"/>
  <c r="G138" i="9"/>
  <c r="J137" i="9"/>
  <c r="Q142" i="8"/>
  <c r="Q143" i="8"/>
  <c r="F145" i="8"/>
  <c r="O144" i="8"/>
  <c r="P144" i="8" s="1"/>
  <c r="G139" i="9" l="1"/>
  <c r="H138" i="9"/>
  <c r="J138" i="9" s="1"/>
  <c r="F140" i="9"/>
  <c r="H139" i="9"/>
  <c r="Q144" i="8"/>
  <c r="F146" i="8"/>
  <c r="O145" i="8"/>
  <c r="P145" i="8" s="1"/>
  <c r="F141" i="9" l="1"/>
  <c r="G140" i="9"/>
  <c r="J139" i="9"/>
  <c r="Q145" i="8"/>
  <c r="F147" i="8"/>
  <c r="O146" i="8"/>
  <c r="P146" i="8" s="1"/>
  <c r="G141" i="9" l="1"/>
  <c r="H140" i="9"/>
  <c r="J140" i="9" s="1"/>
  <c r="F142" i="9"/>
  <c r="H141" i="9"/>
  <c r="Q146" i="8"/>
  <c r="F148" i="8"/>
  <c r="O147" i="8"/>
  <c r="P147" i="8" s="1"/>
  <c r="F143" i="9" l="1"/>
  <c r="G142" i="9"/>
  <c r="J141" i="9"/>
  <c r="Q147" i="8"/>
  <c r="F149" i="8"/>
  <c r="O148" i="8"/>
  <c r="G143" i="9" l="1"/>
  <c r="H142" i="9"/>
  <c r="J142" i="9" s="1"/>
  <c r="F144" i="9"/>
  <c r="H143" i="9"/>
  <c r="F150" i="8"/>
  <c r="O149" i="8"/>
  <c r="P148" i="8"/>
  <c r="F145" i="9" l="1"/>
  <c r="G144" i="9"/>
  <c r="J143" i="9"/>
  <c r="P149" i="8"/>
  <c r="Q149" i="8" s="1"/>
  <c r="Q148" i="8"/>
  <c r="F151" i="8"/>
  <c r="O150" i="8"/>
  <c r="G145" i="9" l="1"/>
  <c r="H144" i="9"/>
  <c r="J144" i="9" s="1"/>
  <c r="F146" i="9"/>
  <c r="H145" i="9"/>
  <c r="P150" i="8"/>
  <c r="Q150" i="8" s="1"/>
  <c r="F152" i="8"/>
  <c r="O151" i="8"/>
  <c r="F147" i="9" l="1"/>
  <c r="G146" i="9"/>
  <c r="J145" i="9"/>
  <c r="P151" i="8"/>
  <c r="Q151" i="8" s="1"/>
  <c r="F153" i="8"/>
  <c r="O152" i="8"/>
  <c r="G147" i="9" l="1"/>
  <c r="H146" i="9"/>
  <c r="J146" i="9" s="1"/>
  <c r="F148" i="9"/>
  <c r="H147" i="9"/>
  <c r="P152" i="8"/>
  <c r="F154" i="8"/>
  <c r="O153" i="8"/>
  <c r="F149" i="9" l="1"/>
  <c r="G148" i="9"/>
  <c r="J147" i="9"/>
  <c r="P153" i="8"/>
  <c r="Q153" i="8" s="1"/>
  <c r="Q152" i="8"/>
  <c r="F155" i="8"/>
  <c r="O154" i="8"/>
  <c r="P154" i="8"/>
  <c r="G149" i="9" l="1"/>
  <c r="H148" i="9"/>
  <c r="J148" i="9" s="1"/>
  <c r="F150" i="9"/>
  <c r="H149" i="9"/>
  <c r="Q154" i="8"/>
  <c r="F156" i="8"/>
  <c r="O155" i="8"/>
  <c r="F151" i="9" l="1"/>
  <c r="G150" i="9"/>
  <c r="J149" i="9"/>
  <c r="F157" i="8"/>
  <c r="O156" i="8"/>
  <c r="P155" i="8"/>
  <c r="G151" i="9" l="1"/>
  <c r="H150" i="9"/>
  <c r="J150" i="9" s="1"/>
  <c r="F152" i="9"/>
  <c r="H151" i="9"/>
  <c r="P156" i="8"/>
  <c r="Q156" i="8" s="1"/>
  <c r="Q155" i="8"/>
  <c r="F158" i="8"/>
  <c r="O157" i="8"/>
  <c r="F153" i="9" l="1"/>
  <c r="G152" i="9"/>
  <c r="J151" i="9"/>
  <c r="F159" i="8"/>
  <c r="O158" i="8"/>
  <c r="P157" i="8"/>
  <c r="P158" i="8" s="1"/>
  <c r="G153" i="9" l="1"/>
  <c r="H152" i="9"/>
  <c r="J152" i="9" s="1"/>
  <c r="F154" i="9"/>
  <c r="H153" i="9"/>
  <c r="Q157" i="8"/>
  <c r="Q158" i="8"/>
  <c r="F160" i="8"/>
  <c r="O159" i="8"/>
  <c r="F155" i="9" l="1"/>
  <c r="G154" i="9"/>
  <c r="J153" i="9"/>
  <c r="F161" i="8"/>
  <c r="O160" i="8"/>
  <c r="P159" i="8"/>
  <c r="G155" i="9" l="1"/>
  <c r="H154" i="9"/>
  <c r="J154" i="9" s="1"/>
  <c r="F156" i="9"/>
  <c r="H155" i="9"/>
  <c r="P160" i="8"/>
  <c r="Q160" i="8" s="1"/>
  <c r="F162" i="8"/>
  <c r="O161" i="8"/>
  <c r="Q159" i="8"/>
  <c r="F157" i="9" l="1"/>
  <c r="G156" i="9"/>
  <c r="J155" i="9"/>
  <c r="P161" i="8"/>
  <c r="Q161" i="8" s="1"/>
  <c r="F163" i="8"/>
  <c r="O162" i="8"/>
  <c r="G157" i="9" l="1"/>
  <c r="H156" i="9"/>
  <c r="J156" i="9" s="1"/>
  <c r="F158" i="9"/>
  <c r="H157" i="9"/>
  <c r="P162" i="8"/>
  <c r="Q162" i="8" s="1"/>
  <c r="F164" i="8"/>
  <c r="O163" i="8"/>
  <c r="F159" i="9" l="1"/>
  <c r="G158" i="9"/>
  <c r="J157" i="9"/>
  <c r="P163" i="8"/>
  <c r="Q163" i="8" s="1"/>
  <c r="F165" i="8"/>
  <c r="O164" i="8"/>
  <c r="G159" i="9" l="1"/>
  <c r="H158" i="9"/>
  <c r="J158" i="9" s="1"/>
  <c r="F160" i="9"/>
  <c r="H159" i="9"/>
  <c r="P164" i="8"/>
  <c r="Q164" i="8" s="1"/>
  <c r="F166" i="8"/>
  <c r="O165" i="8"/>
  <c r="P165" i="8"/>
  <c r="F161" i="9" l="1"/>
  <c r="G160" i="9"/>
  <c r="J159" i="9"/>
  <c r="F167" i="8"/>
  <c r="O166" i="8"/>
  <c r="P166" i="8" s="1"/>
  <c r="Q165" i="8"/>
  <c r="G161" i="9" l="1"/>
  <c r="H160" i="9"/>
  <c r="J160" i="9" s="1"/>
  <c r="F162" i="9"/>
  <c r="H161" i="9"/>
  <c r="Q166" i="8"/>
  <c r="F168" i="8"/>
  <c r="O167" i="8"/>
  <c r="P167" i="8"/>
  <c r="F163" i="9" l="1"/>
  <c r="G162" i="9"/>
  <c r="J161" i="9"/>
  <c r="Q167" i="8"/>
  <c r="F169" i="8"/>
  <c r="O168" i="8"/>
  <c r="P168" i="8" s="1"/>
  <c r="G163" i="9" l="1"/>
  <c r="H162" i="9"/>
  <c r="J162" i="9" s="1"/>
  <c r="F164" i="9"/>
  <c r="H163" i="9"/>
  <c r="Q168" i="8"/>
  <c r="F170" i="8"/>
  <c r="O169" i="8"/>
  <c r="P169" i="8"/>
  <c r="F165" i="9" l="1"/>
  <c r="G164" i="9"/>
  <c r="J163" i="9"/>
  <c r="F171" i="8"/>
  <c r="O170" i="8"/>
  <c r="P170" i="8"/>
  <c r="Q169" i="8"/>
  <c r="G165" i="9" l="1"/>
  <c r="H164" i="9"/>
  <c r="J164" i="9" s="1"/>
  <c r="F166" i="9"/>
  <c r="H165" i="9"/>
  <c r="Q170" i="8"/>
  <c r="F172" i="8"/>
  <c r="O171" i="8"/>
  <c r="P171" i="8" s="1"/>
  <c r="F167" i="9" l="1"/>
  <c r="G166" i="9"/>
  <c r="J165" i="9"/>
  <c r="Q171" i="8"/>
  <c r="F173" i="8"/>
  <c r="O172" i="8"/>
  <c r="P172" i="8" s="1"/>
  <c r="G167" i="9" l="1"/>
  <c r="H166" i="9"/>
  <c r="J166" i="9" s="1"/>
  <c r="F168" i="9"/>
  <c r="H167" i="9"/>
  <c r="F174" i="8"/>
  <c r="O173" i="8"/>
  <c r="Q172" i="8"/>
  <c r="F169" i="9" l="1"/>
  <c r="G168" i="9"/>
  <c r="J167" i="9"/>
  <c r="F175" i="8"/>
  <c r="O174" i="8"/>
  <c r="P173" i="8"/>
  <c r="P174" i="8" s="1"/>
  <c r="G169" i="9" l="1"/>
  <c r="H168" i="9"/>
  <c r="J168" i="9" s="1"/>
  <c r="F170" i="9"/>
  <c r="H169" i="9"/>
  <c r="F176" i="8"/>
  <c r="O175" i="8"/>
  <c r="P175" i="8"/>
  <c r="Q174" i="8"/>
  <c r="Q173" i="8"/>
  <c r="F171" i="9" l="1"/>
  <c r="G170" i="9"/>
  <c r="J169" i="9"/>
  <c r="Q175" i="8"/>
  <c r="F177" i="8"/>
  <c r="O176" i="8"/>
  <c r="G171" i="9" l="1"/>
  <c r="H170" i="9"/>
  <c r="J170" i="9" s="1"/>
  <c r="F172" i="9"/>
  <c r="H171" i="9"/>
  <c r="F178" i="8"/>
  <c r="O177" i="8"/>
  <c r="P176" i="8"/>
  <c r="P177" i="8" s="1"/>
  <c r="F173" i="9" l="1"/>
  <c r="G172" i="9"/>
  <c r="J171" i="9"/>
  <c r="Q177" i="8"/>
  <c r="F179" i="8"/>
  <c r="O178" i="8"/>
  <c r="P178" i="8" s="1"/>
  <c r="Q176" i="8"/>
  <c r="G173" i="9" l="1"/>
  <c r="H172" i="9"/>
  <c r="J172" i="9" s="1"/>
  <c r="F174" i="9"/>
  <c r="H173" i="9"/>
  <c r="Q178" i="8"/>
  <c r="F180" i="8"/>
  <c r="O179" i="8"/>
  <c r="P179" i="8" s="1"/>
  <c r="F175" i="9" l="1"/>
  <c r="G174" i="9"/>
  <c r="J173" i="9"/>
  <c r="Q179" i="8"/>
  <c r="F181" i="8"/>
  <c r="O180" i="8"/>
  <c r="P180" i="8"/>
  <c r="G175" i="9" l="1"/>
  <c r="H174" i="9"/>
  <c r="J174" i="9" s="1"/>
  <c r="F176" i="9"/>
  <c r="H175" i="9"/>
  <c r="Q180" i="8"/>
  <c r="F182" i="8"/>
  <c r="O181" i="8"/>
  <c r="P181" i="8"/>
  <c r="F177" i="9" l="1"/>
  <c r="G176" i="9"/>
  <c r="J175" i="9"/>
  <c r="Q181" i="8"/>
  <c r="F183" i="8"/>
  <c r="O182" i="8"/>
  <c r="P182" i="8" s="1"/>
  <c r="G177" i="9" l="1"/>
  <c r="H176" i="9"/>
  <c r="J176" i="9" s="1"/>
  <c r="F178" i="9"/>
  <c r="H177" i="9"/>
  <c r="Q182" i="8"/>
  <c r="F184" i="8"/>
  <c r="O183" i="8"/>
  <c r="P183" i="8"/>
  <c r="F179" i="9" l="1"/>
  <c r="G178" i="9"/>
  <c r="J177" i="9"/>
  <c r="F185" i="8"/>
  <c r="O184" i="8"/>
  <c r="Q183" i="8"/>
  <c r="G179" i="9" l="1"/>
  <c r="H178" i="9"/>
  <c r="J178" i="9" s="1"/>
  <c r="F180" i="9"/>
  <c r="H179" i="9"/>
  <c r="F186" i="8"/>
  <c r="O185" i="8"/>
  <c r="P184" i="8"/>
  <c r="P185" i="8" s="1"/>
  <c r="F181" i="9" l="1"/>
  <c r="G180" i="9"/>
  <c r="J179" i="9"/>
  <c r="F187" i="8"/>
  <c r="O186" i="8"/>
  <c r="P186" i="8" s="1"/>
  <c r="Q185" i="8"/>
  <c r="Q184" i="8"/>
  <c r="G181" i="9" l="1"/>
  <c r="H180" i="9"/>
  <c r="J180" i="9" s="1"/>
  <c r="F182" i="9"/>
  <c r="H181" i="9"/>
  <c r="Q186" i="8"/>
  <c r="F188" i="8"/>
  <c r="O187" i="8"/>
  <c r="P187" i="8"/>
  <c r="F183" i="9" l="1"/>
  <c r="G182" i="9"/>
  <c r="J181" i="9"/>
  <c r="F189" i="8"/>
  <c r="O188" i="8"/>
  <c r="Q187" i="8"/>
  <c r="G183" i="9" l="1"/>
  <c r="H182" i="9"/>
  <c r="J182" i="9" s="1"/>
  <c r="F184" i="9"/>
  <c r="H183" i="9"/>
  <c r="F190" i="8"/>
  <c r="O189" i="8"/>
  <c r="P188" i="8"/>
  <c r="F185" i="9" l="1"/>
  <c r="G184" i="9"/>
  <c r="J183" i="9"/>
  <c r="P189" i="8"/>
  <c r="F191" i="8"/>
  <c r="O190" i="8"/>
  <c r="Q188" i="8"/>
  <c r="G185" i="9" l="1"/>
  <c r="H184" i="9"/>
  <c r="J184" i="9" s="1"/>
  <c r="F186" i="9"/>
  <c r="H185" i="9"/>
  <c r="P190" i="8"/>
  <c r="Q190" i="8" s="1"/>
  <c r="Q189" i="8"/>
  <c r="F192" i="8"/>
  <c r="O192" i="8" s="1"/>
  <c r="O191" i="8"/>
  <c r="F187" i="9" l="1"/>
  <c r="G186" i="9"/>
  <c r="J185" i="9"/>
  <c r="P191" i="8"/>
  <c r="P192" i="8" s="1"/>
  <c r="Q192" i="8" s="1"/>
  <c r="G187" i="9" l="1"/>
  <c r="H186" i="9"/>
  <c r="J186" i="9" s="1"/>
  <c r="F188" i="9"/>
  <c r="H187" i="9"/>
  <c r="Q191" i="8"/>
  <c r="F189" i="9" l="1"/>
  <c r="G188" i="9"/>
  <c r="J187" i="9"/>
  <c r="G189" i="9" l="1"/>
  <c r="H188" i="9"/>
  <c r="J188" i="9" s="1"/>
  <c r="H189" i="9"/>
  <c r="J189" i="9" l="1"/>
  <c r="Q32" i="4" l="1"/>
  <c r="Q27" i="4"/>
  <c r="Q26" i="4"/>
  <c r="Q25" i="4"/>
  <c r="Q37" i="4" s="1"/>
  <c r="P49" i="4" s="1"/>
  <c r="Q24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3" i="4"/>
  <c r="B12" i="7"/>
  <c r="B9" i="7"/>
  <c r="B6" i="7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3" i="2"/>
  <c r="Q40" i="4" l="1"/>
  <c r="Q35" i="4"/>
  <c r="E2" i="5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3" i="4"/>
  <c r="Q29" i="4" l="1"/>
  <c r="Q34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3" i="4"/>
  <c r="F6" i="2"/>
  <c r="G6" i="2" s="1"/>
  <c r="F4" i="2"/>
  <c r="Q28" i="4" l="1"/>
</calcChain>
</file>

<file path=xl/sharedStrings.xml><?xml version="1.0" encoding="utf-8"?>
<sst xmlns="http://schemas.openxmlformats.org/spreadsheetml/2006/main" count="680" uniqueCount="402">
  <si>
    <t>Date</t>
  </si>
  <si>
    <t>Last Price</t>
  </si>
  <si>
    <t>LN Ret</t>
  </si>
  <si>
    <t xml:space="preserve">Q1) </t>
  </si>
  <si>
    <t>Monthly Data  for SP500 Index from 27th december 2024 to 31 January 2018</t>
  </si>
  <si>
    <t xml:space="preserve">LN Ret </t>
  </si>
  <si>
    <t>13 WEEKS COUPON EQUIVALENT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</si>
  <si>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</si>
  <si>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</si>
  <si>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</si>
  <si>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</si>
  <si>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</si>
  <si>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</si>
  <si>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</si>
  <si>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</si>
  <si>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</si>
  <si>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</si>
  <si>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</si>
  <si>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</si>
  <si>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</si>
  <si>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</si>
  <si>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</si>
  <si>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</si>
  <si>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</si>
  <si>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</si>
  <si>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</si>
  <si>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</si>
  <si>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</si>
  <si>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</si>
  <si>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</si>
  <si>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</si>
  <si>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</si>
  <si>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</si>
  <si>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</si>
  <si>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</si>
  <si>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</si>
  <si>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</si>
  <si>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</si>
  <si>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</si>
  <si>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</si>
  <si>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</si>
  <si>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</si>
  <si>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</si>
  <si>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</si>
  <si>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</si>
  <si>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Date for the 3month Treasury Bill</t>
  </si>
  <si>
    <t>Risk Free Rate</t>
  </si>
  <si>
    <t>Excess Daily Returns S&amp;P 500</t>
  </si>
  <si>
    <t>Last Price S &amp;P 500</t>
  </si>
  <si>
    <t>LN Ret S&amp;P 500</t>
  </si>
  <si>
    <t xml:space="preserve">Risk Free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</si>
  <si>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</si>
  <si>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</si>
  <si>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</si>
  <si>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</si>
  <si>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</si>
  <si>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</si>
  <si>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</si>
  <si>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</si>
  <si>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</si>
  <si>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</si>
  <si>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</si>
  <si>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</si>
  <si>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</si>
  <si>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</si>
  <si>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</si>
  <si>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</si>
  <si>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</si>
  <si>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</si>
  <si>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</si>
  <si>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</si>
  <si>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</si>
  <si>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</si>
  <si>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</si>
  <si>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</si>
  <si>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α</t>
  </si>
  <si>
    <t>β</t>
  </si>
  <si>
    <t xml:space="preserve">Z-score for the 95% confidence </t>
  </si>
  <si>
    <t>Input to the portfolio (Value)</t>
  </si>
  <si>
    <t>1-day VaR</t>
  </si>
  <si>
    <t>Key Data</t>
  </si>
  <si>
    <t>Adjusted 𝑹^𝟐</t>
  </si>
  <si>
    <t>Excess Returns Average S&amp;P 500</t>
  </si>
  <si>
    <t>Last Price GOOG</t>
  </si>
  <si>
    <t>LN Ret GOOG</t>
  </si>
  <si>
    <t>Excess Daily LN Returns GOOG</t>
  </si>
  <si>
    <t>A1</t>
  </si>
  <si>
    <t>Value</t>
  </si>
  <si>
    <t xml:space="preserve">Risk-free rate </t>
  </si>
  <si>
    <t>A2</t>
  </si>
  <si>
    <t>Average Excess Return S&amp;P500</t>
  </si>
  <si>
    <t>A3</t>
  </si>
  <si>
    <t>Expected Market Return</t>
  </si>
  <si>
    <t>A4</t>
  </si>
  <si>
    <t>Avg Excess Return GOOG</t>
  </si>
  <si>
    <t>A5</t>
  </si>
  <si>
    <t>A6</t>
  </si>
  <si>
    <t>Expected Return for GOOG</t>
  </si>
  <si>
    <t>Description</t>
  </si>
  <si>
    <r>
      <rPr>
        <b/>
        <sz val="12"/>
        <color theme="1"/>
        <rFont val="Aptos Narrow"/>
        <family val="2"/>
      </rPr>
      <t xml:space="preserve">β </t>
    </r>
    <r>
      <rPr>
        <sz val="11"/>
        <color theme="1"/>
        <rFont val="Aptos Narrow"/>
        <family val="2"/>
      </rPr>
      <t>of GOOG</t>
    </r>
  </si>
  <si>
    <t>Expected Return CAPM</t>
  </si>
  <si>
    <t>Actual Return ~ GOOG</t>
  </si>
  <si>
    <r>
      <t xml:space="preserve">β ~ </t>
    </r>
    <r>
      <rPr>
        <b/>
        <sz val="11"/>
        <color theme="1"/>
        <rFont val="Aptos Narrow"/>
        <family val="2"/>
      </rPr>
      <t>GOOG</t>
    </r>
  </si>
  <si>
    <t>n</t>
  </si>
  <si>
    <t>weight</t>
  </si>
  <si>
    <t>Last Price S&amp;P500</t>
  </si>
  <si>
    <t>9-Day EMA</t>
  </si>
  <si>
    <t>12-Day EMA</t>
  </si>
  <si>
    <t>26-Day EMA</t>
  </si>
  <si>
    <t xml:space="preserve">MACD Line </t>
  </si>
  <si>
    <t>Signal Line</t>
  </si>
  <si>
    <t>Histogram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</si>
  <si>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</si>
  <si>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</si>
  <si>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</si>
  <si>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</si>
  <si>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</si>
  <si>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</si>
  <si>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</si>
  <si>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</si>
  <si>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</si>
  <si>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</si>
  <si>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</si>
  <si>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</si>
  <si>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GOOG Price</t>
  </si>
  <si>
    <t>Change</t>
  </si>
  <si>
    <t>Gain</t>
  </si>
  <si>
    <t>Loss</t>
  </si>
  <si>
    <t>Avg Gain</t>
  </si>
  <si>
    <t xml:space="preserve">Avg Loss </t>
  </si>
  <si>
    <t>RS</t>
  </si>
  <si>
    <t>14-Day RSI</t>
  </si>
  <si>
    <t>Overbought</t>
  </si>
  <si>
    <t>Undervalued</t>
  </si>
  <si>
    <t>20 Day MA</t>
  </si>
  <si>
    <t>STD DEV</t>
  </si>
  <si>
    <t xml:space="preserve">Upper Band </t>
  </si>
  <si>
    <t>Lower Band</t>
  </si>
  <si>
    <t>% K Line</t>
  </si>
  <si>
    <t>%D Line</t>
  </si>
  <si>
    <t xml:space="preserve">Overbought </t>
  </si>
  <si>
    <t>Oversold</t>
  </si>
  <si>
    <t xml:space="preserve">Underlying Asset </t>
  </si>
  <si>
    <t>Stock</t>
  </si>
  <si>
    <t>GOOG</t>
  </si>
  <si>
    <t xml:space="preserve">Option Type </t>
  </si>
  <si>
    <t>Type</t>
  </si>
  <si>
    <t xml:space="preserve">European Call Option </t>
  </si>
  <si>
    <t>30 Yr</t>
  </si>
  <si>
    <t>20 Yr</t>
  </si>
  <si>
    <t>10 Yr</t>
  </si>
  <si>
    <t>7 Yr</t>
  </si>
  <si>
    <t>5 Yr</t>
  </si>
  <si>
    <t>3 Yr</t>
  </si>
  <si>
    <t>2 Yr</t>
  </si>
  <si>
    <t>1 Yr</t>
  </si>
  <si>
    <t>Option Price</t>
  </si>
  <si>
    <t>Annualized</t>
  </si>
  <si>
    <t>5-year</t>
  </si>
  <si>
    <t>max(S - K,0)</t>
  </si>
  <si>
    <t xml:space="preserve">  T</t>
  </si>
  <si>
    <t xml:space="preserve">Premium </t>
  </si>
  <si>
    <t xml:space="preserve">The amount paid for the contract initially </t>
  </si>
  <si>
    <t>V(S,T) = max (S - K, 0)</t>
  </si>
  <si>
    <t>Expiry Date, Annualized</t>
  </si>
  <si>
    <t>d1</t>
  </si>
  <si>
    <t>d2</t>
  </si>
  <si>
    <t>Call/ Put</t>
  </si>
  <si>
    <t>Current Spot Price (S)</t>
  </si>
  <si>
    <t>Strike Price (K)</t>
  </si>
  <si>
    <t>Volatility =</t>
  </si>
  <si>
    <r>
      <t xml:space="preserve">Risk-free rate= </t>
    </r>
    <r>
      <rPr>
        <b/>
        <sz val="12"/>
        <color theme="1"/>
        <rFont val="Aptos Narrow"/>
        <family val="2"/>
        <scheme val="minor"/>
      </rPr>
      <t xml:space="preserve"> (r</t>
    </r>
    <r>
      <rPr>
        <b/>
        <sz val="11"/>
        <color theme="1"/>
        <rFont val="Aptos Narrow"/>
        <family val="2"/>
        <scheme val="minor"/>
      </rPr>
      <t>)</t>
    </r>
  </si>
  <si>
    <t>GOOG 12/19/25 P165</t>
  </si>
  <si>
    <t>GOOG 12/19/25 C165</t>
  </si>
  <si>
    <t>GOOG 12/19/25 P160</t>
  </si>
  <si>
    <t>GOOG 12/19/25 C160</t>
  </si>
  <si>
    <t>GOOG 12/19/25 P155</t>
  </si>
  <si>
    <t>GOOG 12/19/25 C155</t>
  </si>
  <si>
    <t>GOOG 12/19/25 P150</t>
  </si>
  <si>
    <t>GOOG 12/19/25 C150</t>
  </si>
  <si>
    <t>GOOG 12/19/25 P145</t>
  </si>
  <si>
    <t>GOOG 12/19/25 C145</t>
  </si>
  <si>
    <t>ERROR(6)</t>
  </si>
  <si>
    <t>GOOG 11/21/25 P165</t>
  </si>
  <si>
    <t>GOOG 11/21/25 C165</t>
  </si>
  <si>
    <t>GOOG 11/21/25 P160</t>
  </si>
  <si>
    <t>GOOG 11/21/25 C160</t>
  </si>
  <si>
    <t>GOOG 11/21/25 P155</t>
  </si>
  <si>
    <t>GOOG 11/21/25 C155</t>
  </si>
  <si>
    <t>GOOG 11/21/25 P150</t>
  </si>
  <si>
    <t>GOOG 11/21/25 C150</t>
  </si>
  <si>
    <t>GOOG 11/21/25 P145</t>
  </si>
  <si>
    <t>GOOG 11/21/25 C145</t>
  </si>
  <si>
    <t>GOOG 10/17/25 P165</t>
  </si>
  <si>
    <t>GOOG 10/17/25 C165</t>
  </si>
  <si>
    <t>GOOG 10/17/25 P160</t>
  </si>
  <si>
    <t>GOOG 10/17/25 C160</t>
  </si>
  <si>
    <t>GOOG 10/17/25 P155</t>
  </si>
  <si>
    <t>GOOG 10/17/25 C155</t>
  </si>
  <si>
    <t>GOOG 10/17/25 P150</t>
  </si>
  <si>
    <t>GOOG 10/17/25 C150</t>
  </si>
  <si>
    <t>GOOG 10/17/25 P145</t>
  </si>
  <si>
    <t>GOOG 10/17/25 C145</t>
  </si>
  <si>
    <t>GOOG 9/19/25 P165</t>
  </si>
  <si>
    <t>GOOG 9/19/25 C165</t>
  </si>
  <si>
    <t>GOOG 9/19/25 P160</t>
  </si>
  <si>
    <t>GOOG 9/19/25 C160</t>
  </si>
  <si>
    <t>GOOG 9/19/25 P155</t>
  </si>
  <si>
    <t>GOOG 9/19/25 C155</t>
  </si>
  <si>
    <t>GOOG 9/19/25 P150</t>
  </si>
  <si>
    <t>GOOG 9/19/25 C150</t>
  </si>
  <si>
    <t>GOOG 9/19/25 P145</t>
  </si>
  <si>
    <t>GOOG 9/19/25 C145</t>
  </si>
  <si>
    <t>GOOG 8/15/25 P165</t>
  </si>
  <si>
    <t>GOOG 8/15/25 C165</t>
  </si>
  <si>
    <t>GOOG 8/15/25 P160</t>
  </si>
  <si>
    <t>GOOG 8/15/25 C160</t>
  </si>
  <si>
    <t>GOOG 8/15/25 P155</t>
  </si>
  <si>
    <t>GOOG 8/15/25 C155</t>
  </si>
  <si>
    <t>GOOG 8/15/25 P150</t>
  </si>
  <si>
    <t>GOOG 8/15/25 C150</t>
  </si>
  <si>
    <t>GOOG 8/15/25 P145</t>
  </si>
  <si>
    <t>GOOG 8/15/25 C145</t>
  </si>
  <si>
    <t>GOOG 7/18/25 P165</t>
  </si>
  <si>
    <t>GOOG 7/18/25 C165</t>
  </si>
  <si>
    <t>GOOG 7/18/25 P160</t>
  </si>
  <si>
    <t>GOOG 7/18/25 C160</t>
  </si>
  <si>
    <t>GOOG 7/18/25 P155</t>
  </si>
  <si>
    <t>GOOG 7/18/25 C155</t>
  </si>
  <si>
    <t>GOOG 7/18/25 P150</t>
  </si>
  <si>
    <t>GOOG 7/18/25 C150</t>
  </si>
  <si>
    <t>GOOG 7/18/25 P145</t>
  </si>
  <si>
    <t>GOOG 7/18/25 C145</t>
  </si>
  <si>
    <t>GOOG 6/20/25 P165</t>
  </si>
  <si>
    <t>GOOG 6/20/25 C165</t>
  </si>
  <si>
    <t>GOOG 6/20/25 P160</t>
  </si>
  <si>
    <t>GOOG 6/20/25 C160</t>
  </si>
  <si>
    <t>GOOG 6/20/25 P155</t>
  </si>
  <si>
    <t>GOOG 6/20/25 C155</t>
  </si>
  <si>
    <t>GOOG 6/20/25 P150</t>
  </si>
  <si>
    <t>GOOG 6/20/25 C150</t>
  </si>
  <si>
    <t>GOOG 6/20/25 P145</t>
  </si>
  <si>
    <t>GOOG 6/20/25 C145</t>
  </si>
  <si>
    <t>GOOG 5/16/25 P165</t>
  </si>
  <si>
    <t>GOOG 5/16/25 C165</t>
  </si>
  <si>
    <t>GOOG 5/16/25 P160</t>
  </si>
  <si>
    <t>GOOG 5/16/25 C160</t>
  </si>
  <si>
    <t>GOOG 5/16/25 P155</t>
  </si>
  <si>
    <t>GOOG 5/16/25 C155</t>
  </si>
  <si>
    <t>GOOG 5/16/25 P150</t>
  </si>
  <si>
    <t>GOOG 5/16/25 C150</t>
  </si>
  <si>
    <t>GOOG 5/16/25 P145</t>
  </si>
  <si>
    <t>GOOG 5/16/25 C145</t>
  </si>
  <si>
    <t>16-May-25 (36d); CSize 100; R 4.51; IFwd 156.43</t>
  </si>
  <si>
    <t>GOOG 4/17/25 P162.5</t>
  </si>
  <si>
    <t>GOOG 4/17/25 C162.5</t>
  </si>
  <si>
    <t>GOOG 4/17/25 P160</t>
  </si>
  <si>
    <t>GOOG 4/17/25 C160</t>
  </si>
  <si>
    <t>GOOG 4/17/25 P157.5</t>
  </si>
  <si>
    <t>GOOG 4/17/25 C157.5</t>
  </si>
  <si>
    <t>GOOG 4/17/25 P155</t>
  </si>
  <si>
    <t>GOOG 4/17/25 C155</t>
  </si>
  <si>
    <t>GOOG 4/17/25 P152.5</t>
  </si>
  <si>
    <t>GOOG 4/17/25 C152.5</t>
  </si>
  <si>
    <t>17-Apr-25 (7d); CSize 100; R 4.51; IFwd 155.89</t>
  </si>
  <si>
    <t>GOOG 12/17/27 P165</t>
  </si>
  <si>
    <t>GOOG 12/17/27 C165</t>
  </si>
  <si>
    <t>GOOG 12/17/27 P160</t>
  </si>
  <si>
    <t>GOOG 12/17/27 C160</t>
  </si>
  <si>
    <t>GOOG 12/17/27 P155</t>
  </si>
  <si>
    <t>GOOG 12/17/27 C155</t>
  </si>
  <si>
    <t>GOOG 12/17/27 P150</t>
  </si>
  <si>
    <t>GOOG 12/17/27 C150</t>
  </si>
  <si>
    <t>GOOG 12/17/27 P145</t>
  </si>
  <si>
    <t>GOOG 12/17/27 C145</t>
  </si>
  <si>
    <t>GOOG 6/17/27 P165</t>
  </si>
  <si>
    <t>GOOG 6/17/27 C165</t>
  </si>
  <si>
    <t>GOOG 6/17/27 P160</t>
  </si>
  <si>
    <t>GOOG 6/17/27 C160</t>
  </si>
  <si>
    <t>GOOG 6/17/27 P155</t>
  </si>
  <si>
    <t>GOOG 6/17/27 C155</t>
  </si>
  <si>
    <t>GOOG 6/17/27 P150</t>
  </si>
  <si>
    <t>GOOG 6/17/27 C150</t>
  </si>
  <si>
    <t>GOOG 6/17/27 P145</t>
  </si>
  <si>
    <t>GOOG 6/17/27 C145</t>
  </si>
  <si>
    <t>GOOG 1/15/27 P165</t>
  </si>
  <si>
    <t>GOOG 1/15/27 C165</t>
  </si>
  <si>
    <t>GOOG 1/15/27 P160</t>
  </si>
  <si>
    <t>GOOG 1/15/27 C160</t>
  </si>
  <si>
    <t>GOOG 1/15/27 P155</t>
  </si>
  <si>
    <t>GOOG 1/15/27 C155</t>
  </si>
  <si>
    <t>GOOG 1/15/27 P150</t>
  </si>
  <si>
    <t>GOOG 1/15/27 C150</t>
  </si>
  <si>
    <t>GOOG 1/15/27 P145</t>
  </si>
  <si>
    <t>GOOG 1/15/27 C145</t>
  </si>
  <si>
    <t>GOOG 12/18/26 P165</t>
  </si>
  <si>
    <t>GOOG 12/18/26 C165</t>
  </si>
  <si>
    <t>GOOG 12/18/26 P160</t>
  </si>
  <si>
    <t>GOOG 12/18/26 C160</t>
  </si>
  <si>
    <t>GOOG 12/18/26 P155</t>
  </si>
  <si>
    <t>GOOG 12/18/26 C155</t>
  </si>
  <si>
    <t>GOOG 12/18/26 P150</t>
  </si>
  <si>
    <t>GOOG 12/18/26 C150</t>
  </si>
  <si>
    <t>GOOG 12/18/26 P145</t>
  </si>
  <si>
    <t>GOOG 12/18/26 C145</t>
  </si>
  <si>
    <t>GOOG 6/18/26 P165</t>
  </si>
  <si>
    <t>GOOG 6/18/26 C165</t>
  </si>
  <si>
    <t>GOOG 6/18/26 P160</t>
  </si>
  <si>
    <t>GOOG 6/18/26 C160</t>
  </si>
  <si>
    <t>GOOG 6/18/26 P155</t>
  </si>
  <si>
    <t>GOOG 6/18/26 C155</t>
  </si>
  <si>
    <t>GOOG 6/18/26 P150</t>
  </si>
  <si>
    <t>GOOG 6/18/26 C150</t>
  </si>
  <si>
    <t>GOOG 6/18/26 P145</t>
  </si>
  <si>
    <t>GOOG 6/18/26 C145</t>
  </si>
  <si>
    <t>GOOG 3/20/26 P165</t>
  </si>
  <si>
    <t>GOOG 3/20/26 C165</t>
  </si>
  <si>
    <t>GOOG 3/20/26 P160</t>
  </si>
  <si>
    <t>GOOG 3/20/26 C160</t>
  </si>
  <si>
    <t>GOOG 3/20/26 P155</t>
  </si>
  <si>
    <t>GOOG 3/20/26 C155</t>
  </si>
  <si>
    <t>GOOG 3/20/26 P150</t>
  </si>
  <si>
    <t>GOOG 3/20/26 C150</t>
  </si>
  <si>
    <t>GOOG 3/20/26 P145</t>
  </si>
  <si>
    <t>GOOG 3/20/26 C145</t>
  </si>
  <si>
    <t>Volm</t>
  </si>
  <si>
    <t>IVM</t>
  </si>
  <si>
    <t>Last</t>
  </si>
  <si>
    <t>Ask</t>
  </si>
  <si>
    <t>Bid</t>
  </si>
  <si>
    <t>Ticker</t>
  </si>
  <si>
    <t>Strike</t>
  </si>
  <si>
    <t>Calls</t>
  </si>
  <si>
    <t>If I buy the Call</t>
  </si>
  <si>
    <t>If I buy a Put</t>
  </si>
  <si>
    <t>By March 2026</t>
  </si>
  <si>
    <t xml:space="preserve">Stock Price </t>
  </si>
  <si>
    <t xml:space="preserve">Call Payoff at Expiry </t>
  </si>
  <si>
    <t xml:space="preserve">Call Total Value (with time value) </t>
  </si>
  <si>
    <t xml:space="preserve">Put Option at Expiry </t>
  </si>
  <si>
    <t>Option Price for Call</t>
  </si>
  <si>
    <t xml:space="preserve">Option Price for Put </t>
  </si>
  <si>
    <t xml:space="preserve">Put Total Value (with time value) </t>
  </si>
  <si>
    <t>Strike Price</t>
  </si>
  <si>
    <t>max(K- S,0)</t>
  </si>
  <si>
    <t>v(S,T) = max (K - S, 0)</t>
  </si>
  <si>
    <t>Timestep</t>
  </si>
  <si>
    <t>Volatility</t>
  </si>
  <si>
    <t>Drift</t>
  </si>
  <si>
    <t>Time</t>
  </si>
  <si>
    <t>Asset</t>
  </si>
  <si>
    <t>(Annualized LN Return)</t>
  </si>
  <si>
    <t xml:space="preserve">Time to Expiry </t>
  </si>
  <si>
    <t>Asset 2</t>
  </si>
  <si>
    <t>Asset 1</t>
  </si>
  <si>
    <t xml:space="preserve">Maturity </t>
  </si>
  <si>
    <t xml:space="preserve">Strike Price </t>
  </si>
  <si>
    <t>Strike Pice</t>
  </si>
  <si>
    <t>Call Premium</t>
  </si>
  <si>
    <t xml:space="preserve"> Call Price</t>
  </si>
  <si>
    <t>RAND</t>
  </si>
  <si>
    <t>Pay-Off for Call</t>
  </si>
  <si>
    <t>Discounted Pay-off for Call</t>
  </si>
  <si>
    <t>Put Pay-Off</t>
  </si>
  <si>
    <t>Put Discounted Pay-Off</t>
  </si>
  <si>
    <t>Put Premium</t>
  </si>
  <si>
    <t>Put Price</t>
  </si>
  <si>
    <t>Black-Scholes Model</t>
  </si>
  <si>
    <t>Average Volatility for GOOG</t>
  </si>
  <si>
    <t>Layout  of CAPM</t>
  </si>
  <si>
    <t>Average Daily Ln Ret, GOOG</t>
  </si>
  <si>
    <t>Annualised LN Ret, GOOG</t>
  </si>
  <si>
    <t>Average Volatility, GOOG</t>
  </si>
  <si>
    <t>Annualised Volatility, GOOG</t>
  </si>
  <si>
    <t>Excess Returns Average GOOG</t>
  </si>
  <si>
    <t>SML β</t>
  </si>
  <si>
    <t>Call Pay-Off</t>
  </si>
  <si>
    <t>S</t>
  </si>
  <si>
    <t>K</t>
  </si>
  <si>
    <t>T</t>
  </si>
  <si>
    <t xml:space="preserve">r </t>
  </si>
  <si>
    <t>N(d)</t>
  </si>
  <si>
    <t>d1, d2</t>
  </si>
  <si>
    <t>Current Stock Price</t>
  </si>
  <si>
    <t>Time to expiry in years</t>
  </si>
  <si>
    <t xml:space="preserve">Volatility Annualised </t>
  </si>
  <si>
    <t>Risk-Free rate</t>
  </si>
  <si>
    <t xml:space="preserve">Cumulative normal distribution function </t>
  </si>
  <si>
    <t>Intermediate terms used in Black-Scholes formula</t>
  </si>
  <si>
    <t>Stock Name</t>
  </si>
  <si>
    <t>European Call Option</t>
  </si>
  <si>
    <t xml:space="preserve">Break-Even </t>
  </si>
  <si>
    <t>I am betting S will rise above $179.92</t>
  </si>
  <si>
    <t>I am betting S will fall below $143.50</t>
  </si>
  <si>
    <t>Parameter</t>
  </si>
  <si>
    <t>Spot Price (S)</t>
  </si>
  <si>
    <t>Risk-Free raten(r)</t>
  </si>
  <si>
    <t>Time to maturity (T)</t>
  </si>
  <si>
    <t xml:space="preserve">Timestep </t>
  </si>
  <si>
    <t>Number of Simulations</t>
  </si>
  <si>
    <t>Call Discounted Pay-Off</t>
  </si>
  <si>
    <t>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</si>
</sst>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0.000%"/>
    <numFmt numFmtId="166" formatCode="0.0000"/>
    <numFmt numFmtId="167" formatCode="0.000"/>
    <numFmt numFmtId="168" formatCode="0.000000%"/>
    <numFmt numFmtId="169" formatCode="0.00;\(0.00\)"/>
    <numFmt numFmtId="170" formatCode="0.0000000"/>
    <numFmt numFmtId="171" formatCode="0.000000"/>
    <numFmt numFmtId="172" formatCode="0.0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2"/>
      <color theme="1"/>
      <name val="Aptos Narrow"/>
      <family val="2"/>
    </font>
    <font>
      <b/>
      <sz val="11"/>
      <color theme="1"/>
      <name val="Aptos Narrow"/>
      <family val="2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1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14" fontId="0" fillId="0" borderId="0" xfId="0" applyNumberFormat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6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0" borderId="3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2" borderId="10" xfId="0" applyNumberFormat="1" applyFill="1" applyBorder="1" applyAlignment="1">
      <alignment horizontal="center"/>
    </xf>
    <xf numFmtId="165" fontId="0" fillId="0" borderId="5" xfId="1" applyNumberFormat="1" applyFont="1" applyBorder="1"/>
    <xf numFmtId="169" fontId="0" fillId="0" borderId="0" xfId="0" applyNumberFormat="1"/>
    <xf numFmtId="0" fontId="4" fillId="2" borderId="8" xfId="0" applyFont="1" applyFill="1" applyBorder="1" applyAlignment="1">
      <alignment horizontal="centerContinuous"/>
    </xf>
    <xf numFmtId="0" fontId="9" fillId="2" borderId="8" xfId="0" applyFont="1" applyFill="1" applyBorder="1" applyAlignment="1">
      <alignment horizontal="centerContinuous"/>
    </xf>
    <xf numFmtId="0" fontId="1" fillId="3" borderId="0" xfId="0" applyFont="1" applyFill="1"/>
    <xf numFmtId="0" fontId="2" fillId="4" borderId="1" xfId="0" applyFont="1" applyFill="1" applyBorder="1"/>
    <xf numFmtId="14" fontId="1" fillId="5" borderId="0" xfId="0" applyNumberFormat="1" applyFont="1" applyFill="1"/>
    <xf numFmtId="0" fontId="1" fillId="5" borderId="1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3" borderId="0" xfId="0" applyFill="1"/>
    <xf numFmtId="0" fontId="1" fillId="5" borderId="11" xfId="0" applyFont="1" applyFill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2" fontId="0" fillId="0" borderId="0" xfId="2" applyNumberFormat="1" applyFont="1"/>
    <xf numFmtId="0" fontId="2" fillId="5" borderId="0" xfId="0" applyFont="1" applyFill="1" applyAlignment="1">
      <alignment horizontal="center"/>
    </xf>
    <xf numFmtId="0" fontId="1" fillId="5" borderId="13" xfId="0" applyFont="1" applyFill="1" applyBorder="1"/>
    <xf numFmtId="0" fontId="0" fillId="0" borderId="10" xfId="0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0" fillId="0" borderId="0" xfId="1" applyNumberFormat="1" applyFont="1" applyBorder="1"/>
    <xf numFmtId="0" fontId="0" fillId="0" borderId="3" xfId="0" applyBorder="1" applyAlignment="1">
      <alignment horizontal="center"/>
    </xf>
    <xf numFmtId="2" fontId="0" fillId="0" borderId="13" xfId="0" applyNumberFormat="1" applyBorder="1"/>
    <xf numFmtId="0" fontId="5" fillId="0" borderId="5" xfId="0" applyFont="1" applyBorder="1" applyAlignment="1">
      <alignment horizontal="center"/>
    </xf>
    <xf numFmtId="171" fontId="0" fillId="0" borderId="4" xfId="0" applyNumberFormat="1" applyBorder="1"/>
    <xf numFmtId="168" fontId="0" fillId="0" borderId="0" xfId="1" applyNumberFormat="1" applyFont="1" applyBorder="1"/>
    <xf numFmtId="0" fontId="0" fillId="0" borderId="10" xfId="0" applyBorder="1" applyAlignment="1">
      <alignment horizontal="right"/>
    </xf>
    <xf numFmtId="164" fontId="0" fillId="0" borderId="3" xfId="2" applyNumberFormat="1" applyFont="1" applyBorder="1"/>
    <xf numFmtId="167" fontId="0" fillId="0" borderId="3" xfId="0" applyNumberFormat="1" applyBorder="1" applyAlignment="1">
      <alignment horizontal="right"/>
    </xf>
    <xf numFmtId="10" fontId="0" fillId="0" borderId="3" xfId="1" applyNumberFormat="1" applyFont="1" applyBorder="1"/>
    <xf numFmtId="10" fontId="1" fillId="0" borderId="5" xfId="1" applyNumberFormat="1" applyFon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0" fillId="5" borderId="0" xfId="0" applyFont="1" applyFill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2" applyNumberFormat="1" applyFont="1" applyBorder="1"/>
    <xf numFmtId="0" fontId="1" fillId="5" borderId="9" xfId="0" applyFont="1" applyFill="1" applyBorder="1"/>
    <xf numFmtId="164" fontId="0" fillId="0" borderId="10" xfId="2" applyNumberFormat="1" applyFont="1" applyBorder="1"/>
    <xf numFmtId="0" fontId="1" fillId="5" borderId="2" xfId="0" applyFont="1" applyFill="1" applyBorder="1"/>
    <xf numFmtId="0" fontId="1" fillId="5" borderId="4" xfId="0" applyFont="1" applyFill="1" applyBorder="1"/>
    <xf numFmtId="2" fontId="0" fillId="0" borderId="5" xfId="2" applyNumberFormat="1" applyFont="1" applyBorder="1"/>
    <xf numFmtId="164" fontId="0" fillId="0" borderId="10" xfId="2" applyNumberFormat="1" applyFont="1" applyBorder="1" applyAlignment="1">
      <alignment horizontal="center"/>
    </xf>
    <xf numFmtId="167" fontId="0" fillId="0" borderId="3" xfId="0" applyNumberFormat="1" applyBorder="1"/>
    <xf numFmtId="171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0" fontId="1" fillId="5" borderId="11" xfId="0" applyFont="1" applyFill="1" applyBorder="1"/>
    <xf numFmtId="0" fontId="0" fillId="0" borderId="6" xfId="0" applyBorder="1" applyAlignment="1">
      <alignment horizontal="center"/>
    </xf>
    <xf numFmtId="2" fontId="0" fillId="0" borderId="6" xfId="0" applyNumberFormat="1" applyBorder="1"/>
    <xf numFmtId="0" fontId="0" fillId="0" borderId="6" xfId="0" applyBorder="1"/>
    <xf numFmtId="171" fontId="0" fillId="0" borderId="6" xfId="0" applyNumberFormat="1" applyBorder="1"/>
    <xf numFmtId="0" fontId="0" fillId="0" borderId="12" xfId="0" applyBorder="1"/>
    <xf numFmtId="0" fontId="1" fillId="5" borderId="14" xfId="0" applyFont="1" applyFill="1" applyBorder="1"/>
    <xf numFmtId="0" fontId="1" fillId="5" borderId="6" xfId="0" applyFont="1" applyFill="1" applyBorder="1"/>
    <xf numFmtId="0" fontId="1" fillId="5" borderId="12" xfId="0" applyFont="1" applyFill="1" applyBorder="1"/>
    <xf numFmtId="172" fontId="0" fillId="0" borderId="3" xfId="0" applyNumberFormat="1" applyBorder="1"/>
    <xf numFmtId="2" fontId="0" fillId="0" borderId="2" xfId="0" applyNumberFormat="1" applyBorder="1"/>
    <xf numFmtId="170" fontId="0" fillId="0" borderId="4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SECURITY</a:t>
            </a:r>
            <a:r>
              <a:rPr lang="en-GB" baseline="0">
                <a:solidFill>
                  <a:schemeClr val="tx1"/>
                </a:solidFill>
              </a:rPr>
              <a:t> mARKET</a:t>
            </a:r>
            <a:r>
              <a:rPr lang="en-GB">
                <a:solidFill>
                  <a:schemeClr val="tx1"/>
                </a:solidFill>
              </a:rPr>
              <a:t>LINE goog</a:t>
            </a:r>
            <a:r>
              <a:rPr lang="en-GB" baseline="0">
                <a:solidFill>
                  <a:schemeClr val="tx1"/>
                </a:solidFill>
              </a:rPr>
              <a:t> Evaluation</a:t>
            </a:r>
            <a:endParaRPr lang="en-GB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3541119860017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2224203727787229E-2"/>
          <c:y val="0.15988444152814232"/>
          <c:w val="0.86574807832024636"/>
          <c:h val="0.811195688225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'Question 2)'!$Q$39</c:f>
              <c:strCache>
                <c:ptCount val="1"/>
                <c:pt idx="0">
                  <c:v>Expected Return CAPM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2)'!$P$40:$P$46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'Question 2)'!$Q$40:$Q$46</c:f>
              <c:numCache>
                <c:formatCode>0.000000%</c:formatCode>
                <c:ptCount val="7"/>
                <c:pt idx="0" formatCode="0.00%">
                  <c:v>4.3073134328358222E-2</c:v>
                </c:pt>
                <c:pt idx="1">
                  <c:v>3.4599600217876197E-2</c:v>
                </c:pt>
                <c:pt idx="2">
                  <c:v>2.6126066107394166E-2</c:v>
                </c:pt>
                <c:pt idx="3">
                  <c:v>1.7652531996912139E-2</c:v>
                </c:pt>
                <c:pt idx="4">
                  <c:v>9.1789978864301111E-3</c:v>
                </c:pt>
                <c:pt idx="5">
                  <c:v>7.0546377594808002E-4</c:v>
                </c:pt>
                <c:pt idx="6">
                  <c:v>-7.7680703345339441E-3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4-4984-81D5-F20542BB3F2D}"/>
            </c:ext>
          </c:extLst>
        </c:ser>
        <c:ser>
          <c:idx val="1"/>
          <c:order val="1"/>
          <c:tx>
            <c:v>GOOG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0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2">
                    <a:lumMod val="20000"/>
                    <a:lumOff val="80000"/>
                  </a:schemeClr>
                </a:solidFill>
                <a:ln w="0">
                  <a:solidFill>
                    <a:schemeClr val="accent2">
                      <a:lumMod val="20000"/>
                      <a:lumOff val="8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2-471C-9F46-D4D7068D93D7}"/>
              </c:ext>
            </c:extLst>
          </c:dPt>
          <c:xVal>
            <c:numRef>
              <c:f>'Question 2)'!$P$49</c:f>
              <c:numCache>
                <c:formatCode>0.000000</c:formatCode>
                <c:ptCount val="1"/>
                <c:pt idx="0">
                  <c:v>1.2660985609526083</c:v>
                </c:pt>
              </c:numCache>
            </c:numRef>
          </c:xVal>
          <c:yVal>
            <c:numRef>
              <c:f>'Question 2)'!$Q$36</c:f>
              <c:numCache>
                <c:formatCode>0.000000%</c:formatCode>
                <c:ptCount val="1"/>
                <c:pt idx="0">
                  <c:v>2.5127166851169468E-2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4-4984-81D5-F20542BB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48576"/>
        <c:axId val="587658720"/>
      </c:scatterChart>
      <c:valAx>
        <c:axId val="945848576"/>
        <c:scaling>
          <c:orientation val="minMax"/>
          <c:max val="4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chemeClr val="tx1"/>
                    </a:solidFill>
                  </a:rPr>
                  <a:t>BETA</a:t>
                </a:r>
              </a:p>
            </c:rich>
          </c:tx>
          <c:layout>
            <c:manualLayout>
              <c:xMode val="edge"/>
              <c:yMode val="edge"/>
              <c:x val="0.88898473471341588"/>
              <c:y val="0.87688622951358641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58720"/>
        <c:crosses val="autoZero"/>
        <c:crossBetween val="midCat"/>
        <c:majorUnit val="0.5"/>
      </c:valAx>
      <c:valAx>
        <c:axId val="5876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u="none" strike="noStrike" kern="1200" cap="all" baseline="0">
                    <a:solidFill>
                      <a:schemeClr val="tx1"/>
                    </a:solidFill>
                  </a:rPr>
                  <a:t>Expected Return (CAPM)</a:t>
                </a:r>
                <a:endParaRPr lang="en-GB" sz="1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3793523104820551E-2"/>
              <c:y val="0.1257307711275130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GOOG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'Q6) BrownianMotion'!$E$2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BrownianMotion'!$F$2:$GX$2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159.85979316040405</c:v>
                </c:pt>
                <c:pt idx="2">
                  <c:v>158.04708243335378</c:v>
                </c:pt>
                <c:pt idx="3">
                  <c:v>151.32805269664988</c:v>
                </c:pt>
                <c:pt idx="4">
                  <c:v>147.92871315099367</c:v>
                </c:pt>
                <c:pt idx="5">
                  <c:v>146.21651393955864</c:v>
                </c:pt>
                <c:pt idx="6">
                  <c:v>140.74919761398147</c:v>
                </c:pt>
                <c:pt idx="7">
                  <c:v>143.5233183649012</c:v>
                </c:pt>
                <c:pt idx="8">
                  <c:v>147.166639464122</c:v>
                </c:pt>
                <c:pt idx="9">
                  <c:v>141.89390844198624</c:v>
                </c:pt>
                <c:pt idx="10">
                  <c:v>145.38361590758853</c:v>
                </c:pt>
                <c:pt idx="11">
                  <c:v>150.76124863401952</c:v>
                </c:pt>
                <c:pt idx="12">
                  <c:v>147.32784671931094</c:v>
                </c:pt>
                <c:pt idx="13">
                  <c:v>144.44052670836535</c:v>
                </c:pt>
                <c:pt idx="14">
                  <c:v>144.31453932040776</c:v>
                </c:pt>
                <c:pt idx="15">
                  <c:v>142.39659366486327</c:v>
                </c:pt>
                <c:pt idx="16">
                  <c:v>142.96732238650102</c:v>
                </c:pt>
                <c:pt idx="17">
                  <c:v>139.60013307009783</c:v>
                </c:pt>
                <c:pt idx="18">
                  <c:v>138.59073328981094</c:v>
                </c:pt>
                <c:pt idx="19">
                  <c:v>139.56445670858594</c:v>
                </c:pt>
                <c:pt idx="20">
                  <c:v>135.08507499254534</c:v>
                </c:pt>
                <c:pt idx="21">
                  <c:v>131.88041322289024</c:v>
                </c:pt>
                <c:pt idx="22">
                  <c:v>129.71962073466258</c:v>
                </c:pt>
                <c:pt idx="23">
                  <c:v>130.0470206279409</c:v>
                </c:pt>
                <c:pt idx="24">
                  <c:v>130.05227227140639</c:v>
                </c:pt>
                <c:pt idx="25">
                  <c:v>134.72477445833857</c:v>
                </c:pt>
                <c:pt idx="26">
                  <c:v>138.89143422504733</c:v>
                </c:pt>
                <c:pt idx="27">
                  <c:v>139.89746129694234</c:v>
                </c:pt>
                <c:pt idx="28">
                  <c:v>139.75710878760665</c:v>
                </c:pt>
                <c:pt idx="29">
                  <c:v>142.54137507443406</c:v>
                </c:pt>
                <c:pt idx="30">
                  <c:v>144.34377563325464</c:v>
                </c:pt>
                <c:pt idx="31">
                  <c:v>144.56600090460662</c:v>
                </c:pt>
                <c:pt idx="32">
                  <c:v>141.65177004998299</c:v>
                </c:pt>
                <c:pt idx="33">
                  <c:v>145.36083615535921</c:v>
                </c:pt>
                <c:pt idx="34">
                  <c:v>142.46459903738031</c:v>
                </c:pt>
                <c:pt idx="35">
                  <c:v>143.79152204827284</c:v>
                </c:pt>
                <c:pt idx="36">
                  <c:v>141.59596607683935</c:v>
                </c:pt>
                <c:pt idx="37">
                  <c:v>135.61844124474661</c:v>
                </c:pt>
                <c:pt idx="38">
                  <c:v>135.95558436073625</c:v>
                </c:pt>
                <c:pt idx="39">
                  <c:v>134.80510775587595</c:v>
                </c:pt>
                <c:pt idx="40">
                  <c:v>134.80193887591312</c:v>
                </c:pt>
                <c:pt idx="41">
                  <c:v>132.17685875854255</c:v>
                </c:pt>
                <c:pt idx="42">
                  <c:v>133.63928578117589</c:v>
                </c:pt>
                <c:pt idx="43">
                  <c:v>139.19936111513891</c:v>
                </c:pt>
                <c:pt idx="44">
                  <c:v>140.71627504713425</c:v>
                </c:pt>
                <c:pt idx="45">
                  <c:v>140.83108440740961</c:v>
                </c:pt>
                <c:pt idx="46">
                  <c:v>139.56378269385146</c:v>
                </c:pt>
                <c:pt idx="47">
                  <c:v>140.38097984930621</c:v>
                </c:pt>
                <c:pt idx="48">
                  <c:v>140.89197019896068</c:v>
                </c:pt>
                <c:pt idx="49">
                  <c:v>137.98999389043112</c:v>
                </c:pt>
                <c:pt idx="50">
                  <c:v>135.42903625617888</c:v>
                </c:pt>
                <c:pt idx="51">
                  <c:v>134.81889194431338</c:v>
                </c:pt>
                <c:pt idx="52">
                  <c:v>131.00132330235456</c:v>
                </c:pt>
                <c:pt idx="53">
                  <c:v>131.71167732675494</c:v>
                </c:pt>
                <c:pt idx="54">
                  <c:v>132.19457590509771</c:v>
                </c:pt>
                <c:pt idx="55">
                  <c:v>130.68005477236849</c:v>
                </c:pt>
                <c:pt idx="56">
                  <c:v>130.79581002035357</c:v>
                </c:pt>
                <c:pt idx="57">
                  <c:v>129.38643014546486</c:v>
                </c:pt>
                <c:pt idx="58">
                  <c:v>130.03280364005727</c:v>
                </c:pt>
                <c:pt idx="59">
                  <c:v>128.35227421193534</c:v>
                </c:pt>
                <c:pt idx="60">
                  <c:v>129.16673663153102</c:v>
                </c:pt>
                <c:pt idx="61">
                  <c:v>131.99100857448397</c:v>
                </c:pt>
                <c:pt idx="62">
                  <c:v>134.220307256019</c:v>
                </c:pt>
                <c:pt idx="63">
                  <c:v>133.73326734044358</c:v>
                </c:pt>
                <c:pt idx="64">
                  <c:v>133.77618152205977</c:v>
                </c:pt>
                <c:pt idx="65">
                  <c:v>137.68147688024621</c:v>
                </c:pt>
                <c:pt idx="66">
                  <c:v>133.96243046512083</c:v>
                </c:pt>
                <c:pt idx="67">
                  <c:v>134.2882870669691</c:v>
                </c:pt>
                <c:pt idx="68">
                  <c:v>131.81973968156879</c:v>
                </c:pt>
                <c:pt idx="69">
                  <c:v>131.47069110143607</c:v>
                </c:pt>
                <c:pt idx="70">
                  <c:v>127.48719784105242</c:v>
                </c:pt>
                <c:pt idx="71">
                  <c:v>124.08970430134063</c:v>
                </c:pt>
                <c:pt idx="72">
                  <c:v>124.79680986028677</c:v>
                </c:pt>
                <c:pt idx="73">
                  <c:v>125.92172379941893</c:v>
                </c:pt>
                <c:pt idx="74">
                  <c:v>126.06222990628773</c:v>
                </c:pt>
                <c:pt idx="75">
                  <c:v>124.23973141443054</c:v>
                </c:pt>
                <c:pt idx="76">
                  <c:v>124.58794259058321</c:v>
                </c:pt>
                <c:pt idx="77">
                  <c:v>123.66741003024079</c:v>
                </c:pt>
                <c:pt idx="78">
                  <c:v>124.67326872766023</c:v>
                </c:pt>
                <c:pt idx="79">
                  <c:v>128.36789519190467</c:v>
                </c:pt>
                <c:pt idx="80">
                  <c:v>126.34296873945385</c:v>
                </c:pt>
                <c:pt idx="81">
                  <c:v>126.02046692221806</c:v>
                </c:pt>
                <c:pt idx="82">
                  <c:v>128.98238796307646</c:v>
                </c:pt>
                <c:pt idx="83">
                  <c:v>125.6941741412454</c:v>
                </c:pt>
                <c:pt idx="84">
                  <c:v>127.01055358765721</c:v>
                </c:pt>
                <c:pt idx="85">
                  <c:v>127.28332131599477</c:v>
                </c:pt>
                <c:pt idx="86">
                  <c:v>128.98861384733971</c:v>
                </c:pt>
                <c:pt idx="87">
                  <c:v>124.92300180471459</c:v>
                </c:pt>
                <c:pt idx="88">
                  <c:v>128.11976984346086</c:v>
                </c:pt>
                <c:pt idx="89">
                  <c:v>126.69359577048262</c:v>
                </c:pt>
                <c:pt idx="90">
                  <c:v>127.37918115507675</c:v>
                </c:pt>
                <c:pt idx="91">
                  <c:v>124.63176677452869</c:v>
                </c:pt>
                <c:pt idx="92">
                  <c:v>126.37935149771698</c:v>
                </c:pt>
                <c:pt idx="93">
                  <c:v>126.61245479229783</c:v>
                </c:pt>
                <c:pt idx="94">
                  <c:v>128.55268781699752</c:v>
                </c:pt>
                <c:pt idx="95">
                  <c:v>128.58845501628579</c:v>
                </c:pt>
                <c:pt idx="96">
                  <c:v>129.67789484107158</c:v>
                </c:pt>
                <c:pt idx="97">
                  <c:v>133.64307386846107</c:v>
                </c:pt>
                <c:pt idx="98">
                  <c:v>134.94128712766798</c:v>
                </c:pt>
                <c:pt idx="99">
                  <c:v>137.25515698144821</c:v>
                </c:pt>
                <c:pt idx="100">
                  <c:v>140.00995296624407</c:v>
                </c:pt>
                <c:pt idx="101">
                  <c:v>139.27049654615101</c:v>
                </c:pt>
                <c:pt idx="102">
                  <c:v>139.92186704950385</c:v>
                </c:pt>
                <c:pt idx="103">
                  <c:v>137.79427238164612</c:v>
                </c:pt>
                <c:pt idx="104">
                  <c:v>138.90262678473619</c:v>
                </c:pt>
                <c:pt idx="105">
                  <c:v>138.64639241429597</c:v>
                </c:pt>
                <c:pt idx="106">
                  <c:v>140.27805932861972</c:v>
                </c:pt>
                <c:pt idx="107">
                  <c:v>137.34927276443284</c:v>
                </c:pt>
                <c:pt idx="108">
                  <c:v>137.90519198448683</c:v>
                </c:pt>
                <c:pt idx="109">
                  <c:v>137.67084026669906</c:v>
                </c:pt>
                <c:pt idx="110">
                  <c:v>134.86131978993964</c:v>
                </c:pt>
                <c:pt idx="111">
                  <c:v>137.47247825899359</c:v>
                </c:pt>
                <c:pt idx="112">
                  <c:v>139.11920981807589</c:v>
                </c:pt>
                <c:pt idx="113">
                  <c:v>138.24841091932439</c:v>
                </c:pt>
                <c:pt idx="114">
                  <c:v>138.09083087981421</c:v>
                </c:pt>
                <c:pt idx="115">
                  <c:v>134.30735058973676</c:v>
                </c:pt>
                <c:pt idx="116">
                  <c:v>130.02693685765948</c:v>
                </c:pt>
                <c:pt idx="117">
                  <c:v>133.15152848224395</c:v>
                </c:pt>
                <c:pt idx="118">
                  <c:v>130.3529316156027</c:v>
                </c:pt>
                <c:pt idx="119">
                  <c:v>130.19297494715406</c:v>
                </c:pt>
                <c:pt idx="120">
                  <c:v>131.20376611003016</c:v>
                </c:pt>
                <c:pt idx="121">
                  <c:v>131.5541908980623</c:v>
                </c:pt>
                <c:pt idx="122">
                  <c:v>130.31911570703954</c:v>
                </c:pt>
                <c:pt idx="123">
                  <c:v>127.71341086678029</c:v>
                </c:pt>
                <c:pt idx="124">
                  <c:v>125.7405971657823</c:v>
                </c:pt>
                <c:pt idx="125">
                  <c:v>125.80403796363217</c:v>
                </c:pt>
                <c:pt idx="126">
                  <c:v>127.05013190487566</c:v>
                </c:pt>
                <c:pt idx="127">
                  <c:v>125.7197882266979</c:v>
                </c:pt>
                <c:pt idx="128">
                  <c:v>126.57246536247983</c:v>
                </c:pt>
                <c:pt idx="129">
                  <c:v>124.89929027925453</c:v>
                </c:pt>
                <c:pt idx="130">
                  <c:v>121.8860747220957</c:v>
                </c:pt>
                <c:pt idx="131">
                  <c:v>122.89358062063009</c:v>
                </c:pt>
                <c:pt idx="132">
                  <c:v>123.54752417703418</c:v>
                </c:pt>
                <c:pt idx="133">
                  <c:v>124.94256581869327</c:v>
                </c:pt>
                <c:pt idx="134">
                  <c:v>129.01180631133084</c:v>
                </c:pt>
                <c:pt idx="135">
                  <c:v>128.36142537562716</c:v>
                </c:pt>
                <c:pt idx="136">
                  <c:v>127.99349492020679</c:v>
                </c:pt>
                <c:pt idx="137">
                  <c:v>131.51083376849255</c:v>
                </c:pt>
                <c:pt idx="138">
                  <c:v>129.47594362728304</c:v>
                </c:pt>
                <c:pt idx="139">
                  <c:v>126.27499287095328</c:v>
                </c:pt>
                <c:pt idx="140">
                  <c:v>121.67724714058252</c:v>
                </c:pt>
                <c:pt idx="141">
                  <c:v>120.8994748956635</c:v>
                </c:pt>
                <c:pt idx="142">
                  <c:v>117.06480182209903</c:v>
                </c:pt>
                <c:pt idx="143">
                  <c:v>117.22125480182814</c:v>
                </c:pt>
                <c:pt idx="144">
                  <c:v>114.40930082198112</c:v>
                </c:pt>
                <c:pt idx="145">
                  <c:v>115.95458685578723</c:v>
                </c:pt>
                <c:pt idx="146">
                  <c:v>117.15951061790942</c:v>
                </c:pt>
                <c:pt idx="147">
                  <c:v>115.72573159558844</c:v>
                </c:pt>
                <c:pt idx="148">
                  <c:v>119.85575453522945</c:v>
                </c:pt>
                <c:pt idx="149">
                  <c:v>117.10678376161924</c:v>
                </c:pt>
                <c:pt idx="150">
                  <c:v>118.75481586923323</c:v>
                </c:pt>
                <c:pt idx="151">
                  <c:v>119.74731652020145</c:v>
                </c:pt>
                <c:pt idx="152">
                  <c:v>118.30386798850077</c:v>
                </c:pt>
                <c:pt idx="153">
                  <c:v>117.82989572617677</c:v>
                </c:pt>
                <c:pt idx="154">
                  <c:v>123.54923955015356</c:v>
                </c:pt>
                <c:pt idx="155">
                  <c:v>121.08679291643965</c:v>
                </c:pt>
                <c:pt idx="156">
                  <c:v>124.26238305608655</c:v>
                </c:pt>
                <c:pt idx="157">
                  <c:v>127.18907244824105</c:v>
                </c:pt>
                <c:pt idx="158">
                  <c:v>130.00196854632279</c:v>
                </c:pt>
                <c:pt idx="159">
                  <c:v>132.10176016760704</c:v>
                </c:pt>
                <c:pt idx="160">
                  <c:v>128.31168623199795</c:v>
                </c:pt>
                <c:pt idx="161">
                  <c:v>128.4600893394458</c:v>
                </c:pt>
                <c:pt idx="162">
                  <c:v>128.34773733569264</c:v>
                </c:pt>
                <c:pt idx="163">
                  <c:v>129.92668379970141</c:v>
                </c:pt>
                <c:pt idx="164">
                  <c:v>133.66254360869925</c:v>
                </c:pt>
                <c:pt idx="165">
                  <c:v>135.85466937418073</c:v>
                </c:pt>
                <c:pt idx="166">
                  <c:v>135.11712683520898</c:v>
                </c:pt>
                <c:pt idx="167">
                  <c:v>134.70836994164293</c:v>
                </c:pt>
                <c:pt idx="168">
                  <c:v>140.39735160636931</c:v>
                </c:pt>
                <c:pt idx="169">
                  <c:v>139.50980279897158</c:v>
                </c:pt>
                <c:pt idx="170">
                  <c:v>137.28000626118003</c:v>
                </c:pt>
                <c:pt idx="171">
                  <c:v>135.44778878176317</c:v>
                </c:pt>
                <c:pt idx="172">
                  <c:v>138.16827275443779</c:v>
                </c:pt>
                <c:pt idx="173">
                  <c:v>139.75150670817851</c:v>
                </c:pt>
                <c:pt idx="174">
                  <c:v>141.112529665295</c:v>
                </c:pt>
                <c:pt idx="175">
                  <c:v>142.91880651568047</c:v>
                </c:pt>
                <c:pt idx="176">
                  <c:v>143.65750559627674</c:v>
                </c:pt>
                <c:pt idx="177">
                  <c:v>144.5752885868983</c:v>
                </c:pt>
                <c:pt idx="178">
                  <c:v>145.84684267246502</c:v>
                </c:pt>
                <c:pt idx="179">
                  <c:v>145.28121279485228</c:v>
                </c:pt>
                <c:pt idx="180">
                  <c:v>145.86351908167003</c:v>
                </c:pt>
                <c:pt idx="181">
                  <c:v>147.71524062063529</c:v>
                </c:pt>
                <c:pt idx="182">
                  <c:v>146.91913012385442</c:v>
                </c:pt>
                <c:pt idx="183">
                  <c:v>150.58290153430158</c:v>
                </c:pt>
                <c:pt idx="184">
                  <c:v>148.86333093106543</c:v>
                </c:pt>
                <c:pt idx="185">
                  <c:v>149.33403571531221</c:v>
                </c:pt>
                <c:pt idx="186">
                  <c:v>148.04507184063991</c:v>
                </c:pt>
                <c:pt idx="187">
                  <c:v>146.33000049457513</c:v>
                </c:pt>
                <c:pt idx="188">
                  <c:v>150.13952853562029</c:v>
                </c:pt>
                <c:pt idx="189">
                  <c:v>145.33347578846764</c:v>
                </c:pt>
                <c:pt idx="190">
                  <c:v>143.33078032055229</c:v>
                </c:pt>
                <c:pt idx="191">
                  <c:v>141.83401856744453</c:v>
                </c:pt>
                <c:pt idx="192">
                  <c:v>146.82148117732558</c:v>
                </c:pt>
                <c:pt idx="193">
                  <c:v>152.01908343753448</c:v>
                </c:pt>
                <c:pt idx="194">
                  <c:v>153.61380735284104</c:v>
                </c:pt>
                <c:pt idx="195">
                  <c:v>154.69182306517379</c:v>
                </c:pt>
                <c:pt idx="196">
                  <c:v>154.87727283749152</c:v>
                </c:pt>
                <c:pt idx="197">
                  <c:v>155.44127180957568</c:v>
                </c:pt>
                <c:pt idx="198">
                  <c:v>154.83036426880903</c:v>
                </c:pt>
                <c:pt idx="199">
                  <c:v>152.23103264908539</c:v>
                </c:pt>
                <c:pt idx="200">
                  <c:v>153.83478113812919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9F9-9060-6F9D7873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339904"/>
        <c:axId val="1648338944"/>
      </c:lineChart>
      <c:catAx>
        <c:axId val="16483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38944"/>
        <c:crosses val="autoZero"/>
        <c:auto val="1"/>
        <c:lblAlgn val="ctr"/>
        <c:lblOffset val="100"/>
        <c:noMultiLvlLbl val="0"/>
      </c:catAx>
      <c:valAx>
        <c:axId val="1648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Montecarlo</a:t>
            </a:r>
            <a:r>
              <a:rPr lang="en-GB" b="1" baseline="0">
                <a:solidFill>
                  <a:schemeClr val="tx1"/>
                </a:solidFill>
              </a:rPr>
              <a:t> 100 Simulations GOOG, 4 weeks 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BrownianMotion'!$F$2:$GX$2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159.85979316040405</c:v>
                </c:pt>
                <c:pt idx="2">
                  <c:v>158.04708243335378</c:v>
                </c:pt>
                <c:pt idx="3">
                  <c:v>151.32805269664988</c:v>
                </c:pt>
                <c:pt idx="4">
                  <c:v>147.92871315099367</c:v>
                </c:pt>
                <c:pt idx="5">
                  <c:v>146.21651393955864</c:v>
                </c:pt>
                <c:pt idx="6">
                  <c:v>140.74919761398147</c:v>
                </c:pt>
                <c:pt idx="7">
                  <c:v>143.5233183649012</c:v>
                </c:pt>
                <c:pt idx="8">
                  <c:v>147.166639464122</c:v>
                </c:pt>
                <c:pt idx="9">
                  <c:v>141.89390844198624</c:v>
                </c:pt>
                <c:pt idx="10">
                  <c:v>145.38361590758853</c:v>
                </c:pt>
                <c:pt idx="11">
                  <c:v>150.76124863401952</c:v>
                </c:pt>
                <c:pt idx="12">
                  <c:v>147.32784671931094</c:v>
                </c:pt>
                <c:pt idx="13">
                  <c:v>144.44052670836535</c:v>
                </c:pt>
                <c:pt idx="14">
                  <c:v>144.31453932040776</c:v>
                </c:pt>
                <c:pt idx="15">
                  <c:v>142.39659366486327</c:v>
                </c:pt>
                <c:pt idx="16">
                  <c:v>142.96732238650102</c:v>
                </c:pt>
                <c:pt idx="17">
                  <c:v>139.60013307009783</c:v>
                </c:pt>
                <c:pt idx="18">
                  <c:v>138.59073328981094</c:v>
                </c:pt>
                <c:pt idx="19">
                  <c:v>139.56445670858594</c:v>
                </c:pt>
                <c:pt idx="20">
                  <c:v>135.08507499254534</c:v>
                </c:pt>
                <c:pt idx="21">
                  <c:v>131.88041322289024</c:v>
                </c:pt>
                <c:pt idx="22">
                  <c:v>129.71962073466258</c:v>
                </c:pt>
                <c:pt idx="23">
                  <c:v>130.0470206279409</c:v>
                </c:pt>
                <c:pt idx="24">
                  <c:v>130.05227227140639</c:v>
                </c:pt>
                <c:pt idx="25">
                  <c:v>134.72477445833857</c:v>
                </c:pt>
                <c:pt idx="26">
                  <c:v>138.89143422504733</c:v>
                </c:pt>
                <c:pt idx="27">
                  <c:v>139.89746129694234</c:v>
                </c:pt>
                <c:pt idx="28">
                  <c:v>139.75710878760665</c:v>
                </c:pt>
                <c:pt idx="29">
                  <c:v>142.54137507443406</c:v>
                </c:pt>
                <c:pt idx="30">
                  <c:v>144.34377563325464</c:v>
                </c:pt>
                <c:pt idx="31">
                  <c:v>144.56600090460662</c:v>
                </c:pt>
                <c:pt idx="32">
                  <c:v>141.65177004998299</c:v>
                </c:pt>
                <c:pt idx="33">
                  <c:v>145.36083615535921</c:v>
                </c:pt>
                <c:pt idx="34">
                  <c:v>142.46459903738031</c:v>
                </c:pt>
                <c:pt idx="35">
                  <c:v>143.79152204827284</c:v>
                </c:pt>
                <c:pt idx="36">
                  <c:v>141.59596607683935</c:v>
                </c:pt>
                <c:pt idx="37">
                  <c:v>135.61844124474661</c:v>
                </c:pt>
                <c:pt idx="38">
                  <c:v>135.95558436073625</c:v>
                </c:pt>
                <c:pt idx="39">
                  <c:v>134.80510775587595</c:v>
                </c:pt>
                <c:pt idx="40">
                  <c:v>134.80193887591312</c:v>
                </c:pt>
                <c:pt idx="41">
                  <c:v>132.17685875854255</c:v>
                </c:pt>
                <c:pt idx="42">
                  <c:v>133.63928578117589</c:v>
                </c:pt>
                <c:pt idx="43">
                  <c:v>139.19936111513891</c:v>
                </c:pt>
                <c:pt idx="44">
                  <c:v>140.71627504713425</c:v>
                </c:pt>
                <c:pt idx="45">
                  <c:v>140.83108440740961</c:v>
                </c:pt>
                <c:pt idx="46">
                  <c:v>139.56378269385146</c:v>
                </c:pt>
                <c:pt idx="47">
                  <c:v>140.38097984930621</c:v>
                </c:pt>
                <c:pt idx="48">
                  <c:v>140.89197019896068</c:v>
                </c:pt>
                <c:pt idx="49">
                  <c:v>137.98999389043112</c:v>
                </c:pt>
                <c:pt idx="50">
                  <c:v>135.42903625617888</c:v>
                </c:pt>
                <c:pt idx="51">
                  <c:v>134.81889194431338</c:v>
                </c:pt>
                <c:pt idx="52">
                  <c:v>131.00132330235456</c:v>
                </c:pt>
                <c:pt idx="53">
                  <c:v>131.71167732675494</c:v>
                </c:pt>
                <c:pt idx="54">
                  <c:v>132.19457590509771</c:v>
                </c:pt>
                <c:pt idx="55">
                  <c:v>130.68005477236849</c:v>
                </c:pt>
                <c:pt idx="56">
                  <c:v>130.79581002035357</c:v>
                </c:pt>
                <c:pt idx="57">
                  <c:v>129.38643014546486</c:v>
                </c:pt>
                <c:pt idx="58">
                  <c:v>130.03280364005727</c:v>
                </c:pt>
                <c:pt idx="59">
                  <c:v>128.35227421193534</c:v>
                </c:pt>
                <c:pt idx="60">
                  <c:v>129.16673663153102</c:v>
                </c:pt>
                <c:pt idx="61">
                  <c:v>131.99100857448397</c:v>
                </c:pt>
                <c:pt idx="62">
                  <c:v>134.220307256019</c:v>
                </c:pt>
                <c:pt idx="63">
                  <c:v>133.73326734044358</c:v>
                </c:pt>
                <c:pt idx="64">
                  <c:v>133.77618152205977</c:v>
                </c:pt>
                <c:pt idx="65">
                  <c:v>137.68147688024621</c:v>
                </c:pt>
                <c:pt idx="66">
                  <c:v>133.96243046512083</c:v>
                </c:pt>
                <c:pt idx="67">
                  <c:v>134.2882870669691</c:v>
                </c:pt>
                <c:pt idx="68">
                  <c:v>131.81973968156879</c:v>
                </c:pt>
                <c:pt idx="69">
                  <c:v>131.47069110143607</c:v>
                </c:pt>
                <c:pt idx="70">
                  <c:v>127.48719784105242</c:v>
                </c:pt>
                <c:pt idx="71">
                  <c:v>124.08970430134063</c:v>
                </c:pt>
                <c:pt idx="72">
                  <c:v>124.79680986028677</c:v>
                </c:pt>
                <c:pt idx="73">
                  <c:v>125.92172379941893</c:v>
                </c:pt>
                <c:pt idx="74">
                  <c:v>126.06222990628773</c:v>
                </c:pt>
                <c:pt idx="75">
                  <c:v>124.23973141443054</c:v>
                </c:pt>
                <c:pt idx="76">
                  <c:v>124.58794259058321</c:v>
                </c:pt>
                <c:pt idx="77">
                  <c:v>123.66741003024079</c:v>
                </c:pt>
                <c:pt idx="78">
                  <c:v>124.67326872766023</c:v>
                </c:pt>
                <c:pt idx="79">
                  <c:v>128.36789519190467</c:v>
                </c:pt>
                <c:pt idx="80">
                  <c:v>126.34296873945385</c:v>
                </c:pt>
                <c:pt idx="81">
                  <c:v>126.02046692221806</c:v>
                </c:pt>
                <c:pt idx="82">
                  <c:v>128.98238796307646</c:v>
                </c:pt>
                <c:pt idx="83">
                  <c:v>125.6941741412454</c:v>
                </c:pt>
                <c:pt idx="84">
                  <c:v>127.01055358765721</c:v>
                </c:pt>
                <c:pt idx="85">
                  <c:v>127.28332131599477</c:v>
                </c:pt>
                <c:pt idx="86">
                  <c:v>128.98861384733971</c:v>
                </c:pt>
                <c:pt idx="87">
                  <c:v>124.92300180471459</c:v>
                </c:pt>
                <c:pt idx="88">
                  <c:v>128.11976984346086</c:v>
                </c:pt>
                <c:pt idx="89">
                  <c:v>126.69359577048262</c:v>
                </c:pt>
                <c:pt idx="90">
                  <c:v>127.37918115507675</c:v>
                </c:pt>
                <c:pt idx="91">
                  <c:v>124.63176677452869</c:v>
                </c:pt>
                <c:pt idx="92">
                  <c:v>126.37935149771698</c:v>
                </c:pt>
                <c:pt idx="93">
                  <c:v>126.61245479229783</c:v>
                </c:pt>
                <c:pt idx="94">
                  <c:v>128.55268781699752</c:v>
                </c:pt>
                <c:pt idx="95">
                  <c:v>128.58845501628579</c:v>
                </c:pt>
                <c:pt idx="96">
                  <c:v>129.67789484107158</c:v>
                </c:pt>
                <c:pt idx="97">
                  <c:v>133.64307386846107</c:v>
                </c:pt>
                <c:pt idx="98">
                  <c:v>134.94128712766798</c:v>
                </c:pt>
                <c:pt idx="99">
                  <c:v>137.25515698144821</c:v>
                </c:pt>
                <c:pt idx="100">
                  <c:v>140.00995296624407</c:v>
                </c:pt>
                <c:pt idx="101">
                  <c:v>139.27049654615101</c:v>
                </c:pt>
                <c:pt idx="102">
                  <c:v>139.92186704950385</c:v>
                </c:pt>
                <c:pt idx="103">
                  <c:v>137.79427238164612</c:v>
                </c:pt>
                <c:pt idx="104">
                  <c:v>138.90262678473619</c:v>
                </c:pt>
                <c:pt idx="105">
                  <c:v>138.64639241429597</c:v>
                </c:pt>
                <c:pt idx="106">
                  <c:v>140.27805932861972</c:v>
                </c:pt>
                <c:pt idx="107">
                  <c:v>137.34927276443284</c:v>
                </c:pt>
                <c:pt idx="108">
                  <c:v>137.90519198448683</c:v>
                </c:pt>
                <c:pt idx="109">
                  <c:v>137.67084026669906</c:v>
                </c:pt>
                <c:pt idx="110">
                  <c:v>134.86131978993964</c:v>
                </c:pt>
                <c:pt idx="111">
                  <c:v>137.47247825899359</c:v>
                </c:pt>
                <c:pt idx="112">
                  <c:v>139.11920981807589</c:v>
                </c:pt>
                <c:pt idx="113">
                  <c:v>138.24841091932439</c:v>
                </c:pt>
                <c:pt idx="114">
                  <c:v>138.09083087981421</c:v>
                </c:pt>
                <c:pt idx="115">
                  <c:v>134.30735058973676</c:v>
                </c:pt>
                <c:pt idx="116">
                  <c:v>130.02693685765948</c:v>
                </c:pt>
                <c:pt idx="117">
                  <c:v>133.15152848224395</c:v>
                </c:pt>
                <c:pt idx="118">
                  <c:v>130.3529316156027</c:v>
                </c:pt>
                <c:pt idx="119">
                  <c:v>130.19297494715406</c:v>
                </c:pt>
                <c:pt idx="120">
                  <c:v>131.20376611003016</c:v>
                </c:pt>
                <c:pt idx="121">
                  <c:v>131.5541908980623</c:v>
                </c:pt>
                <c:pt idx="122">
                  <c:v>130.31911570703954</c:v>
                </c:pt>
                <c:pt idx="123">
                  <c:v>127.71341086678029</c:v>
                </c:pt>
                <c:pt idx="124">
                  <c:v>125.7405971657823</c:v>
                </c:pt>
                <c:pt idx="125">
                  <c:v>125.80403796363217</c:v>
                </c:pt>
                <c:pt idx="126">
                  <c:v>127.05013190487566</c:v>
                </c:pt>
                <c:pt idx="127">
                  <c:v>125.7197882266979</c:v>
                </c:pt>
                <c:pt idx="128">
                  <c:v>126.57246536247983</c:v>
                </c:pt>
                <c:pt idx="129">
                  <c:v>124.89929027925453</c:v>
                </c:pt>
                <c:pt idx="130">
                  <c:v>121.8860747220957</c:v>
                </c:pt>
                <c:pt idx="131">
                  <c:v>122.89358062063009</c:v>
                </c:pt>
                <c:pt idx="132">
                  <c:v>123.54752417703418</c:v>
                </c:pt>
                <c:pt idx="133">
                  <c:v>124.94256581869327</c:v>
                </c:pt>
                <c:pt idx="134">
                  <c:v>129.01180631133084</c:v>
                </c:pt>
                <c:pt idx="135">
                  <c:v>128.36142537562716</c:v>
                </c:pt>
                <c:pt idx="136">
                  <c:v>127.99349492020679</c:v>
                </c:pt>
                <c:pt idx="137">
                  <c:v>131.51083376849255</c:v>
                </c:pt>
                <c:pt idx="138">
                  <c:v>129.47594362728304</c:v>
                </c:pt>
                <c:pt idx="139">
                  <c:v>126.27499287095328</c:v>
                </c:pt>
                <c:pt idx="140">
                  <c:v>121.67724714058252</c:v>
                </c:pt>
                <c:pt idx="141">
                  <c:v>120.8994748956635</c:v>
                </c:pt>
                <c:pt idx="142">
                  <c:v>117.06480182209903</c:v>
                </c:pt>
                <c:pt idx="143">
                  <c:v>117.22125480182814</c:v>
                </c:pt>
                <c:pt idx="144">
                  <c:v>114.40930082198112</c:v>
                </c:pt>
                <c:pt idx="145">
                  <c:v>115.95458685578723</c:v>
                </c:pt>
                <c:pt idx="146">
                  <c:v>117.15951061790942</c:v>
                </c:pt>
                <c:pt idx="147">
                  <c:v>115.72573159558844</c:v>
                </c:pt>
                <c:pt idx="148">
                  <c:v>119.85575453522945</c:v>
                </c:pt>
                <c:pt idx="149">
                  <c:v>117.10678376161924</c:v>
                </c:pt>
                <c:pt idx="150">
                  <c:v>118.75481586923323</c:v>
                </c:pt>
                <c:pt idx="151">
                  <c:v>119.74731652020145</c:v>
                </c:pt>
                <c:pt idx="152">
                  <c:v>118.30386798850077</c:v>
                </c:pt>
                <c:pt idx="153">
                  <c:v>117.82989572617677</c:v>
                </c:pt>
                <c:pt idx="154">
                  <c:v>123.54923955015356</c:v>
                </c:pt>
                <c:pt idx="155">
                  <c:v>121.08679291643965</c:v>
                </c:pt>
                <c:pt idx="156">
                  <c:v>124.26238305608655</c:v>
                </c:pt>
                <c:pt idx="157">
                  <c:v>127.18907244824105</c:v>
                </c:pt>
                <c:pt idx="158">
                  <c:v>130.00196854632279</c:v>
                </c:pt>
                <c:pt idx="159">
                  <c:v>132.10176016760704</c:v>
                </c:pt>
                <c:pt idx="160">
                  <c:v>128.31168623199795</c:v>
                </c:pt>
                <c:pt idx="161">
                  <c:v>128.4600893394458</c:v>
                </c:pt>
                <c:pt idx="162">
                  <c:v>128.34773733569264</c:v>
                </c:pt>
                <c:pt idx="163">
                  <c:v>129.92668379970141</c:v>
                </c:pt>
                <c:pt idx="164">
                  <c:v>133.66254360869925</c:v>
                </c:pt>
                <c:pt idx="165">
                  <c:v>135.85466937418073</c:v>
                </c:pt>
                <c:pt idx="166">
                  <c:v>135.11712683520898</c:v>
                </c:pt>
                <c:pt idx="167">
                  <c:v>134.70836994164293</c:v>
                </c:pt>
                <c:pt idx="168">
                  <c:v>140.39735160636931</c:v>
                </c:pt>
                <c:pt idx="169">
                  <c:v>139.50980279897158</c:v>
                </c:pt>
                <c:pt idx="170">
                  <c:v>137.28000626118003</c:v>
                </c:pt>
                <c:pt idx="171">
                  <c:v>135.44778878176317</c:v>
                </c:pt>
                <c:pt idx="172">
                  <c:v>138.16827275443779</c:v>
                </c:pt>
                <c:pt idx="173">
                  <c:v>139.75150670817851</c:v>
                </c:pt>
                <c:pt idx="174">
                  <c:v>141.112529665295</c:v>
                </c:pt>
                <c:pt idx="175">
                  <c:v>142.91880651568047</c:v>
                </c:pt>
                <c:pt idx="176">
                  <c:v>143.65750559627674</c:v>
                </c:pt>
                <c:pt idx="177">
                  <c:v>144.5752885868983</c:v>
                </c:pt>
                <c:pt idx="178">
                  <c:v>145.84684267246502</c:v>
                </c:pt>
                <c:pt idx="179">
                  <c:v>145.28121279485228</c:v>
                </c:pt>
                <c:pt idx="180">
                  <c:v>145.86351908167003</c:v>
                </c:pt>
                <c:pt idx="181">
                  <c:v>147.71524062063529</c:v>
                </c:pt>
                <c:pt idx="182">
                  <c:v>146.91913012385442</c:v>
                </c:pt>
                <c:pt idx="183">
                  <c:v>150.58290153430158</c:v>
                </c:pt>
                <c:pt idx="184">
                  <c:v>148.86333093106543</c:v>
                </c:pt>
                <c:pt idx="185">
                  <c:v>149.33403571531221</c:v>
                </c:pt>
                <c:pt idx="186">
                  <c:v>148.04507184063991</c:v>
                </c:pt>
                <c:pt idx="187">
                  <c:v>146.33000049457513</c:v>
                </c:pt>
                <c:pt idx="188">
                  <c:v>150.13952853562029</c:v>
                </c:pt>
                <c:pt idx="189">
                  <c:v>145.33347578846764</c:v>
                </c:pt>
                <c:pt idx="190">
                  <c:v>143.33078032055229</c:v>
                </c:pt>
                <c:pt idx="191">
                  <c:v>141.83401856744453</c:v>
                </c:pt>
                <c:pt idx="192">
                  <c:v>146.82148117732558</c:v>
                </c:pt>
                <c:pt idx="193">
                  <c:v>152.01908343753448</c:v>
                </c:pt>
                <c:pt idx="194">
                  <c:v>153.61380735284104</c:v>
                </c:pt>
                <c:pt idx="195">
                  <c:v>154.69182306517379</c:v>
                </c:pt>
                <c:pt idx="196">
                  <c:v>154.87727283749152</c:v>
                </c:pt>
                <c:pt idx="197">
                  <c:v>155.44127180957568</c:v>
                </c:pt>
                <c:pt idx="198">
                  <c:v>154.83036426880903</c:v>
                </c:pt>
                <c:pt idx="199">
                  <c:v>152.23103264908539</c:v>
                </c:pt>
                <c:pt idx="200">
                  <c:v>153.83478113812919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4BD3-BE13-7A2571242E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BrownianMotion'!$F$3:$GX$3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161.52856262226325</c:v>
                </c:pt>
                <c:pt idx="2">
                  <c:v>159.90014813838084</c:v>
                </c:pt>
                <c:pt idx="3">
                  <c:v>158.20382267882681</c:v>
                </c:pt>
                <c:pt idx="4">
                  <c:v>161.90352121630281</c:v>
                </c:pt>
                <c:pt idx="5">
                  <c:v>157.95956212540796</c:v>
                </c:pt>
                <c:pt idx="6">
                  <c:v>158.22902881090636</c:v>
                </c:pt>
                <c:pt idx="7">
                  <c:v>155.83266778119656</c:v>
                </c:pt>
                <c:pt idx="8">
                  <c:v>155.80810756773892</c:v>
                </c:pt>
                <c:pt idx="9">
                  <c:v>158.1235987406379</c:v>
                </c:pt>
                <c:pt idx="10">
                  <c:v>156.50379850317103</c:v>
                </c:pt>
                <c:pt idx="11">
                  <c:v>154.41980597890105</c:v>
                </c:pt>
                <c:pt idx="12">
                  <c:v>154.39188018647835</c:v>
                </c:pt>
                <c:pt idx="13">
                  <c:v>157.91586949064686</c:v>
                </c:pt>
                <c:pt idx="14">
                  <c:v>161.82364542724292</c:v>
                </c:pt>
                <c:pt idx="15">
                  <c:v>165.04108175305839</c:v>
                </c:pt>
                <c:pt idx="16">
                  <c:v>164.89445312082827</c:v>
                </c:pt>
                <c:pt idx="17">
                  <c:v>166.50850509794358</c:v>
                </c:pt>
                <c:pt idx="18">
                  <c:v>167.81810895046834</c:v>
                </c:pt>
                <c:pt idx="19">
                  <c:v>172.21709798061056</c:v>
                </c:pt>
                <c:pt idx="20">
                  <c:v>167.59888697678096</c:v>
                </c:pt>
                <c:pt idx="21">
                  <c:v>164.8059956586381</c:v>
                </c:pt>
                <c:pt idx="22">
                  <c:v>163.48791591380981</c:v>
                </c:pt>
                <c:pt idx="23">
                  <c:v>160.50737783057613</c:v>
                </c:pt>
                <c:pt idx="24">
                  <c:v>159.52678960486523</c:v>
                </c:pt>
                <c:pt idx="25">
                  <c:v>161.78207988788216</c:v>
                </c:pt>
                <c:pt idx="26">
                  <c:v>154.00053256601407</c:v>
                </c:pt>
                <c:pt idx="27">
                  <c:v>155.6766999479272</c:v>
                </c:pt>
                <c:pt idx="28">
                  <c:v>156.88916196511721</c:v>
                </c:pt>
                <c:pt idx="29">
                  <c:v>158.0201031560286</c:v>
                </c:pt>
                <c:pt idx="30">
                  <c:v>160.4316676727743</c:v>
                </c:pt>
                <c:pt idx="31">
                  <c:v>164.41468467777801</c:v>
                </c:pt>
                <c:pt idx="32">
                  <c:v>163.04464498887975</c:v>
                </c:pt>
                <c:pt idx="33">
                  <c:v>166.34829000748746</c:v>
                </c:pt>
                <c:pt idx="34">
                  <c:v>163.20893475640293</c:v>
                </c:pt>
                <c:pt idx="35">
                  <c:v>161.25707640193431</c:v>
                </c:pt>
                <c:pt idx="36">
                  <c:v>162.45489917311485</c:v>
                </c:pt>
                <c:pt idx="37">
                  <c:v>164.17550830784762</c:v>
                </c:pt>
                <c:pt idx="38">
                  <c:v>162.57302175526928</c:v>
                </c:pt>
                <c:pt idx="39">
                  <c:v>161.21218668390665</c:v>
                </c:pt>
                <c:pt idx="40">
                  <c:v>160.38233495368581</c:v>
                </c:pt>
                <c:pt idx="41">
                  <c:v>154.34661672331245</c:v>
                </c:pt>
                <c:pt idx="42">
                  <c:v>154.9128103164241</c:v>
                </c:pt>
                <c:pt idx="43">
                  <c:v>150.78425873796451</c:v>
                </c:pt>
                <c:pt idx="44">
                  <c:v>149.79990161220579</c:v>
                </c:pt>
                <c:pt idx="45">
                  <c:v>150.65864975033074</c:v>
                </c:pt>
                <c:pt idx="46">
                  <c:v>145.81414297083691</c:v>
                </c:pt>
                <c:pt idx="47">
                  <c:v>149.40907845318449</c:v>
                </c:pt>
                <c:pt idx="48">
                  <c:v>147.11460460251064</c:v>
                </c:pt>
                <c:pt idx="49">
                  <c:v>149.37684381764183</c:v>
                </c:pt>
                <c:pt idx="50">
                  <c:v>146.94773518247871</c:v>
                </c:pt>
                <c:pt idx="51">
                  <c:v>149.42707019427056</c:v>
                </c:pt>
                <c:pt idx="52">
                  <c:v>152.4827042637578</c:v>
                </c:pt>
                <c:pt idx="53">
                  <c:v>149.43337373124092</c:v>
                </c:pt>
                <c:pt idx="54">
                  <c:v>151.42753108206011</c:v>
                </c:pt>
                <c:pt idx="55">
                  <c:v>148.46136072217971</c:v>
                </c:pt>
                <c:pt idx="56">
                  <c:v>146.70864196882877</c:v>
                </c:pt>
                <c:pt idx="57">
                  <c:v>147.58134119957094</c:v>
                </c:pt>
                <c:pt idx="58">
                  <c:v>148.4498676176469</c:v>
                </c:pt>
                <c:pt idx="59">
                  <c:v>145.98023317086677</c:v>
                </c:pt>
                <c:pt idx="60">
                  <c:v>144.6378150623822</c:v>
                </c:pt>
                <c:pt idx="61">
                  <c:v>143.49466293758624</c:v>
                </c:pt>
                <c:pt idx="62">
                  <c:v>145.66260749634941</c:v>
                </c:pt>
                <c:pt idx="63">
                  <c:v>144.85048314633104</c:v>
                </c:pt>
                <c:pt idx="64">
                  <c:v>145.66045787437301</c:v>
                </c:pt>
                <c:pt idx="65">
                  <c:v>145.56103744905766</c:v>
                </c:pt>
                <c:pt idx="66">
                  <c:v>146.73142154652044</c:v>
                </c:pt>
                <c:pt idx="67">
                  <c:v>143.98799206287521</c:v>
                </c:pt>
                <c:pt idx="68">
                  <c:v>143.45340169341006</c:v>
                </c:pt>
                <c:pt idx="69">
                  <c:v>143.37909473613186</c:v>
                </c:pt>
                <c:pt idx="70">
                  <c:v>142.69406116177399</c:v>
                </c:pt>
                <c:pt idx="71">
                  <c:v>139.48330216895985</c:v>
                </c:pt>
                <c:pt idx="72">
                  <c:v>136.32411618445428</c:v>
                </c:pt>
                <c:pt idx="73">
                  <c:v>136.15234599292296</c:v>
                </c:pt>
                <c:pt idx="74">
                  <c:v>137.51273958154903</c:v>
                </c:pt>
                <c:pt idx="75">
                  <c:v>137.80566845692456</c:v>
                </c:pt>
                <c:pt idx="76">
                  <c:v>133.09192797378978</c:v>
                </c:pt>
                <c:pt idx="77">
                  <c:v>132.61720492835545</c:v>
                </c:pt>
                <c:pt idx="78">
                  <c:v>130.56609888635327</c:v>
                </c:pt>
                <c:pt idx="79">
                  <c:v>129.70098254162491</c:v>
                </c:pt>
                <c:pt idx="80">
                  <c:v>131.7751705232325</c:v>
                </c:pt>
                <c:pt idx="81">
                  <c:v>128.6639238962882</c:v>
                </c:pt>
                <c:pt idx="82">
                  <c:v>128.90575376845973</c:v>
                </c:pt>
                <c:pt idx="83">
                  <c:v>124.78627492275942</c:v>
                </c:pt>
                <c:pt idx="84">
                  <c:v>125.39657596209585</c:v>
                </c:pt>
                <c:pt idx="85">
                  <c:v>125.68599662360069</c:v>
                </c:pt>
                <c:pt idx="86">
                  <c:v>126.08074736799625</c:v>
                </c:pt>
                <c:pt idx="87">
                  <c:v>124.41404631092472</c:v>
                </c:pt>
                <c:pt idx="88">
                  <c:v>119.13315104293201</c:v>
                </c:pt>
                <c:pt idx="89">
                  <c:v>120.66805560436619</c:v>
                </c:pt>
                <c:pt idx="90">
                  <c:v>120.48717271461067</c:v>
                </c:pt>
                <c:pt idx="91">
                  <c:v>120.26230912926249</c:v>
                </c:pt>
                <c:pt idx="92">
                  <c:v>120.0458781844108</c:v>
                </c:pt>
                <c:pt idx="93">
                  <c:v>116.94820232266453</c:v>
                </c:pt>
                <c:pt idx="94">
                  <c:v>117.2287083428926</c:v>
                </c:pt>
                <c:pt idx="95">
                  <c:v>116.34711568544168</c:v>
                </c:pt>
                <c:pt idx="96">
                  <c:v>118.88365806575818</c:v>
                </c:pt>
                <c:pt idx="97">
                  <c:v>115.39791569703711</c:v>
                </c:pt>
                <c:pt idx="98">
                  <c:v>112.93126438725221</c:v>
                </c:pt>
                <c:pt idx="99">
                  <c:v>108.54640428416195</c:v>
                </c:pt>
                <c:pt idx="100">
                  <c:v>111.27852212709368</c:v>
                </c:pt>
                <c:pt idx="101">
                  <c:v>109.02283753561437</c:v>
                </c:pt>
                <c:pt idx="102">
                  <c:v>107.82900702503485</c:v>
                </c:pt>
                <c:pt idx="103">
                  <c:v>108.23540260423538</c:v>
                </c:pt>
                <c:pt idx="104">
                  <c:v>109.55726708606099</c:v>
                </c:pt>
                <c:pt idx="105">
                  <c:v>113.14512978815544</c:v>
                </c:pt>
                <c:pt idx="106">
                  <c:v>110.11411137173158</c:v>
                </c:pt>
                <c:pt idx="107">
                  <c:v>105.25092223342713</c:v>
                </c:pt>
                <c:pt idx="108">
                  <c:v>105.10954189229945</c:v>
                </c:pt>
                <c:pt idx="109">
                  <c:v>103.89100430670446</c:v>
                </c:pt>
                <c:pt idx="110">
                  <c:v>102.41664898384329</c:v>
                </c:pt>
                <c:pt idx="111">
                  <c:v>102.44127990614427</c:v>
                </c:pt>
                <c:pt idx="112">
                  <c:v>104.23834900314402</c:v>
                </c:pt>
                <c:pt idx="113">
                  <c:v>104.49793740672497</c:v>
                </c:pt>
                <c:pt idx="114">
                  <c:v>105.697701006077</c:v>
                </c:pt>
                <c:pt idx="115">
                  <c:v>105.010503802754</c:v>
                </c:pt>
                <c:pt idx="116">
                  <c:v>103.6443274105756</c:v>
                </c:pt>
                <c:pt idx="117">
                  <c:v>101.78590440840345</c:v>
                </c:pt>
                <c:pt idx="118">
                  <c:v>100.29266613164818</c:v>
                </c:pt>
                <c:pt idx="119">
                  <c:v>104.18418406669082</c:v>
                </c:pt>
                <c:pt idx="120">
                  <c:v>100.45451253441294</c:v>
                </c:pt>
                <c:pt idx="121">
                  <c:v>99.147953097039334</c:v>
                </c:pt>
                <c:pt idx="122">
                  <c:v>99.942105266656895</c:v>
                </c:pt>
                <c:pt idx="123">
                  <c:v>101.79312211393734</c:v>
                </c:pt>
                <c:pt idx="124">
                  <c:v>102.18919782286699</c:v>
                </c:pt>
                <c:pt idx="125">
                  <c:v>105.99048941794977</c:v>
                </c:pt>
                <c:pt idx="126">
                  <c:v>107.33625728890279</c:v>
                </c:pt>
                <c:pt idx="127">
                  <c:v>109.81218300786439</c:v>
                </c:pt>
                <c:pt idx="128">
                  <c:v>107.24969874092153</c:v>
                </c:pt>
                <c:pt idx="129">
                  <c:v>108.88351873792249</c:v>
                </c:pt>
                <c:pt idx="130">
                  <c:v>108.34817132898428</c:v>
                </c:pt>
                <c:pt idx="131">
                  <c:v>106.52929935094632</c:v>
                </c:pt>
                <c:pt idx="132">
                  <c:v>109.42621697912919</c:v>
                </c:pt>
                <c:pt idx="133">
                  <c:v>106.30688885968898</c:v>
                </c:pt>
                <c:pt idx="134">
                  <c:v>105.87832445276513</c:v>
                </c:pt>
                <c:pt idx="135">
                  <c:v>108.53394757372689</c:v>
                </c:pt>
                <c:pt idx="136">
                  <c:v>111.48717867207397</c:v>
                </c:pt>
                <c:pt idx="137">
                  <c:v>115.93481619346883</c:v>
                </c:pt>
                <c:pt idx="138">
                  <c:v>118.24058868305086</c:v>
                </c:pt>
                <c:pt idx="139">
                  <c:v>120.77623372425209</c:v>
                </c:pt>
                <c:pt idx="140">
                  <c:v>120.55336907589184</c:v>
                </c:pt>
                <c:pt idx="141">
                  <c:v>121.71769077851005</c:v>
                </c:pt>
                <c:pt idx="142">
                  <c:v>122.58701139812446</c:v>
                </c:pt>
                <c:pt idx="143">
                  <c:v>121.71508606576818</c:v>
                </c:pt>
                <c:pt idx="144">
                  <c:v>117.68281483454922</c:v>
                </c:pt>
                <c:pt idx="145">
                  <c:v>122.65721531602402</c:v>
                </c:pt>
                <c:pt idx="146">
                  <c:v>120.52656662901063</c:v>
                </c:pt>
                <c:pt idx="147">
                  <c:v>118.52720802640484</c:v>
                </c:pt>
                <c:pt idx="148">
                  <c:v>120.77488742041506</c:v>
                </c:pt>
                <c:pt idx="149">
                  <c:v>122.62573142149748</c:v>
                </c:pt>
                <c:pt idx="150">
                  <c:v>120.67145655672137</c:v>
                </c:pt>
                <c:pt idx="151">
                  <c:v>119.48472090853728</c:v>
                </c:pt>
                <c:pt idx="152">
                  <c:v>120.66467354337054</c:v>
                </c:pt>
                <c:pt idx="153">
                  <c:v>119.17137729385414</c:v>
                </c:pt>
                <c:pt idx="154">
                  <c:v>114.26909866874288</c:v>
                </c:pt>
                <c:pt idx="155">
                  <c:v>115.20024699076291</c:v>
                </c:pt>
                <c:pt idx="156">
                  <c:v>119.04414998302846</c:v>
                </c:pt>
                <c:pt idx="157">
                  <c:v>120.86067590910964</c:v>
                </c:pt>
                <c:pt idx="158">
                  <c:v>122.91948493108616</c:v>
                </c:pt>
                <c:pt idx="159">
                  <c:v>126.01703366631145</c:v>
                </c:pt>
                <c:pt idx="160">
                  <c:v>127.84770090558651</c:v>
                </c:pt>
                <c:pt idx="161">
                  <c:v>123.5587318302279</c:v>
                </c:pt>
                <c:pt idx="162">
                  <c:v>125.62742120252715</c:v>
                </c:pt>
                <c:pt idx="163">
                  <c:v>128.39954187878723</c:v>
                </c:pt>
                <c:pt idx="164">
                  <c:v>128.61243473210661</c:v>
                </c:pt>
                <c:pt idx="165">
                  <c:v>125.85464648281858</c:v>
                </c:pt>
                <c:pt idx="166">
                  <c:v>131.44517172257315</c:v>
                </c:pt>
                <c:pt idx="167">
                  <c:v>127.85439248411308</c:v>
                </c:pt>
                <c:pt idx="168">
                  <c:v>128.2484588458548</c:v>
                </c:pt>
                <c:pt idx="169">
                  <c:v>127.60216265652714</c:v>
                </c:pt>
                <c:pt idx="170">
                  <c:v>126.13909658093299</c:v>
                </c:pt>
                <c:pt idx="171">
                  <c:v>128.45252837573221</c:v>
                </c:pt>
                <c:pt idx="172">
                  <c:v>128.80916748160439</c:v>
                </c:pt>
                <c:pt idx="173">
                  <c:v>126.4151602196242</c:v>
                </c:pt>
                <c:pt idx="174">
                  <c:v>124.99707214329298</c:v>
                </c:pt>
                <c:pt idx="175">
                  <c:v>126.43863084896306</c:v>
                </c:pt>
                <c:pt idx="176">
                  <c:v>122.46061925090696</c:v>
                </c:pt>
                <c:pt idx="177">
                  <c:v>120.38300233019169</c:v>
                </c:pt>
                <c:pt idx="178">
                  <c:v>119.20140224233813</c:v>
                </c:pt>
                <c:pt idx="179">
                  <c:v>121.02519552540758</c:v>
                </c:pt>
                <c:pt idx="180">
                  <c:v>121.7070723419598</c:v>
                </c:pt>
                <c:pt idx="181">
                  <c:v>120.15223115561544</c:v>
                </c:pt>
                <c:pt idx="182">
                  <c:v>119.08459268498804</c:v>
                </c:pt>
                <c:pt idx="183">
                  <c:v>122.45347012330505</c:v>
                </c:pt>
                <c:pt idx="184">
                  <c:v>121.70852237051002</c:v>
                </c:pt>
                <c:pt idx="185">
                  <c:v>123.68838630344018</c:v>
                </c:pt>
                <c:pt idx="186">
                  <c:v>121.82910257672286</c:v>
                </c:pt>
                <c:pt idx="187">
                  <c:v>122.65877562524076</c:v>
                </c:pt>
                <c:pt idx="188">
                  <c:v>119.15728691476488</c:v>
                </c:pt>
                <c:pt idx="189">
                  <c:v>122.78469030164558</c:v>
                </c:pt>
                <c:pt idx="190">
                  <c:v>121.60279035489998</c:v>
                </c:pt>
                <c:pt idx="191">
                  <c:v>124.17133391603724</c:v>
                </c:pt>
                <c:pt idx="192">
                  <c:v>121.29250185295203</c:v>
                </c:pt>
                <c:pt idx="193">
                  <c:v>119.05466319412612</c:v>
                </c:pt>
                <c:pt idx="194">
                  <c:v>123.47335159398878</c:v>
                </c:pt>
                <c:pt idx="195">
                  <c:v>123.73389172165237</c:v>
                </c:pt>
                <c:pt idx="196">
                  <c:v>126.30049230725577</c:v>
                </c:pt>
                <c:pt idx="197">
                  <c:v>123.93120036580218</c:v>
                </c:pt>
                <c:pt idx="198">
                  <c:v>127.13624124034455</c:v>
                </c:pt>
                <c:pt idx="199">
                  <c:v>128.5468335943406</c:v>
                </c:pt>
                <c:pt idx="200">
                  <c:v>126.79228188613702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4BD3-BE13-7A2571242E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BrownianMotion'!$F$4:$GX$4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160.9252864803897</c:v>
                </c:pt>
                <c:pt idx="2">
                  <c:v>163.51168779034555</c:v>
                </c:pt>
                <c:pt idx="3">
                  <c:v>157.74368836807602</c:v>
                </c:pt>
                <c:pt idx="4">
                  <c:v>159.67637804457559</c:v>
                </c:pt>
                <c:pt idx="5">
                  <c:v>159.18281526101387</c:v>
                </c:pt>
                <c:pt idx="6">
                  <c:v>156.59341173485743</c:v>
                </c:pt>
                <c:pt idx="7">
                  <c:v>155.09022649706441</c:v>
                </c:pt>
                <c:pt idx="8">
                  <c:v>149.73630942493747</c:v>
                </c:pt>
                <c:pt idx="9">
                  <c:v>148.33900153268254</c:v>
                </c:pt>
                <c:pt idx="10">
                  <c:v>148.46168684453079</c:v>
                </c:pt>
                <c:pt idx="11">
                  <c:v>149.76931165237767</c:v>
                </c:pt>
                <c:pt idx="12">
                  <c:v>145.83896060205686</c:v>
                </c:pt>
                <c:pt idx="13">
                  <c:v>145.13669673814175</c:v>
                </c:pt>
                <c:pt idx="14">
                  <c:v>143.41678993352841</c:v>
                </c:pt>
                <c:pt idx="15">
                  <c:v>144.36380631990005</c:v>
                </c:pt>
                <c:pt idx="16">
                  <c:v>140.06503342426157</c:v>
                </c:pt>
                <c:pt idx="17">
                  <c:v>141.33931810921931</c:v>
                </c:pt>
                <c:pt idx="18">
                  <c:v>150.61865664886531</c:v>
                </c:pt>
                <c:pt idx="19">
                  <c:v>152.33168142777248</c:v>
                </c:pt>
                <c:pt idx="20">
                  <c:v>153.97492422063195</c:v>
                </c:pt>
                <c:pt idx="21">
                  <c:v>153.57364050773685</c:v>
                </c:pt>
                <c:pt idx="22">
                  <c:v>149.21158769886614</c:v>
                </c:pt>
                <c:pt idx="23">
                  <c:v>156.76328885269541</c:v>
                </c:pt>
                <c:pt idx="24">
                  <c:v>157.76818373458426</c:v>
                </c:pt>
                <c:pt idx="25">
                  <c:v>164.11692547691118</c:v>
                </c:pt>
                <c:pt idx="26">
                  <c:v>165.66306834601701</c:v>
                </c:pt>
                <c:pt idx="27">
                  <c:v>166.1839320547636</c:v>
                </c:pt>
                <c:pt idx="28">
                  <c:v>170.39184694157839</c:v>
                </c:pt>
                <c:pt idx="29">
                  <c:v>168.4759427658411</c:v>
                </c:pt>
                <c:pt idx="30">
                  <c:v>172.94856343677426</c:v>
                </c:pt>
                <c:pt idx="31">
                  <c:v>172.00894093797089</c:v>
                </c:pt>
                <c:pt idx="32">
                  <c:v>169.93991605626513</c:v>
                </c:pt>
                <c:pt idx="33">
                  <c:v>167.33608143264513</c:v>
                </c:pt>
                <c:pt idx="34">
                  <c:v>170.19076406191041</c:v>
                </c:pt>
                <c:pt idx="35">
                  <c:v>170.4099969433687</c:v>
                </c:pt>
                <c:pt idx="36">
                  <c:v>166.91400652216669</c:v>
                </c:pt>
                <c:pt idx="37">
                  <c:v>170.22733809451975</c:v>
                </c:pt>
                <c:pt idx="38">
                  <c:v>166.87468588581956</c:v>
                </c:pt>
                <c:pt idx="39">
                  <c:v>166.98987177873795</c:v>
                </c:pt>
                <c:pt idx="40">
                  <c:v>166.62455360000865</c:v>
                </c:pt>
                <c:pt idx="41">
                  <c:v>171.56207626918487</c:v>
                </c:pt>
                <c:pt idx="42">
                  <c:v>172.26158699915564</c:v>
                </c:pt>
                <c:pt idx="43">
                  <c:v>175.86544743338598</c:v>
                </c:pt>
                <c:pt idx="44">
                  <c:v>168.42560968252522</c:v>
                </c:pt>
                <c:pt idx="45">
                  <c:v>167.17957364144584</c:v>
                </c:pt>
                <c:pt idx="46">
                  <c:v>167.20052230758509</c:v>
                </c:pt>
                <c:pt idx="47">
                  <c:v>167.47830780336565</c:v>
                </c:pt>
                <c:pt idx="48">
                  <c:v>169.99141891481929</c:v>
                </c:pt>
                <c:pt idx="49">
                  <c:v>173.36062818799803</c:v>
                </c:pt>
                <c:pt idx="50">
                  <c:v>177.79889390034887</c:v>
                </c:pt>
                <c:pt idx="51">
                  <c:v>187.17700873974562</c:v>
                </c:pt>
                <c:pt idx="52">
                  <c:v>187.31554148005205</c:v>
                </c:pt>
                <c:pt idx="53">
                  <c:v>188.74313685844095</c:v>
                </c:pt>
                <c:pt idx="54">
                  <c:v>186.27094844356841</c:v>
                </c:pt>
                <c:pt idx="55">
                  <c:v>181.51936448219701</c:v>
                </c:pt>
                <c:pt idx="56">
                  <c:v>186.12701755404453</c:v>
                </c:pt>
                <c:pt idx="57">
                  <c:v>185.01699908365521</c:v>
                </c:pt>
                <c:pt idx="58">
                  <c:v>182.679446297635</c:v>
                </c:pt>
                <c:pt idx="59">
                  <c:v>183.17202228313187</c:v>
                </c:pt>
                <c:pt idx="60">
                  <c:v>188.37719720253847</c:v>
                </c:pt>
                <c:pt idx="61">
                  <c:v>187.15499117242842</c:v>
                </c:pt>
                <c:pt idx="62">
                  <c:v>190.51916763603387</c:v>
                </c:pt>
                <c:pt idx="63">
                  <c:v>187.26376282390416</c:v>
                </c:pt>
                <c:pt idx="64">
                  <c:v>190.83211582816668</c:v>
                </c:pt>
                <c:pt idx="65">
                  <c:v>194.02902143623976</c:v>
                </c:pt>
                <c:pt idx="66">
                  <c:v>194.67225328775024</c:v>
                </c:pt>
                <c:pt idx="67">
                  <c:v>194.51004622469171</c:v>
                </c:pt>
                <c:pt idx="68">
                  <c:v>195.6845082897357</c:v>
                </c:pt>
                <c:pt idx="69">
                  <c:v>191.51983711076042</c:v>
                </c:pt>
                <c:pt idx="70">
                  <c:v>190.08740632109669</c:v>
                </c:pt>
                <c:pt idx="71">
                  <c:v>191.04639711927598</c:v>
                </c:pt>
                <c:pt idx="72">
                  <c:v>191.88304618676489</c:v>
                </c:pt>
                <c:pt idx="73">
                  <c:v>192.85429002570413</c:v>
                </c:pt>
                <c:pt idx="74">
                  <c:v>193.35562679904331</c:v>
                </c:pt>
                <c:pt idx="75">
                  <c:v>197.83949275927816</c:v>
                </c:pt>
                <c:pt idx="76">
                  <c:v>198.92213734219754</c:v>
                </c:pt>
                <c:pt idx="77">
                  <c:v>201.89473922738767</c:v>
                </c:pt>
                <c:pt idx="78">
                  <c:v>206.90619503695464</c:v>
                </c:pt>
                <c:pt idx="79">
                  <c:v>202.05622239324953</c:v>
                </c:pt>
                <c:pt idx="80">
                  <c:v>211.40817699060977</c:v>
                </c:pt>
                <c:pt idx="81">
                  <c:v>212.29306912181147</c:v>
                </c:pt>
                <c:pt idx="82">
                  <c:v>208.47977840627183</c:v>
                </c:pt>
                <c:pt idx="83">
                  <c:v>209.84202279234248</c:v>
                </c:pt>
                <c:pt idx="84">
                  <c:v>212.49782022084852</c:v>
                </c:pt>
                <c:pt idx="85">
                  <c:v>215.05175182372216</c:v>
                </c:pt>
                <c:pt idx="86">
                  <c:v>212.21140844490876</c:v>
                </c:pt>
                <c:pt idx="87">
                  <c:v>215.1992577799781</c:v>
                </c:pt>
                <c:pt idx="88">
                  <c:v>212.6131468148109</c:v>
                </c:pt>
                <c:pt idx="89">
                  <c:v>212.68284391172133</c:v>
                </c:pt>
                <c:pt idx="90">
                  <c:v>209.90881298035359</c:v>
                </c:pt>
                <c:pt idx="91">
                  <c:v>209.50458281581174</c:v>
                </c:pt>
                <c:pt idx="92">
                  <c:v>206.41558883962634</c:v>
                </c:pt>
                <c:pt idx="93">
                  <c:v>207.0913424634594</c:v>
                </c:pt>
                <c:pt idx="94">
                  <c:v>205.88980804499181</c:v>
                </c:pt>
                <c:pt idx="95">
                  <c:v>207.40722689503517</c:v>
                </c:pt>
                <c:pt idx="96">
                  <c:v>202.14688606667139</c:v>
                </c:pt>
                <c:pt idx="97">
                  <c:v>196.02221567562484</c:v>
                </c:pt>
                <c:pt idx="98">
                  <c:v>195.78952245959914</c:v>
                </c:pt>
                <c:pt idx="99">
                  <c:v>194.19281558854115</c:v>
                </c:pt>
                <c:pt idx="100">
                  <c:v>191.09987492942636</c:v>
                </c:pt>
                <c:pt idx="101">
                  <c:v>188.60651386390185</c:v>
                </c:pt>
                <c:pt idx="102">
                  <c:v>187.28160209361116</c:v>
                </c:pt>
                <c:pt idx="103">
                  <c:v>185.046671201273</c:v>
                </c:pt>
                <c:pt idx="104">
                  <c:v>181.8425930387817</c:v>
                </c:pt>
                <c:pt idx="105">
                  <c:v>181.81573106974383</c:v>
                </c:pt>
                <c:pt idx="106">
                  <c:v>180.33469891959504</c:v>
                </c:pt>
                <c:pt idx="107">
                  <c:v>182.47612977609225</c:v>
                </c:pt>
                <c:pt idx="108">
                  <c:v>183.51295706717337</c:v>
                </c:pt>
                <c:pt idx="109">
                  <c:v>186.27966651077182</c:v>
                </c:pt>
                <c:pt idx="110">
                  <c:v>193.36591377296838</c:v>
                </c:pt>
                <c:pt idx="111">
                  <c:v>191.29015711123634</c:v>
                </c:pt>
                <c:pt idx="112">
                  <c:v>190.27540471170124</c:v>
                </c:pt>
                <c:pt idx="113">
                  <c:v>184.23999446917949</c:v>
                </c:pt>
                <c:pt idx="114">
                  <c:v>185.0935498692028</c:v>
                </c:pt>
                <c:pt idx="115">
                  <c:v>188.40807932103704</c:v>
                </c:pt>
                <c:pt idx="116">
                  <c:v>192.12853203171969</c:v>
                </c:pt>
                <c:pt idx="117">
                  <c:v>194.0961342553978</c:v>
                </c:pt>
                <c:pt idx="118">
                  <c:v>198.92272800527155</c:v>
                </c:pt>
                <c:pt idx="119">
                  <c:v>201.20342074740699</c:v>
                </c:pt>
                <c:pt idx="120">
                  <c:v>203.7584830645047</c:v>
                </c:pt>
                <c:pt idx="121">
                  <c:v>202.39359897904839</c:v>
                </c:pt>
                <c:pt idx="122">
                  <c:v>206.02406659176219</c:v>
                </c:pt>
                <c:pt idx="123">
                  <c:v>211.15731982027418</c:v>
                </c:pt>
                <c:pt idx="124">
                  <c:v>218.82134268917758</c:v>
                </c:pt>
                <c:pt idx="125">
                  <c:v>219.23232337835728</c:v>
                </c:pt>
                <c:pt idx="126">
                  <c:v>221.68302044663653</c:v>
                </c:pt>
                <c:pt idx="127">
                  <c:v>223.11690483585215</c:v>
                </c:pt>
                <c:pt idx="128">
                  <c:v>220.36410471255044</c:v>
                </c:pt>
                <c:pt idx="129">
                  <c:v>222.92411753527901</c:v>
                </c:pt>
                <c:pt idx="130">
                  <c:v>223.42425203898864</c:v>
                </c:pt>
                <c:pt idx="131">
                  <c:v>226.75441135513066</c:v>
                </c:pt>
                <c:pt idx="132">
                  <c:v>224.27097270563169</c:v>
                </c:pt>
                <c:pt idx="133">
                  <c:v>224.04645735978767</c:v>
                </c:pt>
                <c:pt idx="134">
                  <c:v>220.03528530857076</c:v>
                </c:pt>
                <c:pt idx="135">
                  <c:v>217.91448865891451</c:v>
                </c:pt>
                <c:pt idx="136">
                  <c:v>223.35659151299578</c:v>
                </c:pt>
                <c:pt idx="137">
                  <c:v>220.65950351899883</c:v>
                </c:pt>
                <c:pt idx="138">
                  <c:v>221.61257899849727</c:v>
                </c:pt>
                <c:pt idx="139">
                  <c:v>227.21562518380804</c:v>
                </c:pt>
                <c:pt idx="140">
                  <c:v>229.30483664399802</c:v>
                </c:pt>
                <c:pt idx="141">
                  <c:v>229.86861651695529</c:v>
                </c:pt>
                <c:pt idx="142">
                  <c:v>230.21054274708928</c:v>
                </c:pt>
                <c:pt idx="143">
                  <c:v>234.76665939113897</c:v>
                </c:pt>
                <c:pt idx="144">
                  <c:v>239.30665297227284</c:v>
                </c:pt>
                <c:pt idx="145">
                  <c:v>248.28511219264067</c:v>
                </c:pt>
                <c:pt idx="146">
                  <c:v>246.962602968976</c:v>
                </c:pt>
                <c:pt idx="147">
                  <c:v>245.73728510806973</c:v>
                </c:pt>
                <c:pt idx="148">
                  <c:v>243.63446129419921</c:v>
                </c:pt>
                <c:pt idx="149">
                  <c:v>244.82492186014645</c:v>
                </c:pt>
                <c:pt idx="150">
                  <c:v>248.15811731449543</c:v>
                </c:pt>
                <c:pt idx="151">
                  <c:v>249.67602957064074</c:v>
                </c:pt>
                <c:pt idx="152">
                  <c:v>251.59070961439829</c:v>
                </c:pt>
                <c:pt idx="153">
                  <c:v>255.60037994086323</c:v>
                </c:pt>
                <c:pt idx="154">
                  <c:v>256.84890895385888</c:v>
                </c:pt>
                <c:pt idx="155">
                  <c:v>259.67288352609609</c:v>
                </c:pt>
                <c:pt idx="156">
                  <c:v>260.516338783283</c:v>
                </c:pt>
                <c:pt idx="157">
                  <c:v>259.64668953367419</c:v>
                </c:pt>
                <c:pt idx="158">
                  <c:v>251.33401980993946</c:v>
                </c:pt>
                <c:pt idx="159">
                  <c:v>247.62675261928689</c:v>
                </c:pt>
                <c:pt idx="160">
                  <c:v>249.34293378312765</c:v>
                </c:pt>
                <c:pt idx="161">
                  <c:v>250.04189095556217</c:v>
                </c:pt>
                <c:pt idx="162">
                  <c:v>258.88611121198556</c:v>
                </c:pt>
                <c:pt idx="163">
                  <c:v>260.75179313998041</c:v>
                </c:pt>
                <c:pt idx="164">
                  <c:v>261.80610092053877</c:v>
                </c:pt>
                <c:pt idx="165">
                  <c:v>257.89193270292833</c:v>
                </c:pt>
                <c:pt idx="166">
                  <c:v>259.43371409109147</c:v>
                </c:pt>
                <c:pt idx="167">
                  <c:v>259.12711839841256</c:v>
                </c:pt>
                <c:pt idx="168">
                  <c:v>261.3874747635345</c:v>
                </c:pt>
                <c:pt idx="169">
                  <c:v>257.66495077748669</c:v>
                </c:pt>
                <c:pt idx="170">
                  <c:v>252.70024051703345</c:v>
                </c:pt>
                <c:pt idx="171">
                  <c:v>257.01521709890216</c:v>
                </c:pt>
                <c:pt idx="172">
                  <c:v>258.92059132759505</c:v>
                </c:pt>
                <c:pt idx="173">
                  <c:v>256.77396194646388</c:v>
                </c:pt>
                <c:pt idx="174">
                  <c:v>257.47367473507842</c:v>
                </c:pt>
                <c:pt idx="175">
                  <c:v>260.69825899169126</c:v>
                </c:pt>
                <c:pt idx="176">
                  <c:v>254.03780695783703</c:v>
                </c:pt>
                <c:pt idx="177">
                  <c:v>254.29791487881766</c:v>
                </c:pt>
                <c:pt idx="178">
                  <c:v>252.76340974448127</c:v>
                </c:pt>
                <c:pt idx="179">
                  <c:v>250.81517997965534</c:v>
                </c:pt>
                <c:pt idx="180">
                  <c:v>251.13617118205286</c:v>
                </c:pt>
                <c:pt idx="181">
                  <c:v>244.17562308893389</c:v>
                </c:pt>
                <c:pt idx="182">
                  <c:v>249.22098377803374</c:v>
                </c:pt>
                <c:pt idx="183">
                  <c:v>248.92359199500896</c:v>
                </c:pt>
                <c:pt idx="184">
                  <c:v>241.43114212716702</c:v>
                </c:pt>
                <c:pt idx="185">
                  <c:v>247.22870917644781</c:v>
                </c:pt>
                <c:pt idx="186">
                  <c:v>254.33561328501534</c:v>
                </c:pt>
                <c:pt idx="187">
                  <c:v>261.53465292405377</c:v>
                </c:pt>
                <c:pt idx="188">
                  <c:v>255.75016012431382</c:v>
                </c:pt>
                <c:pt idx="189">
                  <c:v>251.29092939078805</c:v>
                </c:pt>
                <c:pt idx="190">
                  <c:v>253.34817206289898</c:v>
                </c:pt>
                <c:pt idx="191">
                  <c:v>259.12979043245639</c:v>
                </c:pt>
                <c:pt idx="192">
                  <c:v>259.03778681481344</c:v>
                </c:pt>
                <c:pt idx="193">
                  <c:v>257.61936029814393</c:v>
                </c:pt>
                <c:pt idx="194">
                  <c:v>259.63807036467409</c:v>
                </c:pt>
                <c:pt idx="195">
                  <c:v>261.81059641975946</c:v>
                </c:pt>
                <c:pt idx="196">
                  <c:v>261.468816167873</c:v>
                </c:pt>
                <c:pt idx="197">
                  <c:v>257.31688363304858</c:v>
                </c:pt>
                <c:pt idx="198">
                  <c:v>256.15725269913128</c:v>
                </c:pt>
                <c:pt idx="199">
                  <c:v>255.24748247923478</c:v>
                </c:pt>
                <c:pt idx="200">
                  <c:v>248.53580672378081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F-4BD3-BE13-7A2571242E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BrownianMotion'!$F$5:$GX$5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152.37047796242263</c:v>
                </c:pt>
                <c:pt idx="2">
                  <c:v>153.19834650895979</c:v>
                </c:pt>
                <c:pt idx="3">
                  <c:v>156.77681300516483</c:v>
                </c:pt>
                <c:pt idx="4">
                  <c:v>158.39271209105792</c:v>
                </c:pt>
                <c:pt idx="5">
                  <c:v>154.08358145655347</c:v>
                </c:pt>
                <c:pt idx="6">
                  <c:v>157.93722321353593</c:v>
                </c:pt>
                <c:pt idx="7">
                  <c:v>158.27383610853303</c:v>
                </c:pt>
                <c:pt idx="8">
                  <c:v>155.44746040301067</c:v>
                </c:pt>
                <c:pt idx="9">
                  <c:v>159.58143485982123</c:v>
                </c:pt>
                <c:pt idx="10">
                  <c:v>159.1094092645084</c:v>
                </c:pt>
                <c:pt idx="11">
                  <c:v>161.09983445193228</c:v>
                </c:pt>
                <c:pt idx="12">
                  <c:v>161.41377816694262</c:v>
                </c:pt>
                <c:pt idx="13">
                  <c:v>168.58958645345368</c:v>
                </c:pt>
                <c:pt idx="14">
                  <c:v>166.90672854643768</c:v>
                </c:pt>
                <c:pt idx="15">
                  <c:v>159.79851153679883</c:v>
                </c:pt>
                <c:pt idx="16">
                  <c:v>159.2984861750721</c:v>
                </c:pt>
                <c:pt idx="17">
                  <c:v>161.98957939703382</c:v>
                </c:pt>
                <c:pt idx="18">
                  <c:v>161.21861101927027</c:v>
                </c:pt>
                <c:pt idx="19">
                  <c:v>163.25189113602877</c:v>
                </c:pt>
                <c:pt idx="20">
                  <c:v>163.08714740911918</c:v>
                </c:pt>
                <c:pt idx="21">
                  <c:v>164.1885299659188</c:v>
                </c:pt>
                <c:pt idx="22">
                  <c:v>166.65847127336428</c:v>
                </c:pt>
                <c:pt idx="23">
                  <c:v>165.01613484800671</c:v>
                </c:pt>
                <c:pt idx="24">
                  <c:v>167.63271764498074</c:v>
                </c:pt>
                <c:pt idx="25">
                  <c:v>167.20115248421095</c:v>
                </c:pt>
                <c:pt idx="26">
                  <c:v>168.26769287516041</c:v>
                </c:pt>
                <c:pt idx="27">
                  <c:v>171.56529097750328</c:v>
                </c:pt>
                <c:pt idx="28">
                  <c:v>171.00989916661854</c:v>
                </c:pt>
                <c:pt idx="29">
                  <c:v>171.98457357143582</c:v>
                </c:pt>
                <c:pt idx="30">
                  <c:v>169.37954815215829</c:v>
                </c:pt>
                <c:pt idx="31">
                  <c:v>169.75793279195025</c:v>
                </c:pt>
                <c:pt idx="32">
                  <c:v>171.31389683260599</c:v>
                </c:pt>
                <c:pt idx="33">
                  <c:v>172.26796594554986</c:v>
                </c:pt>
                <c:pt idx="34">
                  <c:v>171.55166888876863</c:v>
                </c:pt>
                <c:pt idx="35">
                  <c:v>172.49711497006382</c:v>
                </c:pt>
                <c:pt idx="36">
                  <c:v>169.92560951689077</c:v>
                </c:pt>
                <c:pt idx="37">
                  <c:v>169.27004486618267</c:v>
                </c:pt>
                <c:pt idx="38">
                  <c:v>171.84650168863288</c:v>
                </c:pt>
                <c:pt idx="39">
                  <c:v>164.01170425062853</c:v>
                </c:pt>
                <c:pt idx="40">
                  <c:v>161.01501569829031</c:v>
                </c:pt>
                <c:pt idx="41">
                  <c:v>165.68676620663354</c:v>
                </c:pt>
                <c:pt idx="42">
                  <c:v>162.29387293703053</c:v>
                </c:pt>
                <c:pt idx="43">
                  <c:v>163.47021639748505</c:v>
                </c:pt>
                <c:pt idx="44">
                  <c:v>167.98806846403684</c:v>
                </c:pt>
                <c:pt idx="45">
                  <c:v>165.83107394588038</c:v>
                </c:pt>
                <c:pt idx="46">
                  <c:v>164.23583888413853</c:v>
                </c:pt>
                <c:pt idx="47">
                  <c:v>166.42631606100895</c:v>
                </c:pt>
                <c:pt idx="48">
                  <c:v>165.48045504034738</c:v>
                </c:pt>
                <c:pt idx="49">
                  <c:v>165.57542188203664</c:v>
                </c:pt>
                <c:pt idx="50">
                  <c:v>161.2125994067068</c:v>
                </c:pt>
                <c:pt idx="51">
                  <c:v>160.79169737268688</c:v>
                </c:pt>
                <c:pt idx="52">
                  <c:v>164.84732400242686</c:v>
                </c:pt>
                <c:pt idx="53">
                  <c:v>162.62385971200507</c:v>
                </c:pt>
                <c:pt idx="54">
                  <c:v>162.89992972224343</c:v>
                </c:pt>
                <c:pt idx="55">
                  <c:v>162.09982168339559</c:v>
                </c:pt>
                <c:pt idx="56">
                  <c:v>162.62386465043554</c:v>
                </c:pt>
                <c:pt idx="57">
                  <c:v>159.22257610941716</c:v>
                </c:pt>
                <c:pt idx="58">
                  <c:v>158.48369156878184</c:v>
                </c:pt>
                <c:pt idx="59">
                  <c:v>155.59293195360567</c:v>
                </c:pt>
                <c:pt idx="60">
                  <c:v>154.29421881829492</c:v>
                </c:pt>
                <c:pt idx="61">
                  <c:v>154.23478577080238</c:v>
                </c:pt>
                <c:pt idx="62">
                  <c:v>154.16327484821906</c:v>
                </c:pt>
                <c:pt idx="63">
                  <c:v>149.83849911215248</c:v>
                </c:pt>
                <c:pt idx="64">
                  <c:v>151.15193909806086</c:v>
                </c:pt>
                <c:pt idx="65">
                  <c:v>150.85129320125526</c:v>
                </c:pt>
                <c:pt idx="66">
                  <c:v>151.90702580133669</c:v>
                </c:pt>
                <c:pt idx="67">
                  <c:v>151.48206220307267</c:v>
                </c:pt>
                <c:pt idx="68">
                  <c:v>149.98359802934471</c:v>
                </c:pt>
                <c:pt idx="69">
                  <c:v>150.81772444396125</c:v>
                </c:pt>
                <c:pt idx="70">
                  <c:v>154.7198267467509</c:v>
                </c:pt>
                <c:pt idx="71">
                  <c:v>153.15896398606401</c:v>
                </c:pt>
                <c:pt idx="72">
                  <c:v>154.68051775564567</c:v>
                </c:pt>
                <c:pt idx="73">
                  <c:v>157.31281644284695</c:v>
                </c:pt>
                <c:pt idx="74">
                  <c:v>155.91934042586081</c:v>
                </c:pt>
                <c:pt idx="75">
                  <c:v>158.21598761094265</c:v>
                </c:pt>
                <c:pt idx="76">
                  <c:v>155.18499518527636</c:v>
                </c:pt>
                <c:pt idx="77">
                  <c:v>156.47460250055326</c:v>
                </c:pt>
                <c:pt idx="78">
                  <c:v>159.62110982596676</c:v>
                </c:pt>
                <c:pt idx="79">
                  <c:v>160.05133871228009</c:v>
                </c:pt>
                <c:pt idx="80">
                  <c:v>156.48645040610793</c:v>
                </c:pt>
                <c:pt idx="81">
                  <c:v>154.80664748302229</c:v>
                </c:pt>
                <c:pt idx="82">
                  <c:v>155.76433946165787</c:v>
                </c:pt>
                <c:pt idx="83">
                  <c:v>153.43016755980096</c:v>
                </c:pt>
                <c:pt idx="84">
                  <c:v>151.43715764048582</c:v>
                </c:pt>
                <c:pt idx="85">
                  <c:v>156.8056636815723</c:v>
                </c:pt>
                <c:pt idx="86">
                  <c:v>158.86465894661896</c:v>
                </c:pt>
                <c:pt idx="87">
                  <c:v>155.18553015174052</c:v>
                </c:pt>
                <c:pt idx="88">
                  <c:v>159.69010975429381</c:v>
                </c:pt>
                <c:pt idx="89">
                  <c:v>155.77905885302494</c:v>
                </c:pt>
                <c:pt idx="90">
                  <c:v>154.33377274967626</c:v>
                </c:pt>
                <c:pt idx="91">
                  <c:v>159.01136505964513</c:v>
                </c:pt>
                <c:pt idx="92">
                  <c:v>165.9647558062959</c:v>
                </c:pt>
                <c:pt idx="93">
                  <c:v>172.41345050659351</c:v>
                </c:pt>
                <c:pt idx="94">
                  <c:v>174.45711743048449</c:v>
                </c:pt>
                <c:pt idx="95">
                  <c:v>177.464295291182</c:v>
                </c:pt>
                <c:pt idx="96">
                  <c:v>177.19728439676712</c:v>
                </c:pt>
                <c:pt idx="97">
                  <c:v>178.2969509985779</c:v>
                </c:pt>
                <c:pt idx="98">
                  <c:v>179.68617596962605</c:v>
                </c:pt>
                <c:pt idx="99">
                  <c:v>180.19248324246175</c:v>
                </c:pt>
                <c:pt idx="100">
                  <c:v>177.72349612754118</c:v>
                </c:pt>
                <c:pt idx="101">
                  <c:v>177.99849438295843</c:v>
                </c:pt>
                <c:pt idx="102">
                  <c:v>173.67736672600824</c:v>
                </c:pt>
                <c:pt idx="103">
                  <c:v>169.76810176489016</c:v>
                </c:pt>
                <c:pt idx="104">
                  <c:v>162.83531501634639</c:v>
                </c:pt>
                <c:pt idx="105">
                  <c:v>161.65392994946092</c:v>
                </c:pt>
                <c:pt idx="106">
                  <c:v>159.62819792624177</c:v>
                </c:pt>
                <c:pt idx="107">
                  <c:v>163.70864356597176</c:v>
                </c:pt>
                <c:pt idx="108">
                  <c:v>161.94386674383506</c:v>
                </c:pt>
                <c:pt idx="109">
                  <c:v>161.10312901851037</c:v>
                </c:pt>
                <c:pt idx="110">
                  <c:v>163.69309958621506</c:v>
                </c:pt>
                <c:pt idx="111">
                  <c:v>167.09054069579921</c:v>
                </c:pt>
                <c:pt idx="112">
                  <c:v>164.56882914837109</c:v>
                </c:pt>
                <c:pt idx="113">
                  <c:v>160.73016621963171</c:v>
                </c:pt>
                <c:pt idx="114">
                  <c:v>166.02943352396193</c:v>
                </c:pt>
                <c:pt idx="115">
                  <c:v>164.8833097643826</c:v>
                </c:pt>
                <c:pt idx="116">
                  <c:v>165.38631397663448</c:v>
                </c:pt>
                <c:pt idx="117">
                  <c:v>165.71031083133755</c:v>
                </c:pt>
                <c:pt idx="118">
                  <c:v>164.5487447652863</c:v>
                </c:pt>
                <c:pt idx="119">
                  <c:v>162.25708081597543</c:v>
                </c:pt>
                <c:pt idx="120">
                  <c:v>157.23172226821345</c:v>
                </c:pt>
                <c:pt idx="121">
                  <c:v>159.64616379010147</c:v>
                </c:pt>
                <c:pt idx="122">
                  <c:v>163.34089806803678</c:v>
                </c:pt>
                <c:pt idx="123">
                  <c:v>162.35769491649074</c:v>
                </c:pt>
                <c:pt idx="124">
                  <c:v>166.81470466204919</c:v>
                </c:pt>
                <c:pt idx="125">
                  <c:v>165.11297745178084</c:v>
                </c:pt>
                <c:pt idx="126">
                  <c:v>161.79089332659424</c:v>
                </c:pt>
                <c:pt idx="127">
                  <c:v>159.93976951009475</c:v>
                </c:pt>
                <c:pt idx="128">
                  <c:v>161.65394483548826</c:v>
                </c:pt>
                <c:pt idx="129">
                  <c:v>157.8381809099069</c:v>
                </c:pt>
                <c:pt idx="130">
                  <c:v>161.7036661089972</c:v>
                </c:pt>
                <c:pt idx="131">
                  <c:v>161.19386644215831</c:v>
                </c:pt>
                <c:pt idx="132">
                  <c:v>161.92706377008662</c:v>
                </c:pt>
                <c:pt idx="133">
                  <c:v>162.12910019274071</c:v>
                </c:pt>
                <c:pt idx="134">
                  <c:v>162.31819670801698</c:v>
                </c:pt>
                <c:pt idx="135">
                  <c:v>162.66152335093838</c:v>
                </c:pt>
                <c:pt idx="136">
                  <c:v>166.1098212703227</c:v>
                </c:pt>
                <c:pt idx="137">
                  <c:v>161.58853196633873</c:v>
                </c:pt>
                <c:pt idx="138">
                  <c:v>162.4396181262959</c:v>
                </c:pt>
                <c:pt idx="139">
                  <c:v>162.67223624308031</c:v>
                </c:pt>
                <c:pt idx="140">
                  <c:v>161.99817906031953</c:v>
                </c:pt>
                <c:pt idx="141">
                  <c:v>162.24265353904224</c:v>
                </c:pt>
                <c:pt idx="142">
                  <c:v>164.25920356043036</c:v>
                </c:pt>
                <c:pt idx="143">
                  <c:v>157.75364165433757</c:v>
                </c:pt>
                <c:pt idx="144">
                  <c:v>153.98929672099501</c:v>
                </c:pt>
                <c:pt idx="145">
                  <c:v>155.74696686709294</c:v>
                </c:pt>
                <c:pt idx="146">
                  <c:v>155.89393265478543</c:v>
                </c:pt>
                <c:pt idx="147">
                  <c:v>159.41771025507774</c:v>
                </c:pt>
                <c:pt idx="148">
                  <c:v>157.7469843117282</c:v>
                </c:pt>
                <c:pt idx="149">
                  <c:v>158.37526638433522</c:v>
                </c:pt>
                <c:pt idx="150">
                  <c:v>155.24986232847627</c:v>
                </c:pt>
                <c:pt idx="151">
                  <c:v>156.39589184339803</c:v>
                </c:pt>
                <c:pt idx="152">
                  <c:v>149.52135297894085</c:v>
                </c:pt>
                <c:pt idx="153">
                  <c:v>148.36047245197915</c:v>
                </c:pt>
                <c:pt idx="154">
                  <c:v>152.19131381054189</c:v>
                </c:pt>
                <c:pt idx="155">
                  <c:v>151.56945684130571</c:v>
                </c:pt>
                <c:pt idx="156">
                  <c:v>151.14987818481796</c:v>
                </c:pt>
                <c:pt idx="157">
                  <c:v>148.83312594482294</c:v>
                </c:pt>
                <c:pt idx="158">
                  <c:v>150.63606277817513</c:v>
                </c:pt>
                <c:pt idx="159">
                  <c:v>148.88796408345092</c:v>
                </c:pt>
                <c:pt idx="160">
                  <c:v>152.13625803254394</c:v>
                </c:pt>
                <c:pt idx="161">
                  <c:v>156.01241465648224</c:v>
                </c:pt>
                <c:pt idx="162">
                  <c:v>156.20017186964148</c:v>
                </c:pt>
                <c:pt idx="163">
                  <c:v>157.14649890981804</c:v>
                </c:pt>
                <c:pt idx="164">
                  <c:v>159.61101352405478</c:v>
                </c:pt>
                <c:pt idx="165">
                  <c:v>157.33218000810587</c:v>
                </c:pt>
                <c:pt idx="166">
                  <c:v>153.45856721194426</c:v>
                </c:pt>
                <c:pt idx="167">
                  <c:v>153.57478752862406</c:v>
                </c:pt>
                <c:pt idx="168">
                  <c:v>151.99102864771501</c:v>
                </c:pt>
                <c:pt idx="169">
                  <c:v>152.25762773430401</c:v>
                </c:pt>
                <c:pt idx="170">
                  <c:v>148.89181296503165</c:v>
                </c:pt>
                <c:pt idx="171">
                  <c:v>146.31015795544124</c:v>
                </c:pt>
                <c:pt idx="172">
                  <c:v>144.99889721729434</c:v>
                </c:pt>
                <c:pt idx="173">
                  <c:v>145.3812172748344</c:v>
                </c:pt>
                <c:pt idx="174">
                  <c:v>146.31156207489488</c:v>
                </c:pt>
                <c:pt idx="175">
                  <c:v>144.89071544429456</c:v>
                </c:pt>
                <c:pt idx="176">
                  <c:v>146.76316930048225</c:v>
                </c:pt>
                <c:pt idx="177">
                  <c:v>144.48010973847195</c:v>
                </c:pt>
                <c:pt idx="178">
                  <c:v>145.63674256412679</c:v>
                </c:pt>
                <c:pt idx="179">
                  <c:v>149.7901331239068</c:v>
                </c:pt>
                <c:pt idx="180">
                  <c:v>149.30729307145359</c:v>
                </c:pt>
                <c:pt idx="181">
                  <c:v>149.5607797658021</c:v>
                </c:pt>
                <c:pt idx="182">
                  <c:v>147.82600909290369</c:v>
                </c:pt>
                <c:pt idx="183">
                  <c:v>145.80809646042428</c:v>
                </c:pt>
                <c:pt idx="184">
                  <c:v>145.05799043022961</c:v>
                </c:pt>
                <c:pt idx="185">
                  <c:v>149.27466542194614</c:v>
                </c:pt>
                <c:pt idx="186">
                  <c:v>154.23144889396841</c:v>
                </c:pt>
                <c:pt idx="187">
                  <c:v>148.54931682000844</c:v>
                </c:pt>
                <c:pt idx="188">
                  <c:v>145.60651364539524</c:v>
                </c:pt>
                <c:pt idx="189">
                  <c:v>144.5068358850294</c:v>
                </c:pt>
                <c:pt idx="190">
                  <c:v>147.02824121531415</c:v>
                </c:pt>
                <c:pt idx="191">
                  <c:v>148.46772619967564</c:v>
                </c:pt>
                <c:pt idx="192">
                  <c:v>143.4121448219191</c:v>
                </c:pt>
                <c:pt idx="193">
                  <c:v>142.07095707816589</c:v>
                </c:pt>
                <c:pt idx="194">
                  <c:v>144.08820484588847</c:v>
                </c:pt>
                <c:pt idx="195">
                  <c:v>145.56750002881432</c:v>
                </c:pt>
                <c:pt idx="196">
                  <c:v>146.8406784185762</c:v>
                </c:pt>
                <c:pt idx="197">
                  <c:v>142.58414856333226</c:v>
                </c:pt>
                <c:pt idx="198">
                  <c:v>143.75201529937897</c:v>
                </c:pt>
                <c:pt idx="199">
                  <c:v>144.75043776381406</c:v>
                </c:pt>
                <c:pt idx="200">
                  <c:v>147.98309943146847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F-4BD3-BE13-7A2571242E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BrownianMotion'!$F$6:$GX$6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153.96741411261667</c:v>
                </c:pt>
                <c:pt idx="2">
                  <c:v>155.71242162484748</c:v>
                </c:pt>
                <c:pt idx="3">
                  <c:v>159.43432479039595</c:v>
                </c:pt>
                <c:pt idx="4">
                  <c:v>157.74017947400378</c:v>
                </c:pt>
                <c:pt idx="5">
                  <c:v>157.43238357973956</c:v>
                </c:pt>
                <c:pt idx="6">
                  <c:v>154.34932170312211</c:v>
                </c:pt>
                <c:pt idx="7">
                  <c:v>150.74399440593012</c:v>
                </c:pt>
                <c:pt idx="8">
                  <c:v>152.61099252892677</c:v>
                </c:pt>
                <c:pt idx="9">
                  <c:v>144.7725336792229</c:v>
                </c:pt>
                <c:pt idx="10">
                  <c:v>147.7492071380795</c:v>
                </c:pt>
                <c:pt idx="11">
                  <c:v>147.85347741165802</c:v>
                </c:pt>
                <c:pt idx="12">
                  <c:v>144.36320206009603</c:v>
                </c:pt>
                <c:pt idx="13">
                  <c:v>144.16134064986625</c:v>
                </c:pt>
                <c:pt idx="14">
                  <c:v>142.74169156786436</c:v>
                </c:pt>
                <c:pt idx="15">
                  <c:v>145.44525024188437</c:v>
                </c:pt>
                <c:pt idx="16">
                  <c:v>144.0101147498637</c:v>
                </c:pt>
                <c:pt idx="17">
                  <c:v>148.19364785146738</c:v>
                </c:pt>
                <c:pt idx="18">
                  <c:v>147.52170204770772</c:v>
                </c:pt>
                <c:pt idx="19">
                  <c:v>145.76980308923743</c:v>
                </c:pt>
                <c:pt idx="20">
                  <c:v>145.26593556537136</c:v>
                </c:pt>
                <c:pt idx="21">
                  <c:v>146.90061683820335</c:v>
                </c:pt>
                <c:pt idx="22">
                  <c:v>145.70991620496844</c:v>
                </c:pt>
                <c:pt idx="23">
                  <c:v>139.58879735869212</c:v>
                </c:pt>
                <c:pt idx="24">
                  <c:v>138.17850077316078</c:v>
                </c:pt>
                <c:pt idx="25">
                  <c:v>134.09650056029963</c:v>
                </c:pt>
                <c:pt idx="26">
                  <c:v>135.81684877908239</c:v>
                </c:pt>
                <c:pt idx="27">
                  <c:v>141.05893243017925</c:v>
                </c:pt>
                <c:pt idx="28">
                  <c:v>136.09311813369982</c:v>
                </c:pt>
                <c:pt idx="29">
                  <c:v>135.03890787266565</c:v>
                </c:pt>
                <c:pt idx="30">
                  <c:v>136.71390469656995</c:v>
                </c:pt>
                <c:pt idx="31">
                  <c:v>141.10430299395398</c:v>
                </c:pt>
                <c:pt idx="32">
                  <c:v>139.72621578157035</c:v>
                </c:pt>
                <c:pt idx="33">
                  <c:v>138.24396788844834</c:v>
                </c:pt>
                <c:pt idx="34">
                  <c:v>139.51906830022813</c:v>
                </c:pt>
                <c:pt idx="35">
                  <c:v>131.34501672263744</c:v>
                </c:pt>
                <c:pt idx="36">
                  <c:v>133.0634419438278</c:v>
                </c:pt>
                <c:pt idx="37">
                  <c:v>135.41148263528439</c:v>
                </c:pt>
                <c:pt idx="38">
                  <c:v>134.91693086753392</c:v>
                </c:pt>
                <c:pt idx="39">
                  <c:v>135.09864551640587</c:v>
                </c:pt>
                <c:pt idx="40">
                  <c:v>137.99647657944607</c:v>
                </c:pt>
                <c:pt idx="41">
                  <c:v>139.73611048346916</c:v>
                </c:pt>
                <c:pt idx="42">
                  <c:v>140.67886395897796</c:v>
                </c:pt>
                <c:pt idx="43">
                  <c:v>140.58366459550106</c:v>
                </c:pt>
                <c:pt idx="44">
                  <c:v>138.41060896779237</c:v>
                </c:pt>
                <c:pt idx="45">
                  <c:v>141.70425675955298</c:v>
                </c:pt>
                <c:pt idx="46">
                  <c:v>142.4152582222959</c:v>
                </c:pt>
                <c:pt idx="47">
                  <c:v>142.89629911276307</c:v>
                </c:pt>
                <c:pt idx="48">
                  <c:v>141.20029866451256</c:v>
                </c:pt>
                <c:pt idx="49">
                  <c:v>143.72080203291247</c:v>
                </c:pt>
                <c:pt idx="50">
                  <c:v>140.9725138731512</c:v>
                </c:pt>
                <c:pt idx="51">
                  <c:v>137.81213000414058</c:v>
                </c:pt>
                <c:pt idx="52">
                  <c:v>131.43089700119083</c:v>
                </c:pt>
                <c:pt idx="53">
                  <c:v>134.09883962800234</c:v>
                </c:pt>
                <c:pt idx="54">
                  <c:v>132.44970533309814</c:v>
                </c:pt>
                <c:pt idx="55">
                  <c:v>130.11390499298597</c:v>
                </c:pt>
                <c:pt idx="56">
                  <c:v>134.49513482402844</c:v>
                </c:pt>
                <c:pt idx="57">
                  <c:v>133.18315930960091</c:v>
                </c:pt>
                <c:pt idx="58">
                  <c:v>135.22389480094014</c:v>
                </c:pt>
                <c:pt idx="59">
                  <c:v>136.03162480890688</c:v>
                </c:pt>
                <c:pt idx="60">
                  <c:v>134.46993988316257</c:v>
                </c:pt>
                <c:pt idx="61">
                  <c:v>131.57295292972947</c:v>
                </c:pt>
                <c:pt idx="62">
                  <c:v>130.22509445106448</c:v>
                </c:pt>
                <c:pt idx="63">
                  <c:v>130.97648374119606</c:v>
                </c:pt>
                <c:pt idx="64">
                  <c:v>126.7573229076141</c:v>
                </c:pt>
                <c:pt idx="65">
                  <c:v>131.77434159224413</c:v>
                </c:pt>
                <c:pt idx="66">
                  <c:v>128.8871063954347</c:v>
                </c:pt>
                <c:pt idx="67">
                  <c:v>126.78582749860597</c:v>
                </c:pt>
                <c:pt idx="68">
                  <c:v>126.74453797750333</c:v>
                </c:pt>
                <c:pt idx="69">
                  <c:v>125.60414035544102</c:v>
                </c:pt>
                <c:pt idx="70">
                  <c:v>127.50144370221682</c:v>
                </c:pt>
                <c:pt idx="71">
                  <c:v>122.48236998764547</c:v>
                </c:pt>
                <c:pt idx="72">
                  <c:v>122.12995986696519</c:v>
                </c:pt>
                <c:pt idx="73">
                  <c:v>122.99825557747899</c:v>
                </c:pt>
                <c:pt idx="74">
                  <c:v>123.49955979555436</c:v>
                </c:pt>
                <c:pt idx="75">
                  <c:v>124.51427275294991</c:v>
                </c:pt>
                <c:pt idx="76">
                  <c:v>122.58231847748857</c:v>
                </c:pt>
                <c:pt idx="77">
                  <c:v>127.91360896740527</c:v>
                </c:pt>
                <c:pt idx="78">
                  <c:v>132.15062724175655</c:v>
                </c:pt>
                <c:pt idx="79">
                  <c:v>132.03138654184073</c:v>
                </c:pt>
                <c:pt idx="80">
                  <c:v>136.24395253764393</c:v>
                </c:pt>
                <c:pt idx="81">
                  <c:v>135.85211993979206</c:v>
                </c:pt>
                <c:pt idx="82">
                  <c:v>136.36513891470253</c:v>
                </c:pt>
                <c:pt idx="83">
                  <c:v>140.26084905775679</c:v>
                </c:pt>
                <c:pt idx="84">
                  <c:v>138.22291862697077</c:v>
                </c:pt>
                <c:pt idx="85">
                  <c:v>137.03235452638202</c:v>
                </c:pt>
                <c:pt idx="86">
                  <c:v>135.69494205699849</c:v>
                </c:pt>
                <c:pt idx="87">
                  <c:v>138.81874222878275</c:v>
                </c:pt>
                <c:pt idx="88">
                  <c:v>140.72963684513522</c:v>
                </c:pt>
                <c:pt idx="89">
                  <c:v>140.66397197135416</c:v>
                </c:pt>
                <c:pt idx="90">
                  <c:v>144.0456586730584</c:v>
                </c:pt>
                <c:pt idx="91">
                  <c:v>136.5364214710452</c:v>
                </c:pt>
                <c:pt idx="92">
                  <c:v>138.93371802265241</c:v>
                </c:pt>
                <c:pt idx="93">
                  <c:v>136.74749225334656</c:v>
                </c:pt>
                <c:pt idx="94">
                  <c:v>137.76897577115321</c:v>
                </c:pt>
                <c:pt idx="95">
                  <c:v>136.98531159994619</c:v>
                </c:pt>
                <c:pt idx="96">
                  <c:v>136.63325374940223</c:v>
                </c:pt>
                <c:pt idx="97">
                  <c:v>138.06021822355805</c:v>
                </c:pt>
                <c:pt idx="98">
                  <c:v>138.67293641390319</c:v>
                </c:pt>
                <c:pt idx="99">
                  <c:v>136.31220937766494</c:v>
                </c:pt>
                <c:pt idx="100">
                  <c:v>135.95566230667194</c:v>
                </c:pt>
                <c:pt idx="101">
                  <c:v>140.75980691808587</c:v>
                </c:pt>
                <c:pt idx="102">
                  <c:v>140.87437760080306</c:v>
                </c:pt>
                <c:pt idx="103">
                  <c:v>145.13807850408341</c:v>
                </c:pt>
                <c:pt idx="104">
                  <c:v>152.07161071235296</c:v>
                </c:pt>
                <c:pt idx="105">
                  <c:v>149.80278325652012</c:v>
                </c:pt>
                <c:pt idx="106">
                  <c:v>152.98611446488979</c:v>
                </c:pt>
                <c:pt idx="107">
                  <c:v>152.67439907584935</c:v>
                </c:pt>
                <c:pt idx="108">
                  <c:v>156.34129498894558</c:v>
                </c:pt>
                <c:pt idx="109">
                  <c:v>153.00370069442209</c:v>
                </c:pt>
                <c:pt idx="110">
                  <c:v>151.64014770636652</c:v>
                </c:pt>
                <c:pt idx="111">
                  <c:v>154.53569143027789</c:v>
                </c:pt>
                <c:pt idx="112">
                  <c:v>155.90641971820128</c:v>
                </c:pt>
                <c:pt idx="113">
                  <c:v>151.86178296652091</c:v>
                </c:pt>
                <c:pt idx="114">
                  <c:v>154.93469208805422</c:v>
                </c:pt>
                <c:pt idx="115">
                  <c:v>155.91040944388993</c:v>
                </c:pt>
                <c:pt idx="116">
                  <c:v>157.50647377447009</c:v>
                </c:pt>
                <c:pt idx="117">
                  <c:v>164.40627824334359</c:v>
                </c:pt>
                <c:pt idx="118">
                  <c:v>167.07609000102016</c:v>
                </c:pt>
                <c:pt idx="119">
                  <c:v>166.04223343864317</c:v>
                </c:pt>
                <c:pt idx="120">
                  <c:v>162.73855609841601</c:v>
                </c:pt>
                <c:pt idx="121">
                  <c:v>158.69017513960114</c:v>
                </c:pt>
                <c:pt idx="122">
                  <c:v>158.04546118196251</c:v>
                </c:pt>
                <c:pt idx="123">
                  <c:v>159.01540004593289</c:v>
                </c:pt>
                <c:pt idx="124">
                  <c:v>157.44781994794661</c:v>
                </c:pt>
                <c:pt idx="125">
                  <c:v>154.07543551898087</c:v>
                </c:pt>
                <c:pt idx="126">
                  <c:v>154.87023932410304</c:v>
                </c:pt>
                <c:pt idx="127">
                  <c:v>155.53064573091032</c:v>
                </c:pt>
                <c:pt idx="128">
                  <c:v>154.60154947699201</c:v>
                </c:pt>
                <c:pt idx="129">
                  <c:v>153.72160191595941</c:v>
                </c:pt>
                <c:pt idx="130">
                  <c:v>153.46251718658974</c:v>
                </c:pt>
                <c:pt idx="131">
                  <c:v>154.25529646161914</c:v>
                </c:pt>
                <c:pt idx="132">
                  <c:v>156.51706161811506</c:v>
                </c:pt>
                <c:pt idx="133">
                  <c:v>156.48827184330449</c:v>
                </c:pt>
                <c:pt idx="134">
                  <c:v>157.28623155930066</c:v>
                </c:pt>
                <c:pt idx="135">
                  <c:v>157.48131124549178</c:v>
                </c:pt>
                <c:pt idx="136">
                  <c:v>156.92020563846023</c:v>
                </c:pt>
                <c:pt idx="137">
                  <c:v>157.56686971048146</c:v>
                </c:pt>
                <c:pt idx="138">
                  <c:v>158.53160669459783</c:v>
                </c:pt>
                <c:pt idx="139">
                  <c:v>160.17706368970013</c:v>
                </c:pt>
                <c:pt idx="140">
                  <c:v>162.66233494790606</c:v>
                </c:pt>
                <c:pt idx="141">
                  <c:v>165.78606936528317</c:v>
                </c:pt>
                <c:pt idx="142">
                  <c:v>162.63044788486914</c:v>
                </c:pt>
                <c:pt idx="143">
                  <c:v>159.41359695900908</c:v>
                </c:pt>
                <c:pt idx="144">
                  <c:v>160.84584704654714</c:v>
                </c:pt>
                <c:pt idx="145">
                  <c:v>161.88869822233357</c:v>
                </c:pt>
                <c:pt idx="146">
                  <c:v>169.42211874686859</c:v>
                </c:pt>
                <c:pt idx="147">
                  <c:v>166.01205565161703</c:v>
                </c:pt>
                <c:pt idx="148">
                  <c:v>166.84142496666951</c:v>
                </c:pt>
                <c:pt idx="149">
                  <c:v>169.16607355106501</c:v>
                </c:pt>
                <c:pt idx="150">
                  <c:v>169.76905751134234</c:v>
                </c:pt>
                <c:pt idx="151">
                  <c:v>172.50959925352484</c:v>
                </c:pt>
                <c:pt idx="152">
                  <c:v>174.52110413453963</c:v>
                </c:pt>
                <c:pt idx="153">
                  <c:v>174.53013072607325</c:v>
                </c:pt>
                <c:pt idx="154">
                  <c:v>168.47304194614168</c:v>
                </c:pt>
                <c:pt idx="155">
                  <c:v>167.65663286910547</c:v>
                </c:pt>
                <c:pt idx="156">
                  <c:v>167.98618209890327</c:v>
                </c:pt>
                <c:pt idx="157">
                  <c:v>164.70268569867824</c:v>
                </c:pt>
                <c:pt idx="158">
                  <c:v>166.66662214991416</c:v>
                </c:pt>
                <c:pt idx="159">
                  <c:v>165.90864991006416</c:v>
                </c:pt>
                <c:pt idx="160">
                  <c:v>164.45032267220458</c:v>
                </c:pt>
                <c:pt idx="161">
                  <c:v>165.91583523357158</c:v>
                </c:pt>
                <c:pt idx="162">
                  <c:v>169.87358454303498</c:v>
                </c:pt>
                <c:pt idx="163">
                  <c:v>164.25270316016622</c:v>
                </c:pt>
                <c:pt idx="164">
                  <c:v>165.10290820475757</c:v>
                </c:pt>
                <c:pt idx="165">
                  <c:v>161.634700251704</c:v>
                </c:pt>
                <c:pt idx="166">
                  <c:v>159.30502430034005</c:v>
                </c:pt>
                <c:pt idx="167">
                  <c:v>158.80522564838989</c:v>
                </c:pt>
                <c:pt idx="168">
                  <c:v>158.71082011793399</c:v>
                </c:pt>
                <c:pt idx="169">
                  <c:v>160.44124544302369</c:v>
                </c:pt>
                <c:pt idx="170">
                  <c:v>163.53183362313248</c:v>
                </c:pt>
                <c:pt idx="171">
                  <c:v>157.63694422597899</c:v>
                </c:pt>
                <c:pt idx="172">
                  <c:v>158.16749504011932</c:v>
                </c:pt>
                <c:pt idx="173">
                  <c:v>155.15428620299326</c:v>
                </c:pt>
                <c:pt idx="174">
                  <c:v>151.89758608915997</c:v>
                </c:pt>
                <c:pt idx="175">
                  <c:v>152.3391986736161</c:v>
                </c:pt>
                <c:pt idx="176">
                  <c:v>146.07806987446645</c:v>
                </c:pt>
                <c:pt idx="177">
                  <c:v>146.89558454238966</c:v>
                </c:pt>
                <c:pt idx="178">
                  <c:v>148.87940283871592</c:v>
                </c:pt>
                <c:pt idx="179">
                  <c:v>149.40625259560579</c:v>
                </c:pt>
                <c:pt idx="180">
                  <c:v>152.07904607771226</c:v>
                </c:pt>
                <c:pt idx="181">
                  <c:v>157.26102948178385</c:v>
                </c:pt>
                <c:pt idx="182">
                  <c:v>158.12001363191447</c:v>
                </c:pt>
                <c:pt idx="183">
                  <c:v>161.79658946901583</c:v>
                </c:pt>
                <c:pt idx="184">
                  <c:v>158.97329591373764</c:v>
                </c:pt>
                <c:pt idx="185">
                  <c:v>156.56821938647002</c:v>
                </c:pt>
                <c:pt idx="186">
                  <c:v>154.7411683291833</c:v>
                </c:pt>
                <c:pt idx="187">
                  <c:v>156.3888293782428</c:v>
                </c:pt>
                <c:pt idx="188">
                  <c:v>158.70633931631332</c:v>
                </c:pt>
                <c:pt idx="189">
                  <c:v>155.84821114177532</c:v>
                </c:pt>
                <c:pt idx="190">
                  <c:v>156.71068737559349</c:v>
                </c:pt>
                <c:pt idx="191">
                  <c:v>156.61763662214781</c:v>
                </c:pt>
                <c:pt idx="192">
                  <c:v>152.73931219080197</c:v>
                </c:pt>
                <c:pt idx="193">
                  <c:v>152.46583844085652</c:v>
                </c:pt>
                <c:pt idx="194">
                  <c:v>151.41296957524227</c:v>
                </c:pt>
                <c:pt idx="195">
                  <c:v>152.92493804212663</c:v>
                </c:pt>
                <c:pt idx="196">
                  <c:v>160.73032689162048</c:v>
                </c:pt>
                <c:pt idx="197">
                  <c:v>157.19560677827826</c:v>
                </c:pt>
                <c:pt idx="198">
                  <c:v>151.46634167007059</c:v>
                </c:pt>
                <c:pt idx="199">
                  <c:v>158.4538588257507</c:v>
                </c:pt>
                <c:pt idx="200">
                  <c:v>161.81732858722245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F-4BD3-BE13-7A2571242E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BrownianMotion'!$F$7:$GX$7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159.5368578313761</c:v>
                </c:pt>
                <c:pt idx="2">
                  <c:v>159.11895516113552</c:v>
                </c:pt>
                <c:pt idx="3">
                  <c:v>161.8329923473319</c:v>
                </c:pt>
                <c:pt idx="4">
                  <c:v>165.58385271540223</c:v>
                </c:pt>
                <c:pt idx="5">
                  <c:v>169.18748482844165</c:v>
                </c:pt>
                <c:pt idx="6">
                  <c:v>165.44707756788429</c:v>
                </c:pt>
                <c:pt idx="7">
                  <c:v>166.7254324430761</c:v>
                </c:pt>
                <c:pt idx="8">
                  <c:v>161.04638640548279</c:v>
                </c:pt>
                <c:pt idx="9">
                  <c:v>162.8056518271207</c:v>
                </c:pt>
                <c:pt idx="10">
                  <c:v>162.57394405029467</c:v>
                </c:pt>
                <c:pt idx="11">
                  <c:v>163.14474551005677</c:v>
                </c:pt>
                <c:pt idx="12">
                  <c:v>161.84761925826069</c:v>
                </c:pt>
                <c:pt idx="13">
                  <c:v>165.24760490556403</c:v>
                </c:pt>
                <c:pt idx="14">
                  <c:v>161.77540372395757</c:v>
                </c:pt>
                <c:pt idx="15">
                  <c:v>163.83846989591694</c:v>
                </c:pt>
                <c:pt idx="16">
                  <c:v>158.52609466250718</c:v>
                </c:pt>
                <c:pt idx="17">
                  <c:v>163.96064771283409</c:v>
                </c:pt>
                <c:pt idx="18">
                  <c:v>167.40812840948755</c:v>
                </c:pt>
                <c:pt idx="19">
                  <c:v>165.77226116650712</c:v>
                </c:pt>
                <c:pt idx="20">
                  <c:v>162.63164967970204</c:v>
                </c:pt>
                <c:pt idx="21">
                  <c:v>162.71410629527361</c:v>
                </c:pt>
                <c:pt idx="22">
                  <c:v>160.81071019527568</c:v>
                </c:pt>
                <c:pt idx="23">
                  <c:v>155.68034068269415</c:v>
                </c:pt>
                <c:pt idx="24">
                  <c:v>154.95415083884095</c:v>
                </c:pt>
                <c:pt idx="25">
                  <c:v>155.69582118892717</c:v>
                </c:pt>
                <c:pt idx="26">
                  <c:v>160.37853899945301</c:v>
                </c:pt>
                <c:pt idx="27">
                  <c:v>163.90603925149449</c:v>
                </c:pt>
                <c:pt idx="28">
                  <c:v>158.60616959148609</c:v>
                </c:pt>
                <c:pt idx="29">
                  <c:v>156.81622844065046</c:v>
                </c:pt>
                <c:pt idx="30">
                  <c:v>157.66525426918014</c:v>
                </c:pt>
                <c:pt idx="31">
                  <c:v>153.5254474180411</c:v>
                </c:pt>
                <c:pt idx="32">
                  <c:v>153.72217364937401</c:v>
                </c:pt>
                <c:pt idx="33">
                  <c:v>153.57991402946757</c:v>
                </c:pt>
                <c:pt idx="34">
                  <c:v>157.5790377491455</c:v>
                </c:pt>
                <c:pt idx="35">
                  <c:v>155.27505604284906</c:v>
                </c:pt>
                <c:pt idx="36">
                  <c:v>158.52626308864575</c:v>
                </c:pt>
                <c:pt idx="37">
                  <c:v>160.60710805492369</c:v>
                </c:pt>
                <c:pt idx="38">
                  <c:v>163.31898396031815</c:v>
                </c:pt>
                <c:pt idx="39">
                  <c:v>162.83123878240158</c:v>
                </c:pt>
                <c:pt idx="40">
                  <c:v>162.90386624583113</c:v>
                </c:pt>
                <c:pt idx="41">
                  <c:v>165.07381404429037</c:v>
                </c:pt>
                <c:pt idx="42">
                  <c:v>167.12729230611453</c:v>
                </c:pt>
                <c:pt idx="43">
                  <c:v>165.66907022427966</c:v>
                </c:pt>
                <c:pt idx="44">
                  <c:v>164.86487244086305</c:v>
                </c:pt>
                <c:pt idx="45">
                  <c:v>169.6486476240301</c:v>
                </c:pt>
                <c:pt idx="46">
                  <c:v>175.05288827286915</c:v>
                </c:pt>
                <c:pt idx="47">
                  <c:v>175.04364784322098</c:v>
                </c:pt>
                <c:pt idx="48">
                  <c:v>176.91528454756499</c:v>
                </c:pt>
                <c:pt idx="49">
                  <c:v>171.82624902422884</c:v>
                </c:pt>
                <c:pt idx="50">
                  <c:v>171.6371211477103</c:v>
                </c:pt>
                <c:pt idx="51">
                  <c:v>171.22165489764473</c:v>
                </c:pt>
                <c:pt idx="52">
                  <c:v>172.62229478058245</c:v>
                </c:pt>
                <c:pt idx="53">
                  <c:v>167.46530729055877</c:v>
                </c:pt>
                <c:pt idx="54">
                  <c:v>170.44726980486107</c:v>
                </c:pt>
                <c:pt idx="55">
                  <c:v>173.56562376863471</c:v>
                </c:pt>
                <c:pt idx="56">
                  <c:v>167.9840064059814</c:v>
                </c:pt>
                <c:pt idx="57">
                  <c:v>170.82076906952528</c:v>
                </c:pt>
                <c:pt idx="58">
                  <c:v>169.63331300690169</c:v>
                </c:pt>
                <c:pt idx="59">
                  <c:v>169.36278680571164</c:v>
                </c:pt>
                <c:pt idx="60">
                  <c:v>166.86850538432543</c:v>
                </c:pt>
                <c:pt idx="61">
                  <c:v>164.98620381807328</c:v>
                </c:pt>
                <c:pt idx="62">
                  <c:v>168.07792124150285</c:v>
                </c:pt>
                <c:pt idx="63">
                  <c:v>168.3833179748602</c:v>
                </c:pt>
                <c:pt idx="64">
                  <c:v>165.9026735071603</c:v>
                </c:pt>
                <c:pt idx="65">
                  <c:v>165.96228018584341</c:v>
                </c:pt>
                <c:pt idx="66">
                  <c:v>169.787195306749</c:v>
                </c:pt>
                <c:pt idx="67">
                  <c:v>175.06465775457568</c:v>
                </c:pt>
                <c:pt idx="68">
                  <c:v>184.48648351786983</c:v>
                </c:pt>
                <c:pt idx="69">
                  <c:v>191.98107380924947</c:v>
                </c:pt>
                <c:pt idx="70">
                  <c:v>193.29232150944242</c:v>
                </c:pt>
                <c:pt idx="71">
                  <c:v>187.87774819286864</c:v>
                </c:pt>
                <c:pt idx="72">
                  <c:v>184.6442985646666</c:v>
                </c:pt>
                <c:pt idx="73">
                  <c:v>186.34647904841131</c:v>
                </c:pt>
                <c:pt idx="74">
                  <c:v>178.58803462565166</c:v>
                </c:pt>
                <c:pt idx="75">
                  <c:v>177.39723413925603</c:v>
                </c:pt>
                <c:pt idx="76">
                  <c:v>181.29936006455614</c:v>
                </c:pt>
                <c:pt idx="77">
                  <c:v>177.38619513614145</c:v>
                </c:pt>
                <c:pt idx="78">
                  <c:v>175.99556864852065</c:v>
                </c:pt>
                <c:pt idx="79">
                  <c:v>172.9289076379689</c:v>
                </c:pt>
                <c:pt idx="80">
                  <c:v>165.30616072636312</c:v>
                </c:pt>
                <c:pt idx="81">
                  <c:v>166.67254557417496</c:v>
                </c:pt>
                <c:pt idx="82">
                  <c:v>167.44283740227735</c:v>
                </c:pt>
                <c:pt idx="83">
                  <c:v>168.99929817770791</c:v>
                </c:pt>
                <c:pt idx="84">
                  <c:v>169.85315512185198</c:v>
                </c:pt>
                <c:pt idx="85">
                  <c:v>172.04209755548317</c:v>
                </c:pt>
                <c:pt idx="86">
                  <c:v>171.66838603777876</c:v>
                </c:pt>
                <c:pt idx="87">
                  <c:v>173.66025096720497</c:v>
                </c:pt>
                <c:pt idx="88">
                  <c:v>175.99363059675085</c:v>
                </c:pt>
                <c:pt idx="89">
                  <c:v>177.48996769109297</c:v>
                </c:pt>
                <c:pt idx="90">
                  <c:v>177.38350933355599</c:v>
                </c:pt>
                <c:pt idx="91">
                  <c:v>183.51281145304588</c:v>
                </c:pt>
                <c:pt idx="92">
                  <c:v>181.89276654424603</c:v>
                </c:pt>
                <c:pt idx="93">
                  <c:v>188.96507243706023</c:v>
                </c:pt>
                <c:pt idx="94">
                  <c:v>187.3180997402761</c:v>
                </c:pt>
                <c:pt idx="95">
                  <c:v>183.72001036417112</c:v>
                </c:pt>
                <c:pt idx="96">
                  <c:v>180.2178493864692</c:v>
                </c:pt>
                <c:pt idx="97">
                  <c:v>186.27265518003307</c:v>
                </c:pt>
                <c:pt idx="98">
                  <c:v>190.1993300791377</c:v>
                </c:pt>
                <c:pt idx="99">
                  <c:v>192.85231159464252</c:v>
                </c:pt>
                <c:pt idx="100">
                  <c:v>195.57536470423656</c:v>
                </c:pt>
                <c:pt idx="101">
                  <c:v>192.13647188596897</c:v>
                </c:pt>
                <c:pt idx="102">
                  <c:v>192.95488140957553</c:v>
                </c:pt>
                <c:pt idx="103">
                  <c:v>194.94417399857815</c:v>
                </c:pt>
                <c:pt idx="104">
                  <c:v>191.70272618125441</c:v>
                </c:pt>
                <c:pt idx="105">
                  <c:v>193.21240690274459</c:v>
                </c:pt>
                <c:pt idx="106">
                  <c:v>201.80846258956268</c:v>
                </c:pt>
                <c:pt idx="107">
                  <c:v>195.93006375009824</c:v>
                </c:pt>
                <c:pt idx="108">
                  <c:v>196.28463094176865</c:v>
                </c:pt>
                <c:pt idx="109">
                  <c:v>195.94667282160756</c:v>
                </c:pt>
                <c:pt idx="110">
                  <c:v>193.45345975374525</c:v>
                </c:pt>
                <c:pt idx="111">
                  <c:v>193.50134828562693</c:v>
                </c:pt>
                <c:pt idx="112">
                  <c:v>190.04663249656292</c:v>
                </c:pt>
                <c:pt idx="113">
                  <c:v>189.02899985997826</c:v>
                </c:pt>
                <c:pt idx="114">
                  <c:v>195.16916049587152</c:v>
                </c:pt>
                <c:pt idx="115">
                  <c:v>196.99333528561414</c:v>
                </c:pt>
                <c:pt idx="116">
                  <c:v>206.33594710898214</c:v>
                </c:pt>
                <c:pt idx="117">
                  <c:v>209.56837089891002</c:v>
                </c:pt>
                <c:pt idx="118">
                  <c:v>205.96057475805932</c:v>
                </c:pt>
                <c:pt idx="119">
                  <c:v>206.0250532980285</c:v>
                </c:pt>
                <c:pt idx="120">
                  <c:v>208.06174895467399</c:v>
                </c:pt>
                <c:pt idx="121">
                  <c:v>206.58525810744749</c:v>
                </c:pt>
                <c:pt idx="122">
                  <c:v>208.10931988693886</c:v>
                </c:pt>
                <c:pt idx="123">
                  <c:v>205.96899625613887</c:v>
                </c:pt>
                <c:pt idx="124">
                  <c:v>211.23084367069265</c:v>
                </c:pt>
                <c:pt idx="125">
                  <c:v>210.40590047540533</c:v>
                </c:pt>
                <c:pt idx="126">
                  <c:v>207.31153590382206</c:v>
                </c:pt>
                <c:pt idx="127">
                  <c:v>208.91319240823316</c:v>
                </c:pt>
                <c:pt idx="128">
                  <c:v>205.71889588689828</c:v>
                </c:pt>
                <c:pt idx="129">
                  <c:v>209.8610912172168</c:v>
                </c:pt>
                <c:pt idx="130">
                  <c:v>211.09421498119752</c:v>
                </c:pt>
                <c:pt idx="131">
                  <c:v>208.87342730472187</c:v>
                </c:pt>
                <c:pt idx="132">
                  <c:v>210.6111395610429</c:v>
                </c:pt>
                <c:pt idx="133">
                  <c:v>216.37886400241283</c:v>
                </c:pt>
                <c:pt idx="134">
                  <c:v>219.94243417790577</c:v>
                </c:pt>
                <c:pt idx="135">
                  <c:v>219.48186220215274</c:v>
                </c:pt>
                <c:pt idx="136">
                  <c:v>224.34823569465922</c:v>
                </c:pt>
                <c:pt idx="137">
                  <c:v>224.71272764577077</c:v>
                </c:pt>
                <c:pt idx="138">
                  <c:v>232.94638588268069</c:v>
                </c:pt>
                <c:pt idx="139">
                  <c:v>233.44515344557641</c:v>
                </c:pt>
                <c:pt idx="140">
                  <c:v>229.58469635985378</c:v>
                </c:pt>
                <c:pt idx="141">
                  <c:v>226.08654983731233</c:v>
                </c:pt>
                <c:pt idx="142">
                  <c:v>231.78616063012626</c:v>
                </c:pt>
                <c:pt idx="143">
                  <c:v>230.14367277146647</c:v>
                </c:pt>
                <c:pt idx="144">
                  <c:v>223.07370095077434</c:v>
                </c:pt>
                <c:pt idx="145">
                  <c:v>217.19324009737696</c:v>
                </c:pt>
                <c:pt idx="146">
                  <c:v>210.15906380078184</c:v>
                </c:pt>
                <c:pt idx="147">
                  <c:v>217.07684070620752</c:v>
                </c:pt>
                <c:pt idx="148">
                  <c:v>223.72839538657459</c:v>
                </c:pt>
                <c:pt idx="149">
                  <c:v>218.38919424297836</c:v>
                </c:pt>
                <c:pt idx="150">
                  <c:v>220.48577152905548</c:v>
                </c:pt>
                <c:pt idx="151">
                  <c:v>220.604704468047</c:v>
                </c:pt>
                <c:pt idx="152">
                  <c:v>214.95215347251184</c:v>
                </c:pt>
                <c:pt idx="153">
                  <c:v>220.54958335451957</c:v>
                </c:pt>
                <c:pt idx="154">
                  <c:v>218.80409290642609</c:v>
                </c:pt>
                <c:pt idx="155">
                  <c:v>210.21183683235805</c:v>
                </c:pt>
                <c:pt idx="156">
                  <c:v>214.6172639647765</c:v>
                </c:pt>
                <c:pt idx="157">
                  <c:v>212.64985809940498</c:v>
                </c:pt>
                <c:pt idx="158">
                  <c:v>209.59395973244725</c:v>
                </c:pt>
                <c:pt idx="159">
                  <c:v>204.15188358329422</c:v>
                </c:pt>
                <c:pt idx="160">
                  <c:v>204.87530830661717</c:v>
                </c:pt>
                <c:pt idx="161">
                  <c:v>204.70288281339177</c:v>
                </c:pt>
                <c:pt idx="162">
                  <c:v>204.4153964170184</c:v>
                </c:pt>
                <c:pt idx="163">
                  <c:v>204.03323571869433</c:v>
                </c:pt>
                <c:pt idx="164">
                  <c:v>199.35668849011796</c:v>
                </c:pt>
                <c:pt idx="165">
                  <c:v>200.09925905265416</c:v>
                </c:pt>
                <c:pt idx="166">
                  <c:v>199.46336047557742</c:v>
                </c:pt>
                <c:pt idx="167">
                  <c:v>198.86042522654378</c:v>
                </c:pt>
                <c:pt idx="168">
                  <c:v>202.20146955755757</c:v>
                </c:pt>
                <c:pt idx="169">
                  <c:v>199.57309166443201</c:v>
                </c:pt>
                <c:pt idx="170">
                  <c:v>196.08362951309596</c:v>
                </c:pt>
                <c:pt idx="171">
                  <c:v>197.98052443642095</c:v>
                </c:pt>
                <c:pt idx="172">
                  <c:v>194.47598800956192</c:v>
                </c:pt>
                <c:pt idx="173">
                  <c:v>190.0391883060654</c:v>
                </c:pt>
                <c:pt idx="174">
                  <c:v>190.16545764847663</c:v>
                </c:pt>
                <c:pt idx="175">
                  <c:v>188.83857752836295</c:v>
                </c:pt>
                <c:pt idx="176">
                  <c:v>186.9631573075801</c:v>
                </c:pt>
                <c:pt idx="177">
                  <c:v>187.17370888080615</c:v>
                </c:pt>
                <c:pt idx="178">
                  <c:v>193.83814119498152</c:v>
                </c:pt>
                <c:pt idx="179">
                  <c:v>196.0171465839006</c:v>
                </c:pt>
                <c:pt idx="180">
                  <c:v>192.84654925306816</c:v>
                </c:pt>
                <c:pt idx="181">
                  <c:v>192.31119958146192</c:v>
                </c:pt>
                <c:pt idx="182">
                  <c:v>192.23262089591805</c:v>
                </c:pt>
                <c:pt idx="183">
                  <c:v>193.46083500189445</c:v>
                </c:pt>
                <c:pt idx="184">
                  <c:v>199.5000277064735</c:v>
                </c:pt>
                <c:pt idx="185">
                  <c:v>205.5666511017055</c:v>
                </c:pt>
                <c:pt idx="186">
                  <c:v>206.65296709529969</c:v>
                </c:pt>
                <c:pt idx="187">
                  <c:v>203.09036076225726</c:v>
                </c:pt>
                <c:pt idx="188">
                  <c:v>204.57214990300912</c:v>
                </c:pt>
                <c:pt idx="189">
                  <c:v>204.76790951832297</c:v>
                </c:pt>
                <c:pt idx="190">
                  <c:v>207.22850846385791</c:v>
                </c:pt>
                <c:pt idx="191">
                  <c:v>205.07100903609609</c:v>
                </c:pt>
                <c:pt idx="192">
                  <c:v>206.72022502151663</c:v>
                </c:pt>
                <c:pt idx="193">
                  <c:v>203.13758353776643</c:v>
                </c:pt>
                <c:pt idx="194">
                  <c:v>197.55135065821696</c:v>
                </c:pt>
                <c:pt idx="195">
                  <c:v>191.68629194519826</c:v>
                </c:pt>
                <c:pt idx="196">
                  <c:v>191.20965185015575</c:v>
                </c:pt>
                <c:pt idx="197">
                  <c:v>190.51356981177702</c:v>
                </c:pt>
                <c:pt idx="198">
                  <c:v>190.55300751023523</c:v>
                </c:pt>
                <c:pt idx="199">
                  <c:v>193.04939204789625</c:v>
                </c:pt>
                <c:pt idx="200">
                  <c:v>190.7103538376015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F-4BD3-BE13-7A2571242E3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BrownianMotion'!$F$8:$GX$8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159.09142970531101</c:v>
                </c:pt>
                <c:pt idx="2">
                  <c:v>159.92851196276868</c:v>
                </c:pt>
                <c:pt idx="3">
                  <c:v>155.57227477129288</c:v>
                </c:pt>
                <c:pt idx="4">
                  <c:v>152.77983154002658</c:v>
                </c:pt>
                <c:pt idx="5">
                  <c:v>149.35117062981604</c:v>
                </c:pt>
                <c:pt idx="6">
                  <c:v>144.36893604150134</c:v>
                </c:pt>
                <c:pt idx="7">
                  <c:v>144.98567979932116</c:v>
                </c:pt>
                <c:pt idx="8">
                  <c:v>143.69628902827918</c:v>
                </c:pt>
                <c:pt idx="9">
                  <c:v>143.5982193547641</c:v>
                </c:pt>
                <c:pt idx="10">
                  <c:v>147.51659335147448</c:v>
                </c:pt>
                <c:pt idx="11">
                  <c:v>150.88819854719398</c:v>
                </c:pt>
                <c:pt idx="12">
                  <c:v>144.62532694930761</c:v>
                </c:pt>
                <c:pt idx="13">
                  <c:v>147.68814679885742</c:v>
                </c:pt>
                <c:pt idx="14">
                  <c:v>147.14850961945888</c:v>
                </c:pt>
                <c:pt idx="15">
                  <c:v>143.36774990065601</c:v>
                </c:pt>
                <c:pt idx="16">
                  <c:v>143.36744478561457</c:v>
                </c:pt>
                <c:pt idx="17">
                  <c:v>144.97467056564926</c:v>
                </c:pt>
                <c:pt idx="18">
                  <c:v>141.20230414596676</c:v>
                </c:pt>
                <c:pt idx="19">
                  <c:v>142.63699537785487</c:v>
                </c:pt>
                <c:pt idx="20">
                  <c:v>148.42560921623453</c:v>
                </c:pt>
                <c:pt idx="21">
                  <c:v>153.73347596990197</c:v>
                </c:pt>
                <c:pt idx="22">
                  <c:v>155.1581388879182</c:v>
                </c:pt>
                <c:pt idx="23">
                  <c:v>153.90688853909492</c:v>
                </c:pt>
                <c:pt idx="24">
                  <c:v>151.8267502245811</c:v>
                </c:pt>
                <c:pt idx="25">
                  <c:v>151.87361650948816</c:v>
                </c:pt>
                <c:pt idx="26">
                  <c:v>154.90075478829249</c:v>
                </c:pt>
                <c:pt idx="27">
                  <c:v>153.9885755579802</c:v>
                </c:pt>
                <c:pt idx="28">
                  <c:v>154.84318441076343</c:v>
                </c:pt>
                <c:pt idx="29">
                  <c:v>155.90064332571953</c:v>
                </c:pt>
                <c:pt idx="30">
                  <c:v>153.48202325801657</c:v>
                </c:pt>
                <c:pt idx="31">
                  <c:v>147.07362616093639</c:v>
                </c:pt>
                <c:pt idx="32">
                  <c:v>148.11898810200267</c:v>
                </c:pt>
                <c:pt idx="33">
                  <c:v>147.40296171423705</c:v>
                </c:pt>
                <c:pt idx="34">
                  <c:v>146.16434645113236</c:v>
                </c:pt>
                <c:pt idx="35">
                  <c:v>149.63130993421294</c:v>
                </c:pt>
                <c:pt idx="36">
                  <c:v>154.93224247417507</c:v>
                </c:pt>
                <c:pt idx="37">
                  <c:v>149.97055135126305</c:v>
                </c:pt>
                <c:pt idx="38">
                  <c:v>148.62860662005988</c:v>
                </c:pt>
                <c:pt idx="39">
                  <c:v>148.3968660723086</c:v>
                </c:pt>
                <c:pt idx="40">
                  <c:v>149.69765824396424</c:v>
                </c:pt>
                <c:pt idx="41">
                  <c:v>147.1252087678952</c:v>
                </c:pt>
                <c:pt idx="42">
                  <c:v>143.0407424196095</c:v>
                </c:pt>
                <c:pt idx="43">
                  <c:v>145.34718837412615</c:v>
                </c:pt>
                <c:pt idx="44">
                  <c:v>144.88958210040653</c:v>
                </c:pt>
                <c:pt idx="45">
                  <c:v>149.96214023515466</c:v>
                </c:pt>
                <c:pt idx="46">
                  <c:v>147.40462110142852</c:v>
                </c:pt>
                <c:pt idx="47">
                  <c:v>149.33621863643677</c:v>
                </c:pt>
                <c:pt idx="48">
                  <c:v>150.42697117308256</c:v>
                </c:pt>
                <c:pt idx="49">
                  <c:v>154.21673628680469</c:v>
                </c:pt>
                <c:pt idx="50">
                  <c:v>151.7710612780719</c:v>
                </c:pt>
                <c:pt idx="51">
                  <c:v>150.96182829546456</c:v>
                </c:pt>
                <c:pt idx="52">
                  <c:v>150.01305974687367</c:v>
                </c:pt>
                <c:pt idx="53">
                  <c:v>149.65263982527816</c:v>
                </c:pt>
                <c:pt idx="54">
                  <c:v>148.04522523511429</c:v>
                </c:pt>
                <c:pt idx="55">
                  <c:v>147.13443938863094</c:v>
                </c:pt>
                <c:pt idx="56">
                  <c:v>147.50140589975916</c:v>
                </c:pt>
                <c:pt idx="57">
                  <c:v>148.1522939356469</c:v>
                </c:pt>
                <c:pt idx="58">
                  <c:v>150.98663283892705</c:v>
                </c:pt>
                <c:pt idx="59">
                  <c:v>148.47740727183583</c:v>
                </c:pt>
                <c:pt idx="60">
                  <c:v>150.25726925475121</c:v>
                </c:pt>
                <c:pt idx="61">
                  <c:v>152.88902195348564</c:v>
                </c:pt>
                <c:pt idx="62">
                  <c:v>148.32675326414773</c:v>
                </c:pt>
                <c:pt idx="63">
                  <c:v>147.6380710945231</c:v>
                </c:pt>
                <c:pt idx="64">
                  <c:v>146.78251315237776</c:v>
                </c:pt>
                <c:pt idx="65">
                  <c:v>147.43971992901038</c:v>
                </c:pt>
                <c:pt idx="66">
                  <c:v>146.06755502843876</c:v>
                </c:pt>
                <c:pt idx="67">
                  <c:v>147.64782960154497</c:v>
                </c:pt>
                <c:pt idx="68">
                  <c:v>144.45491381854436</c:v>
                </c:pt>
                <c:pt idx="69">
                  <c:v>144.98175169989369</c:v>
                </c:pt>
                <c:pt idx="70">
                  <c:v>148.67497144391672</c:v>
                </c:pt>
                <c:pt idx="71">
                  <c:v>144.743005915711</c:v>
                </c:pt>
                <c:pt idx="72">
                  <c:v>143.37211623314542</c:v>
                </c:pt>
                <c:pt idx="73">
                  <c:v>143.56699664517558</c:v>
                </c:pt>
                <c:pt idx="74">
                  <c:v>140.02996035752969</c:v>
                </c:pt>
                <c:pt idx="75">
                  <c:v>137.67924038512501</c:v>
                </c:pt>
                <c:pt idx="76">
                  <c:v>143.66676839733475</c:v>
                </c:pt>
                <c:pt idx="77">
                  <c:v>142.55701567482132</c:v>
                </c:pt>
                <c:pt idx="78">
                  <c:v>141.40064984800199</c:v>
                </c:pt>
                <c:pt idx="79">
                  <c:v>138.2482307777216</c:v>
                </c:pt>
                <c:pt idx="80">
                  <c:v>143.94771710080175</c:v>
                </c:pt>
                <c:pt idx="81">
                  <c:v>145.34279159820795</c:v>
                </c:pt>
                <c:pt idx="82">
                  <c:v>143.09011342353287</c:v>
                </c:pt>
                <c:pt idx="83">
                  <c:v>145.44939648347312</c:v>
                </c:pt>
                <c:pt idx="84">
                  <c:v>144.97696513164959</c:v>
                </c:pt>
                <c:pt idx="85">
                  <c:v>146.6361616484885</c:v>
                </c:pt>
                <c:pt idx="86">
                  <c:v>146.35250578655359</c:v>
                </c:pt>
                <c:pt idx="87">
                  <c:v>144.48782997253753</c:v>
                </c:pt>
                <c:pt idx="88">
                  <c:v>146.36223242172167</c:v>
                </c:pt>
                <c:pt idx="89">
                  <c:v>145.73887269319633</c:v>
                </c:pt>
                <c:pt idx="90">
                  <c:v>142.44915922114996</c:v>
                </c:pt>
                <c:pt idx="91">
                  <c:v>143.23137081970202</c:v>
                </c:pt>
                <c:pt idx="92">
                  <c:v>143.54835986079519</c:v>
                </c:pt>
                <c:pt idx="93">
                  <c:v>145.48415091386289</c:v>
                </c:pt>
                <c:pt idx="94">
                  <c:v>143.34351150065453</c:v>
                </c:pt>
                <c:pt idx="95">
                  <c:v>138.07803950061719</c:v>
                </c:pt>
                <c:pt idx="96">
                  <c:v>143.66722869798576</c:v>
                </c:pt>
                <c:pt idx="97">
                  <c:v>144.32601457294879</c:v>
                </c:pt>
                <c:pt idx="98">
                  <c:v>141.53498859536867</c:v>
                </c:pt>
                <c:pt idx="99">
                  <c:v>146.26850490380571</c:v>
                </c:pt>
                <c:pt idx="100">
                  <c:v>148.23219023020235</c:v>
                </c:pt>
                <c:pt idx="101">
                  <c:v>151.51020406054442</c:v>
                </c:pt>
                <c:pt idx="102">
                  <c:v>149.559643227593</c:v>
                </c:pt>
                <c:pt idx="103">
                  <c:v>148.65506633476889</c:v>
                </c:pt>
                <c:pt idx="104">
                  <c:v>144.32410916832339</c:v>
                </c:pt>
                <c:pt idx="105">
                  <c:v>142.5098421009582</c:v>
                </c:pt>
                <c:pt idx="106">
                  <c:v>147.30696206603406</c:v>
                </c:pt>
                <c:pt idx="107">
                  <c:v>153.80696598414735</c:v>
                </c:pt>
                <c:pt idx="108">
                  <c:v>156.68610778899117</c:v>
                </c:pt>
                <c:pt idx="109">
                  <c:v>157.01786587366431</c:v>
                </c:pt>
                <c:pt idx="110">
                  <c:v>153.65838283341901</c:v>
                </c:pt>
                <c:pt idx="111">
                  <c:v>147.77084008021006</c:v>
                </c:pt>
                <c:pt idx="112">
                  <c:v>143.78154614765697</c:v>
                </c:pt>
                <c:pt idx="113">
                  <c:v>141.01410943509379</c:v>
                </c:pt>
                <c:pt idx="114">
                  <c:v>139.89142779934596</c:v>
                </c:pt>
                <c:pt idx="115">
                  <c:v>135.63679110691876</c:v>
                </c:pt>
                <c:pt idx="116">
                  <c:v>138.13358586943667</c:v>
                </c:pt>
                <c:pt idx="117">
                  <c:v>139.58920452797216</c:v>
                </c:pt>
                <c:pt idx="118">
                  <c:v>140.7429607565636</c:v>
                </c:pt>
                <c:pt idx="119">
                  <c:v>143.06878176532319</c:v>
                </c:pt>
                <c:pt idx="120">
                  <c:v>145.35599666457469</c:v>
                </c:pt>
                <c:pt idx="121">
                  <c:v>146.26413702243116</c:v>
                </c:pt>
                <c:pt idx="122">
                  <c:v>146.00823846908531</c:v>
                </c:pt>
                <c:pt idx="123">
                  <c:v>141.88246412514155</c:v>
                </c:pt>
                <c:pt idx="124">
                  <c:v>144.40981854499785</c:v>
                </c:pt>
                <c:pt idx="125">
                  <c:v>144.82575512768727</c:v>
                </c:pt>
                <c:pt idx="126">
                  <c:v>144.04288352610394</c:v>
                </c:pt>
                <c:pt idx="127">
                  <c:v>144.68002289494061</c:v>
                </c:pt>
                <c:pt idx="128">
                  <c:v>147.96056221291548</c:v>
                </c:pt>
                <c:pt idx="129">
                  <c:v>147.40148140539432</c:v>
                </c:pt>
                <c:pt idx="130">
                  <c:v>149.34361722107141</c:v>
                </c:pt>
                <c:pt idx="131">
                  <c:v>148.64529656230548</c:v>
                </c:pt>
                <c:pt idx="132">
                  <c:v>153.16343914020007</c:v>
                </c:pt>
                <c:pt idx="133">
                  <c:v>153.83813686849899</c:v>
                </c:pt>
                <c:pt idx="134">
                  <c:v>151.93151872346053</c:v>
                </c:pt>
                <c:pt idx="135">
                  <c:v>150.8727558270821</c:v>
                </c:pt>
                <c:pt idx="136">
                  <c:v>148.85444813293671</c:v>
                </c:pt>
                <c:pt idx="137">
                  <c:v>154.60482900817709</c:v>
                </c:pt>
                <c:pt idx="138">
                  <c:v>158.86462899578933</c:v>
                </c:pt>
                <c:pt idx="139">
                  <c:v>160.91004043228585</c:v>
                </c:pt>
                <c:pt idx="140">
                  <c:v>167.98245903211867</c:v>
                </c:pt>
                <c:pt idx="141">
                  <c:v>167.38422887914223</c:v>
                </c:pt>
                <c:pt idx="142">
                  <c:v>169.65143935156181</c:v>
                </c:pt>
                <c:pt idx="143">
                  <c:v>178.40767185510697</c:v>
                </c:pt>
                <c:pt idx="144">
                  <c:v>176.87664283979828</c:v>
                </c:pt>
                <c:pt idx="145">
                  <c:v>180.19885457191108</c:v>
                </c:pt>
                <c:pt idx="146">
                  <c:v>178.64788149629214</c:v>
                </c:pt>
                <c:pt idx="147">
                  <c:v>183.20328226830847</c:v>
                </c:pt>
                <c:pt idx="148">
                  <c:v>185.65251873242389</c:v>
                </c:pt>
                <c:pt idx="149">
                  <c:v>186.90627359780038</c:v>
                </c:pt>
                <c:pt idx="150">
                  <c:v>178.70255036673578</c:v>
                </c:pt>
                <c:pt idx="151">
                  <c:v>179.94982360662581</c:v>
                </c:pt>
                <c:pt idx="152">
                  <c:v>179.03738688875325</c:v>
                </c:pt>
                <c:pt idx="153">
                  <c:v>184.05442012741278</c:v>
                </c:pt>
                <c:pt idx="154">
                  <c:v>187.78001067863272</c:v>
                </c:pt>
                <c:pt idx="155">
                  <c:v>189.97996079043062</c:v>
                </c:pt>
                <c:pt idx="156">
                  <c:v>187.7783041029183</c:v>
                </c:pt>
                <c:pt idx="157">
                  <c:v>184.94021420445989</c:v>
                </c:pt>
                <c:pt idx="158">
                  <c:v>188.663934869961</c:v>
                </c:pt>
                <c:pt idx="159">
                  <c:v>188.15703307541787</c:v>
                </c:pt>
                <c:pt idx="160">
                  <c:v>186.88851111053265</c:v>
                </c:pt>
                <c:pt idx="161">
                  <c:v>185.43037394219215</c:v>
                </c:pt>
                <c:pt idx="162">
                  <c:v>185.05998409758976</c:v>
                </c:pt>
                <c:pt idx="163">
                  <c:v>189.3884115943105</c:v>
                </c:pt>
                <c:pt idx="164">
                  <c:v>188.95756339940488</c:v>
                </c:pt>
                <c:pt idx="165">
                  <c:v>187.08162197934948</c:v>
                </c:pt>
                <c:pt idx="166">
                  <c:v>189.18889096779392</c:v>
                </c:pt>
                <c:pt idx="167">
                  <c:v>195.36443263078542</c:v>
                </c:pt>
                <c:pt idx="168">
                  <c:v>196.3988303658443</c:v>
                </c:pt>
                <c:pt idx="169">
                  <c:v>198.38701875331066</c:v>
                </c:pt>
                <c:pt idx="170">
                  <c:v>199.1660203412537</c:v>
                </c:pt>
                <c:pt idx="171">
                  <c:v>202.35978314493661</c:v>
                </c:pt>
                <c:pt idx="172">
                  <c:v>201.17082632776732</c:v>
                </c:pt>
                <c:pt idx="173">
                  <c:v>202.99415808363847</c:v>
                </c:pt>
                <c:pt idx="174">
                  <c:v>206.02322677653234</c:v>
                </c:pt>
                <c:pt idx="175">
                  <c:v>212.56353060159518</c:v>
                </c:pt>
                <c:pt idx="176">
                  <c:v>216.06751494725131</c:v>
                </c:pt>
                <c:pt idx="177">
                  <c:v>220.55714023186351</c:v>
                </c:pt>
                <c:pt idx="178">
                  <c:v>220.67997011856741</c:v>
                </c:pt>
                <c:pt idx="179">
                  <c:v>219.06408970740557</c:v>
                </c:pt>
                <c:pt idx="180">
                  <c:v>221.63960461691497</c:v>
                </c:pt>
                <c:pt idx="181">
                  <c:v>226.94224272400638</c:v>
                </c:pt>
                <c:pt idx="182">
                  <c:v>221.91107757428287</c:v>
                </c:pt>
                <c:pt idx="183">
                  <c:v>225.01714244616741</c:v>
                </c:pt>
                <c:pt idx="184">
                  <c:v>234.81054543396019</c:v>
                </c:pt>
                <c:pt idx="185">
                  <c:v>233.79551308471147</c:v>
                </c:pt>
                <c:pt idx="186">
                  <c:v>238.14389403866267</c:v>
                </c:pt>
                <c:pt idx="187">
                  <c:v>231.86332554716364</c:v>
                </c:pt>
                <c:pt idx="188">
                  <c:v>228.61401310917537</c:v>
                </c:pt>
                <c:pt idx="189">
                  <c:v>225.06619255936209</c:v>
                </c:pt>
                <c:pt idx="190">
                  <c:v>230.04042053267685</c:v>
                </c:pt>
                <c:pt idx="191">
                  <c:v>230.55314775303958</c:v>
                </c:pt>
                <c:pt idx="192">
                  <c:v>229.7798252184613</c:v>
                </c:pt>
                <c:pt idx="193">
                  <c:v>228.23438452238355</c:v>
                </c:pt>
                <c:pt idx="194">
                  <c:v>234.47287733241552</c:v>
                </c:pt>
                <c:pt idx="195">
                  <c:v>232.42753718014478</c:v>
                </c:pt>
                <c:pt idx="196">
                  <c:v>231.51254419020836</c:v>
                </c:pt>
                <c:pt idx="197">
                  <c:v>229.66153780489864</c:v>
                </c:pt>
                <c:pt idx="198">
                  <c:v>232.09722850686293</c:v>
                </c:pt>
                <c:pt idx="199">
                  <c:v>235.72063925979731</c:v>
                </c:pt>
                <c:pt idx="200">
                  <c:v>234.40497847667191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5F-4BD3-BE13-7A2571242E3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BrownianMotion'!$F$9:$GX$9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155.05366402263095</c:v>
                </c:pt>
                <c:pt idx="2">
                  <c:v>158.27266336913141</c:v>
                </c:pt>
                <c:pt idx="3">
                  <c:v>157.3873364009805</c:v>
                </c:pt>
                <c:pt idx="4">
                  <c:v>158.33661671577687</c:v>
                </c:pt>
                <c:pt idx="5">
                  <c:v>155.34304507350481</c:v>
                </c:pt>
                <c:pt idx="6">
                  <c:v>155.5839182831256</c:v>
                </c:pt>
                <c:pt idx="7">
                  <c:v>159.12984139276566</c:v>
                </c:pt>
                <c:pt idx="8">
                  <c:v>161.12820852949486</c:v>
                </c:pt>
                <c:pt idx="9">
                  <c:v>157.53219064536233</c:v>
                </c:pt>
                <c:pt idx="10">
                  <c:v>157.0343052781771</c:v>
                </c:pt>
                <c:pt idx="11">
                  <c:v>157.17540443282408</c:v>
                </c:pt>
                <c:pt idx="12">
                  <c:v>163.75279329710511</c:v>
                </c:pt>
                <c:pt idx="13">
                  <c:v>165.02663060920193</c:v>
                </c:pt>
                <c:pt idx="14">
                  <c:v>161.96307072006263</c:v>
                </c:pt>
                <c:pt idx="15">
                  <c:v>166.32534391721444</c:v>
                </c:pt>
                <c:pt idx="16">
                  <c:v>168.25551293913043</c:v>
                </c:pt>
                <c:pt idx="17">
                  <c:v>171.40245376588706</c:v>
                </c:pt>
                <c:pt idx="18">
                  <c:v>174.11068300669288</c:v>
                </c:pt>
                <c:pt idx="19">
                  <c:v>180.48268448694978</c:v>
                </c:pt>
                <c:pt idx="20">
                  <c:v>180.08387117093139</c:v>
                </c:pt>
                <c:pt idx="21">
                  <c:v>177.53309062621426</c:v>
                </c:pt>
                <c:pt idx="22">
                  <c:v>179.60108976416686</c:v>
                </c:pt>
                <c:pt idx="23">
                  <c:v>183.48827093145417</c:v>
                </c:pt>
                <c:pt idx="24">
                  <c:v>188.91506436506214</c:v>
                </c:pt>
                <c:pt idx="25">
                  <c:v>195.44009863343823</c:v>
                </c:pt>
                <c:pt idx="26">
                  <c:v>196.9696262670129</c:v>
                </c:pt>
                <c:pt idx="27">
                  <c:v>195.03296841424827</c:v>
                </c:pt>
                <c:pt idx="28">
                  <c:v>196.21068832441773</c:v>
                </c:pt>
                <c:pt idx="29">
                  <c:v>192.59934264760156</c:v>
                </c:pt>
                <c:pt idx="30">
                  <c:v>191.69639029047082</c:v>
                </c:pt>
                <c:pt idx="31">
                  <c:v>187.49090145454235</c:v>
                </c:pt>
                <c:pt idx="32">
                  <c:v>187.50034248021629</c:v>
                </c:pt>
                <c:pt idx="33">
                  <c:v>186.75942310295633</c:v>
                </c:pt>
                <c:pt idx="34">
                  <c:v>185.31548578690001</c:v>
                </c:pt>
                <c:pt idx="35">
                  <c:v>185.07123823981874</c:v>
                </c:pt>
                <c:pt idx="36">
                  <c:v>181.31097217466743</c:v>
                </c:pt>
                <c:pt idx="37">
                  <c:v>190.07409309544255</c:v>
                </c:pt>
                <c:pt idx="38">
                  <c:v>190.03819640573968</c:v>
                </c:pt>
                <c:pt idx="39">
                  <c:v>187.36101887742529</c:v>
                </c:pt>
                <c:pt idx="40">
                  <c:v>190.14799613985315</c:v>
                </c:pt>
                <c:pt idx="41">
                  <c:v>189.84449328125521</c:v>
                </c:pt>
                <c:pt idx="42">
                  <c:v>187.35535420022694</c:v>
                </c:pt>
                <c:pt idx="43">
                  <c:v>187.73481429633932</c:v>
                </c:pt>
                <c:pt idx="44">
                  <c:v>191.92538676585477</c:v>
                </c:pt>
                <c:pt idx="45">
                  <c:v>196.22742160091337</c:v>
                </c:pt>
                <c:pt idx="46">
                  <c:v>197.09998950551221</c:v>
                </c:pt>
                <c:pt idx="47">
                  <c:v>196.41654514406241</c:v>
                </c:pt>
                <c:pt idx="48">
                  <c:v>194.84023178288456</c:v>
                </c:pt>
                <c:pt idx="49">
                  <c:v>192.32235697165336</c:v>
                </c:pt>
                <c:pt idx="50">
                  <c:v>197.5174749328157</c:v>
                </c:pt>
                <c:pt idx="51">
                  <c:v>192.85419352330479</c:v>
                </c:pt>
                <c:pt idx="52">
                  <c:v>195.19531037155448</c:v>
                </c:pt>
                <c:pt idx="53">
                  <c:v>192.6925022348241</c:v>
                </c:pt>
                <c:pt idx="54">
                  <c:v>190.23852368151844</c:v>
                </c:pt>
                <c:pt idx="55">
                  <c:v>189.77550434747701</c:v>
                </c:pt>
                <c:pt idx="56">
                  <c:v>186.04483897136063</c:v>
                </c:pt>
                <c:pt idx="57">
                  <c:v>183.38074979724115</c:v>
                </c:pt>
                <c:pt idx="58">
                  <c:v>181.7929988856267</c:v>
                </c:pt>
                <c:pt idx="59">
                  <c:v>180.98615270289565</c:v>
                </c:pt>
                <c:pt idx="60">
                  <c:v>180.89102149625046</c:v>
                </c:pt>
                <c:pt idx="61">
                  <c:v>178.02742080784159</c:v>
                </c:pt>
                <c:pt idx="62">
                  <c:v>179.06321189791717</c:v>
                </c:pt>
                <c:pt idx="63">
                  <c:v>180.50044110190484</c:v>
                </c:pt>
                <c:pt idx="64">
                  <c:v>180.69107511161565</c:v>
                </c:pt>
                <c:pt idx="65">
                  <c:v>183.03442204712405</c:v>
                </c:pt>
                <c:pt idx="66">
                  <c:v>187.40867623762142</c:v>
                </c:pt>
                <c:pt idx="67">
                  <c:v>187.94004664228189</c:v>
                </c:pt>
                <c:pt idx="68">
                  <c:v>190.59413684819268</c:v>
                </c:pt>
                <c:pt idx="69">
                  <c:v>192.0664499601433</c:v>
                </c:pt>
                <c:pt idx="70">
                  <c:v>195.83088720189795</c:v>
                </c:pt>
                <c:pt idx="71">
                  <c:v>197.65284032653847</c:v>
                </c:pt>
                <c:pt idx="72">
                  <c:v>196.18273455484518</c:v>
                </c:pt>
                <c:pt idx="73">
                  <c:v>197.66223939908258</c:v>
                </c:pt>
                <c:pt idx="74">
                  <c:v>197.57225080425624</c:v>
                </c:pt>
                <c:pt idx="75">
                  <c:v>195.77544284341289</c:v>
                </c:pt>
                <c:pt idx="76">
                  <c:v>197.79726310620015</c:v>
                </c:pt>
                <c:pt idx="77">
                  <c:v>197.02019109601045</c:v>
                </c:pt>
                <c:pt idx="78">
                  <c:v>197.22637316478969</c:v>
                </c:pt>
                <c:pt idx="79">
                  <c:v>201.3387737451163</c:v>
                </c:pt>
                <c:pt idx="80">
                  <c:v>201.84001022839462</c:v>
                </c:pt>
                <c:pt idx="81">
                  <c:v>202.96632795294798</c:v>
                </c:pt>
                <c:pt idx="82">
                  <c:v>209.95816743365816</c:v>
                </c:pt>
                <c:pt idx="83">
                  <c:v>210.1779172600327</c:v>
                </c:pt>
                <c:pt idx="84">
                  <c:v>209.39393395369331</c:v>
                </c:pt>
                <c:pt idx="85">
                  <c:v>211.31574575084821</c:v>
                </c:pt>
                <c:pt idx="86">
                  <c:v>210.96915463184044</c:v>
                </c:pt>
                <c:pt idx="87">
                  <c:v>205.79009434071727</c:v>
                </c:pt>
                <c:pt idx="88">
                  <c:v>211.8349510344903</c:v>
                </c:pt>
                <c:pt idx="89">
                  <c:v>209.57487456487843</c:v>
                </c:pt>
                <c:pt idx="90">
                  <c:v>203.41661388749171</c:v>
                </c:pt>
                <c:pt idx="91">
                  <c:v>207.1340004284846</c:v>
                </c:pt>
                <c:pt idx="92">
                  <c:v>205.85859559821893</c:v>
                </c:pt>
                <c:pt idx="93">
                  <c:v>202.95932228759423</c:v>
                </c:pt>
                <c:pt idx="94">
                  <c:v>201.64084836924607</c:v>
                </c:pt>
                <c:pt idx="95">
                  <c:v>202.9016814306091</c:v>
                </c:pt>
                <c:pt idx="96">
                  <c:v>207.7557353131721</c:v>
                </c:pt>
                <c:pt idx="97">
                  <c:v>201.93101348671297</c:v>
                </c:pt>
                <c:pt idx="98">
                  <c:v>204.42931534885776</c:v>
                </c:pt>
                <c:pt idx="99">
                  <c:v>203.74282517038418</c:v>
                </c:pt>
                <c:pt idx="100">
                  <c:v>199.29843383511331</c:v>
                </c:pt>
                <c:pt idx="101">
                  <c:v>199.23569283592613</c:v>
                </c:pt>
                <c:pt idx="102">
                  <c:v>201.48319947394123</c:v>
                </c:pt>
                <c:pt idx="103">
                  <c:v>195.04911438377692</c:v>
                </c:pt>
                <c:pt idx="104">
                  <c:v>197.11558816364834</c:v>
                </c:pt>
                <c:pt idx="105">
                  <c:v>200.58430623048631</c:v>
                </c:pt>
                <c:pt idx="106">
                  <c:v>196.86124211188761</c:v>
                </c:pt>
                <c:pt idx="107">
                  <c:v>195.07617572450582</c:v>
                </c:pt>
                <c:pt idx="108">
                  <c:v>198.20261346519848</c:v>
                </c:pt>
                <c:pt idx="109">
                  <c:v>202.4845755593503</c:v>
                </c:pt>
                <c:pt idx="110">
                  <c:v>205.15011273359173</c:v>
                </c:pt>
                <c:pt idx="111">
                  <c:v>200.63928501191353</c:v>
                </c:pt>
                <c:pt idx="112">
                  <c:v>201.37210653689974</c:v>
                </c:pt>
                <c:pt idx="113">
                  <c:v>196.64576920036313</c:v>
                </c:pt>
                <c:pt idx="114">
                  <c:v>195.32915838354359</c:v>
                </c:pt>
                <c:pt idx="115">
                  <c:v>194.37716508467372</c:v>
                </c:pt>
                <c:pt idx="116">
                  <c:v>186.80807345437049</c:v>
                </c:pt>
                <c:pt idx="117">
                  <c:v>185.77685205606139</c:v>
                </c:pt>
                <c:pt idx="118">
                  <c:v>183.95989273183835</c:v>
                </c:pt>
                <c:pt idx="119">
                  <c:v>192.35295713811004</c:v>
                </c:pt>
                <c:pt idx="120">
                  <c:v>193.1034482188395</c:v>
                </c:pt>
                <c:pt idx="121">
                  <c:v>193.18865448453025</c:v>
                </c:pt>
                <c:pt idx="122">
                  <c:v>191.71664178924081</c:v>
                </c:pt>
                <c:pt idx="123">
                  <c:v>191.82196139655341</c:v>
                </c:pt>
                <c:pt idx="124">
                  <c:v>192.75794279507812</c:v>
                </c:pt>
                <c:pt idx="125">
                  <c:v>190.5682482647573</c:v>
                </c:pt>
                <c:pt idx="126">
                  <c:v>200.67737239011657</c:v>
                </c:pt>
                <c:pt idx="127">
                  <c:v>192.41303272120194</c:v>
                </c:pt>
                <c:pt idx="128">
                  <c:v>194.32994021365099</c:v>
                </c:pt>
                <c:pt idx="129">
                  <c:v>200.10972155153746</c:v>
                </c:pt>
                <c:pt idx="130">
                  <c:v>205.88833787436099</c:v>
                </c:pt>
                <c:pt idx="131">
                  <c:v>202.65786439005674</c:v>
                </c:pt>
                <c:pt idx="132">
                  <c:v>207.70651345141974</c:v>
                </c:pt>
                <c:pt idx="133">
                  <c:v>204.35078047250877</c:v>
                </c:pt>
                <c:pt idx="134">
                  <c:v>207.18995596385773</c:v>
                </c:pt>
                <c:pt idx="135">
                  <c:v>211.19119523615058</c:v>
                </c:pt>
                <c:pt idx="136">
                  <c:v>207.69653483984325</c:v>
                </c:pt>
                <c:pt idx="137">
                  <c:v>211.36409569821191</c:v>
                </c:pt>
                <c:pt idx="138">
                  <c:v>216.07212044551449</c:v>
                </c:pt>
                <c:pt idx="139">
                  <c:v>212.85178743304667</c:v>
                </c:pt>
                <c:pt idx="140">
                  <c:v>207.68934124585121</c:v>
                </c:pt>
                <c:pt idx="141">
                  <c:v>210.7785022875226</c:v>
                </c:pt>
                <c:pt idx="142">
                  <c:v>214.14736169420976</c:v>
                </c:pt>
                <c:pt idx="143">
                  <c:v>215.75011990595257</c:v>
                </c:pt>
                <c:pt idx="144">
                  <c:v>226.51548593701497</c:v>
                </c:pt>
                <c:pt idx="145">
                  <c:v>231.19418200714497</c:v>
                </c:pt>
                <c:pt idx="146">
                  <c:v>228.58786404886197</c:v>
                </c:pt>
                <c:pt idx="147">
                  <c:v>232.07303704116848</c:v>
                </c:pt>
                <c:pt idx="148">
                  <c:v>232.90175924961679</c:v>
                </c:pt>
                <c:pt idx="149">
                  <c:v>227.48498646916525</c:v>
                </c:pt>
                <c:pt idx="150">
                  <c:v>222.45032524536745</c:v>
                </c:pt>
                <c:pt idx="151">
                  <c:v>214.96977419007408</c:v>
                </c:pt>
                <c:pt idx="152">
                  <c:v>215.50873965125768</c:v>
                </c:pt>
                <c:pt idx="153">
                  <c:v>221.08011594615076</c:v>
                </c:pt>
                <c:pt idx="154">
                  <c:v>229.44984419401277</c:v>
                </c:pt>
                <c:pt idx="155">
                  <c:v>235.20824517708215</c:v>
                </c:pt>
                <c:pt idx="156">
                  <c:v>236.17897678038344</c:v>
                </c:pt>
                <c:pt idx="157">
                  <c:v>235.57452440648882</c:v>
                </c:pt>
                <c:pt idx="158">
                  <c:v>232.85431907951872</c:v>
                </c:pt>
                <c:pt idx="159">
                  <c:v>227.00227817986183</c:v>
                </c:pt>
                <c:pt idx="160">
                  <c:v>227.76688496401573</c:v>
                </c:pt>
                <c:pt idx="161">
                  <c:v>227.19372599595306</c:v>
                </c:pt>
                <c:pt idx="162">
                  <c:v>229.84021719529792</c:v>
                </c:pt>
                <c:pt idx="163">
                  <c:v>231.43830334913827</c:v>
                </c:pt>
                <c:pt idx="164">
                  <c:v>228.30707526473813</c:v>
                </c:pt>
                <c:pt idx="165">
                  <c:v>226.62542077262296</c:v>
                </c:pt>
                <c:pt idx="166">
                  <c:v>220.71480245363884</c:v>
                </c:pt>
                <c:pt idx="167">
                  <c:v>219.30679528701995</c:v>
                </c:pt>
                <c:pt idx="168">
                  <c:v>224.19471753446288</c:v>
                </c:pt>
                <c:pt idx="169">
                  <c:v>226.75103114268884</c:v>
                </c:pt>
                <c:pt idx="170">
                  <c:v>230.89309546615803</c:v>
                </c:pt>
                <c:pt idx="171">
                  <c:v>232.81525399806284</c:v>
                </c:pt>
                <c:pt idx="172">
                  <c:v>239.62222715754464</c:v>
                </c:pt>
                <c:pt idx="173">
                  <c:v>241.64441713709869</c:v>
                </c:pt>
                <c:pt idx="174">
                  <c:v>238.00575093445244</c:v>
                </c:pt>
                <c:pt idx="175">
                  <c:v>233.96015058738496</c:v>
                </c:pt>
                <c:pt idx="176">
                  <c:v>229.29550904551348</c:v>
                </c:pt>
                <c:pt idx="177">
                  <c:v>224.9377850631665</c:v>
                </c:pt>
                <c:pt idx="178">
                  <c:v>222.20935783483438</c:v>
                </c:pt>
                <c:pt idx="179">
                  <c:v>221.52472334567199</c:v>
                </c:pt>
                <c:pt idx="180">
                  <c:v>219.76021261154708</c:v>
                </c:pt>
                <c:pt idx="181">
                  <c:v>219.08613679096331</c:v>
                </c:pt>
                <c:pt idx="182">
                  <c:v>220.53714872139469</c:v>
                </c:pt>
                <c:pt idx="183">
                  <c:v>222.67973563025143</c:v>
                </c:pt>
                <c:pt idx="184">
                  <c:v>227.49503705967749</c:v>
                </c:pt>
                <c:pt idx="185">
                  <c:v>226.01819120035617</c:v>
                </c:pt>
                <c:pt idx="186">
                  <c:v>228.17360217624071</c:v>
                </c:pt>
                <c:pt idx="187">
                  <c:v>227.44844717722935</c:v>
                </c:pt>
                <c:pt idx="188">
                  <c:v>224.83328379164212</c:v>
                </c:pt>
                <c:pt idx="189">
                  <c:v>221.45701385031353</c:v>
                </c:pt>
                <c:pt idx="190">
                  <c:v>225.81497102222087</c:v>
                </c:pt>
                <c:pt idx="191">
                  <c:v>229.65066934231649</c:v>
                </c:pt>
                <c:pt idx="192">
                  <c:v>233.37444830411616</c:v>
                </c:pt>
                <c:pt idx="193">
                  <c:v>233.66374827067128</c:v>
                </c:pt>
                <c:pt idx="194">
                  <c:v>235.16090182205633</c:v>
                </c:pt>
                <c:pt idx="195">
                  <c:v>238.00379123485368</c:v>
                </c:pt>
                <c:pt idx="196">
                  <c:v>237.68360583465426</c:v>
                </c:pt>
                <c:pt idx="197">
                  <c:v>241.06092421517559</c:v>
                </c:pt>
                <c:pt idx="198">
                  <c:v>239.01786474951876</c:v>
                </c:pt>
                <c:pt idx="199">
                  <c:v>239.44221212257861</c:v>
                </c:pt>
                <c:pt idx="200">
                  <c:v>241.51323508623412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5F-4BD3-BE13-7A2571242E3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BrownianMotion'!$F$10:$GX$10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157.55949119320226</c:v>
                </c:pt>
                <c:pt idx="2">
                  <c:v>153.81181476554789</c:v>
                </c:pt>
                <c:pt idx="3">
                  <c:v>154.91484645255608</c:v>
                </c:pt>
                <c:pt idx="4">
                  <c:v>151.85379844134275</c:v>
                </c:pt>
                <c:pt idx="5">
                  <c:v>157.39978903041413</c:v>
                </c:pt>
                <c:pt idx="6">
                  <c:v>158.69081391697637</c:v>
                </c:pt>
                <c:pt idx="7">
                  <c:v>158.9870418174836</c:v>
                </c:pt>
                <c:pt idx="8">
                  <c:v>155.8768174685064</c:v>
                </c:pt>
                <c:pt idx="9">
                  <c:v>157.55376619055045</c:v>
                </c:pt>
                <c:pt idx="10">
                  <c:v>164.1295750629144</c:v>
                </c:pt>
                <c:pt idx="11">
                  <c:v>163.32885020680061</c:v>
                </c:pt>
                <c:pt idx="12">
                  <c:v>169.13150539924399</c:v>
                </c:pt>
                <c:pt idx="13">
                  <c:v>170.64995792571673</c:v>
                </c:pt>
                <c:pt idx="14">
                  <c:v>174.17542240675058</c:v>
                </c:pt>
                <c:pt idx="15">
                  <c:v>171.77119783747543</c:v>
                </c:pt>
                <c:pt idx="16">
                  <c:v>165.61716936298424</c:v>
                </c:pt>
                <c:pt idx="17">
                  <c:v>166.5132811971354</c:v>
                </c:pt>
                <c:pt idx="18">
                  <c:v>162.80483444405823</c:v>
                </c:pt>
                <c:pt idx="19">
                  <c:v>158.00091746268529</c:v>
                </c:pt>
                <c:pt idx="20">
                  <c:v>157.03530082662041</c:v>
                </c:pt>
                <c:pt idx="21">
                  <c:v>160.18123337696005</c:v>
                </c:pt>
                <c:pt idx="22">
                  <c:v>159.177304605476</c:v>
                </c:pt>
                <c:pt idx="23">
                  <c:v>156.27004395510272</c:v>
                </c:pt>
                <c:pt idx="24">
                  <c:v>152.77043103060271</c:v>
                </c:pt>
                <c:pt idx="25">
                  <c:v>152.72374373067757</c:v>
                </c:pt>
                <c:pt idx="26">
                  <c:v>149.48028861099078</c:v>
                </c:pt>
                <c:pt idx="27">
                  <c:v>150.31506456934986</c:v>
                </c:pt>
                <c:pt idx="28">
                  <c:v>151.41519428124889</c:v>
                </c:pt>
                <c:pt idx="29">
                  <c:v>146.84405140735947</c:v>
                </c:pt>
                <c:pt idx="30">
                  <c:v>144.11587922258914</c:v>
                </c:pt>
                <c:pt idx="31">
                  <c:v>144.61304161325108</c:v>
                </c:pt>
                <c:pt idx="32">
                  <c:v>142.58547554746633</c:v>
                </c:pt>
                <c:pt idx="33">
                  <c:v>146.16767103134868</c:v>
                </c:pt>
                <c:pt idx="34">
                  <c:v>143.17532226973248</c:v>
                </c:pt>
                <c:pt idx="35">
                  <c:v>137.54345904742721</c:v>
                </c:pt>
                <c:pt idx="36">
                  <c:v>136.46339724422569</c:v>
                </c:pt>
                <c:pt idx="37">
                  <c:v>142.85342681678949</c:v>
                </c:pt>
                <c:pt idx="38">
                  <c:v>140.69568414336015</c:v>
                </c:pt>
                <c:pt idx="39">
                  <c:v>145.63863364315577</c:v>
                </c:pt>
                <c:pt idx="40">
                  <c:v>147.04844477498006</c:v>
                </c:pt>
                <c:pt idx="41">
                  <c:v>148.34536608133024</c:v>
                </c:pt>
                <c:pt idx="42">
                  <c:v>150.87324077752001</c:v>
                </c:pt>
                <c:pt idx="43">
                  <c:v>149.2376322433698</c:v>
                </c:pt>
                <c:pt idx="44">
                  <c:v>147.09408235508712</c:v>
                </c:pt>
                <c:pt idx="45">
                  <c:v>146.15578640274919</c:v>
                </c:pt>
                <c:pt idx="46">
                  <c:v>146.5199788278417</c:v>
                </c:pt>
                <c:pt idx="47">
                  <c:v>142.60641281627764</c:v>
                </c:pt>
                <c:pt idx="48">
                  <c:v>143.56715867195265</c:v>
                </c:pt>
                <c:pt idx="49">
                  <c:v>144.08823643138217</c:v>
                </c:pt>
                <c:pt idx="50">
                  <c:v>145.77015577533743</c:v>
                </c:pt>
                <c:pt idx="51">
                  <c:v>144.13080749578054</c:v>
                </c:pt>
                <c:pt idx="52">
                  <c:v>143.12428879619725</c:v>
                </c:pt>
                <c:pt idx="53">
                  <c:v>141.84671678710811</c:v>
                </c:pt>
                <c:pt idx="54">
                  <c:v>143.98695042910185</c:v>
                </c:pt>
                <c:pt idx="55">
                  <c:v>148.78375976017418</c:v>
                </c:pt>
                <c:pt idx="56">
                  <c:v>149.51595045825781</c:v>
                </c:pt>
                <c:pt idx="57">
                  <c:v>147.4891244370767</c:v>
                </c:pt>
                <c:pt idx="58">
                  <c:v>150.49633686733125</c:v>
                </c:pt>
                <c:pt idx="59">
                  <c:v>150.27363344414618</c:v>
                </c:pt>
                <c:pt idx="60">
                  <c:v>151.43842144690822</c:v>
                </c:pt>
                <c:pt idx="61">
                  <c:v>153.34945910660608</c:v>
                </c:pt>
                <c:pt idx="62">
                  <c:v>153.25590464992379</c:v>
                </c:pt>
                <c:pt idx="63">
                  <c:v>152.59736415910038</c:v>
                </c:pt>
                <c:pt idx="64">
                  <c:v>154.89034696229106</c:v>
                </c:pt>
                <c:pt idx="65">
                  <c:v>156.38210989713244</c:v>
                </c:pt>
                <c:pt idx="66">
                  <c:v>160.12061418922943</c:v>
                </c:pt>
                <c:pt idx="67">
                  <c:v>163.65889287553131</c:v>
                </c:pt>
                <c:pt idx="68">
                  <c:v>160.45651227109263</c:v>
                </c:pt>
                <c:pt idx="69">
                  <c:v>160.18945781172664</c:v>
                </c:pt>
                <c:pt idx="70">
                  <c:v>162.0678771280287</c:v>
                </c:pt>
                <c:pt idx="71">
                  <c:v>158.53868413262157</c:v>
                </c:pt>
                <c:pt idx="72">
                  <c:v>154.51231498900268</c:v>
                </c:pt>
                <c:pt idx="73">
                  <c:v>157.21323495707517</c:v>
                </c:pt>
                <c:pt idx="74">
                  <c:v>159.64578843170926</c:v>
                </c:pt>
                <c:pt idx="75">
                  <c:v>161.05722362902864</c:v>
                </c:pt>
                <c:pt idx="76">
                  <c:v>159.79165120205604</c:v>
                </c:pt>
                <c:pt idx="77">
                  <c:v>168.07069709418326</c:v>
                </c:pt>
                <c:pt idx="78">
                  <c:v>167.60035822235929</c:v>
                </c:pt>
                <c:pt idx="79">
                  <c:v>172.67688846360926</c:v>
                </c:pt>
                <c:pt idx="80">
                  <c:v>167.51515035838742</c:v>
                </c:pt>
                <c:pt idx="81">
                  <c:v>171.11227152568836</c:v>
                </c:pt>
                <c:pt idx="82">
                  <c:v>170.41190592334826</c:v>
                </c:pt>
                <c:pt idx="83">
                  <c:v>167.16716028644635</c:v>
                </c:pt>
                <c:pt idx="84">
                  <c:v>167.81101458565357</c:v>
                </c:pt>
                <c:pt idx="85">
                  <c:v>164.72113547049659</c:v>
                </c:pt>
                <c:pt idx="86">
                  <c:v>166.58929674567796</c:v>
                </c:pt>
                <c:pt idx="87">
                  <c:v>170.41317532138248</c:v>
                </c:pt>
                <c:pt idx="88">
                  <c:v>167.05053388637776</c:v>
                </c:pt>
                <c:pt idx="89">
                  <c:v>166.76357714938786</c:v>
                </c:pt>
                <c:pt idx="90">
                  <c:v>172.50866362388925</c:v>
                </c:pt>
                <c:pt idx="91">
                  <c:v>177.9538394223666</c:v>
                </c:pt>
                <c:pt idx="92">
                  <c:v>172.77896230870022</c:v>
                </c:pt>
                <c:pt idx="93">
                  <c:v>176.3153063052583</c:v>
                </c:pt>
                <c:pt idx="94">
                  <c:v>178.03678758706764</c:v>
                </c:pt>
                <c:pt idx="95">
                  <c:v>175.100950222401</c:v>
                </c:pt>
                <c:pt idx="96">
                  <c:v>172.62826080877753</c:v>
                </c:pt>
                <c:pt idx="97">
                  <c:v>170.07211570132526</c:v>
                </c:pt>
                <c:pt idx="98">
                  <c:v>169.58810184969676</c:v>
                </c:pt>
                <c:pt idx="99">
                  <c:v>166.17453023503447</c:v>
                </c:pt>
                <c:pt idx="100">
                  <c:v>168.41816931209883</c:v>
                </c:pt>
                <c:pt idx="101">
                  <c:v>161.45495637959837</c:v>
                </c:pt>
                <c:pt idx="102">
                  <c:v>160.39992257486901</c:v>
                </c:pt>
                <c:pt idx="103">
                  <c:v>165.61081551874014</c:v>
                </c:pt>
                <c:pt idx="104">
                  <c:v>162.24379662229629</c:v>
                </c:pt>
                <c:pt idx="105">
                  <c:v>161.72546191708429</c:v>
                </c:pt>
                <c:pt idx="106">
                  <c:v>163.10323772278602</c:v>
                </c:pt>
                <c:pt idx="107">
                  <c:v>165.19688975137763</c:v>
                </c:pt>
                <c:pt idx="108">
                  <c:v>163.04210119773728</c:v>
                </c:pt>
                <c:pt idx="109">
                  <c:v>164.64611818936029</c:v>
                </c:pt>
                <c:pt idx="110">
                  <c:v>163.38719627848945</c:v>
                </c:pt>
                <c:pt idx="111">
                  <c:v>165.76941053886907</c:v>
                </c:pt>
                <c:pt idx="112">
                  <c:v>164.49226666567822</c:v>
                </c:pt>
                <c:pt idx="113">
                  <c:v>166.23550364707376</c:v>
                </c:pt>
                <c:pt idx="114">
                  <c:v>164.50864112413285</c:v>
                </c:pt>
                <c:pt idx="115">
                  <c:v>161.79414599313694</c:v>
                </c:pt>
                <c:pt idx="116">
                  <c:v>164.61026923295734</c:v>
                </c:pt>
                <c:pt idx="117">
                  <c:v>162.56588917051647</c:v>
                </c:pt>
                <c:pt idx="118">
                  <c:v>161.7067470182005</c:v>
                </c:pt>
                <c:pt idx="119">
                  <c:v>165.37783026955333</c:v>
                </c:pt>
                <c:pt idx="120">
                  <c:v>167.52027808162609</c:v>
                </c:pt>
                <c:pt idx="121">
                  <c:v>164.59327067416436</c:v>
                </c:pt>
                <c:pt idx="122">
                  <c:v>161.77857627256518</c:v>
                </c:pt>
                <c:pt idx="123">
                  <c:v>165.88510184255955</c:v>
                </c:pt>
                <c:pt idx="124">
                  <c:v>162.47327584658535</c:v>
                </c:pt>
                <c:pt idx="125">
                  <c:v>162.17801454622963</c:v>
                </c:pt>
                <c:pt idx="126">
                  <c:v>158.1418503461795</c:v>
                </c:pt>
                <c:pt idx="127">
                  <c:v>158.7185826191546</c:v>
                </c:pt>
                <c:pt idx="128">
                  <c:v>163.30951936740632</c:v>
                </c:pt>
                <c:pt idx="129">
                  <c:v>166.60111271060578</c:v>
                </c:pt>
                <c:pt idx="130">
                  <c:v>166.37757692637916</c:v>
                </c:pt>
                <c:pt idx="131">
                  <c:v>166.8205931692803</c:v>
                </c:pt>
                <c:pt idx="132">
                  <c:v>161.50174326260927</c:v>
                </c:pt>
                <c:pt idx="133">
                  <c:v>158.48080135155968</c:v>
                </c:pt>
                <c:pt idx="134">
                  <c:v>156.26119499817071</c:v>
                </c:pt>
                <c:pt idx="135">
                  <c:v>155.9695667255742</c:v>
                </c:pt>
                <c:pt idx="136">
                  <c:v>155.24674224261801</c:v>
                </c:pt>
                <c:pt idx="137">
                  <c:v>154.7583803561354</c:v>
                </c:pt>
                <c:pt idx="138">
                  <c:v>154.97430627660532</c:v>
                </c:pt>
                <c:pt idx="139">
                  <c:v>155.13714147688347</c:v>
                </c:pt>
                <c:pt idx="140">
                  <c:v>156.40262628502745</c:v>
                </c:pt>
                <c:pt idx="141">
                  <c:v>155.30100799451438</c:v>
                </c:pt>
                <c:pt idx="142">
                  <c:v>154.33348432879521</c:v>
                </c:pt>
                <c:pt idx="143">
                  <c:v>156.03663084970651</c:v>
                </c:pt>
                <c:pt idx="144">
                  <c:v>152.92672053332589</c:v>
                </c:pt>
                <c:pt idx="145">
                  <c:v>153.02033957386442</c:v>
                </c:pt>
                <c:pt idx="146">
                  <c:v>159.85492021085898</c:v>
                </c:pt>
                <c:pt idx="147">
                  <c:v>159.16663761782854</c:v>
                </c:pt>
                <c:pt idx="148">
                  <c:v>160.5350773253075</c:v>
                </c:pt>
                <c:pt idx="149">
                  <c:v>150.76253757948137</c:v>
                </c:pt>
                <c:pt idx="150">
                  <c:v>149.68824224871577</c:v>
                </c:pt>
                <c:pt idx="151">
                  <c:v>154.33975900883894</c:v>
                </c:pt>
                <c:pt idx="152">
                  <c:v>149.65282823874796</c:v>
                </c:pt>
                <c:pt idx="153">
                  <c:v>152.89237132013463</c:v>
                </c:pt>
                <c:pt idx="154">
                  <c:v>153.13334677644914</c:v>
                </c:pt>
                <c:pt idx="155">
                  <c:v>156.08502890049348</c:v>
                </c:pt>
                <c:pt idx="156">
                  <c:v>153.40759166218146</c:v>
                </c:pt>
                <c:pt idx="157">
                  <c:v>155.94947786212592</c:v>
                </c:pt>
                <c:pt idx="158">
                  <c:v>153.51728470065157</c:v>
                </c:pt>
                <c:pt idx="159">
                  <c:v>153.2428281556825</c:v>
                </c:pt>
                <c:pt idx="160">
                  <c:v>153.28657919820532</c:v>
                </c:pt>
                <c:pt idx="161">
                  <c:v>155.71468025834287</c:v>
                </c:pt>
                <c:pt idx="162">
                  <c:v>160.96337337027447</c:v>
                </c:pt>
                <c:pt idx="163">
                  <c:v>164.89847093348462</c:v>
                </c:pt>
                <c:pt idx="164">
                  <c:v>168.67570290621919</c:v>
                </c:pt>
                <c:pt idx="165">
                  <c:v>171.46495736110282</c:v>
                </c:pt>
                <c:pt idx="166">
                  <c:v>174.4439295988148</c:v>
                </c:pt>
                <c:pt idx="167">
                  <c:v>171.67933999801454</c:v>
                </c:pt>
                <c:pt idx="168">
                  <c:v>172.49591592693452</c:v>
                </c:pt>
                <c:pt idx="169">
                  <c:v>175.34992261573947</c:v>
                </c:pt>
                <c:pt idx="170">
                  <c:v>174.15420328716166</c:v>
                </c:pt>
                <c:pt idx="171">
                  <c:v>177.76859990042601</c:v>
                </c:pt>
                <c:pt idx="172">
                  <c:v>182.29599942829793</c:v>
                </c:pt>
                <c:pt idx="173">
                  <c:v>185.09898662278914</c:v>
                </c:pt>
                <c:pt idx="174">
                  <c:v>190.4257714412422</c:v>
                </c:pt>
                <c:pt idx="175">
                  <c:v>189.55299625372993</c:v>
                </c:pt>
                <c:pt idx="176">
                  <c:v>191.31253886530263</c:v>
                </c:pt>
                <c:pt idx="177">
                  <c:v>191.59589471828465</c:v>
                </c:pt>
                <c:pt idx="178">
                  <c:v>192.38945953685825</c:v>
                </c:pt>
                <c:pt idx="179">
                  <c:v>192.66507765858114</c:v>
                </c:pt>
                <c:pt idx="180">
                  <c:v>194.73178807674762</c:v>
                </c:pt>
                <c:pt idx="181">
                  <c:v>196.85368754685885</c:v>
                </c:pt>
                <c:pt idx="182">
                  <c:v>188.45640135997351</c:v>
                </c:pt>
                <c:pt idx="183">
                  <c:v>188.31232632116843</c:v>
                </c:pt>
                <c:pt idx="184">
                  <c:v>192.81009994072619</c:v>
                </c:pt>
                <c:pt idx="185">
                  <c:v>189.60396711050348</c:v>
                </c:pt>
                <c:pt idx="186">
                  <c:v>187.7523459541064</c:v>
                </c:pt>
                <c:pt idx="187">
                  <c:v>181.86999016391451</c:v>
                </c:pt>
                <c:pt idx="188">
                  <c:v>186.1474126508158</c:v>
                </c:pt>
                <c:pt idx="189">
                  <c:v>183.87043801719693</c:v>
                </c:pt>
                <c:pt idx="190">
                  <c:v>187.53678024861347</c:v>
                </c:pt>
                <c:pt idx="191">
                  <c:v>192.81987907752659</c:v>
                </c:pt>
                <c:pt idx="192">
                  <c:v>192.09008808888262</c:v>
                </c:pt>
                <c:pt idx="193">
                  <c:v>186.16724168851229</c:v>
                </c:pt>
                <c:pt idx="194">
                  <c:v>186.90303283160338</c:v>
                </c:pt>
                <c:pt idx="195">
                  <c:v>185.19553346629667</c:v>
                </c:pt>
                <c:pt idx="196">
                  <c:v>188.05610064026163</c:v>
                </c:pt>
                <c:pt idx="197">
                  <c:v>186.36168780945508</c:v>
                </c:pt>
                <c:pt idx="198">
                  <c:v>187.98416454535794</c:v>
                </c:pt>
                <c:pt idx="199">
                  <c:v>182.45785538733668</c:v>
                </c:pt>
                <c:pt idx="200">
                  <c:v>175.86126569726255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5F-4BD3-BE13-7A2571242E3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BrownianMotion'!$F$11:$GX$11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158.00558381430812</c:v>
                </c:pt>
                <c:pt idx="2">
                  <c:v>163.60242661305281</c:v>
                </c:pt>
                <c:pt idx="3">
                  <c:v>162.73427411073339</c:v>
                </c:pt>
                <c:pt idx="4">
                  <c:v>158.02452669199036</c:v>
                </c:pt>
                <c:pt idx="5">
                  <c:v>159.8569110764395</c:v>
                </c:pt>
                <c:pt idx="6">
                  <c:v>161.68797233653623</c:v>
                </c:pt>
                <c:pt idx="7">
                  <c:v>160.19491199154581</c:v>
                </c:pt>
                <c:pt idx="8">
                  <c:v>158.26761261054176</c:v>
                </c:pt>
                <c:pt idx="9">
                  <c:v>156.93013512415192</c:v>
                </c:pt>
                <c:pt idx="10">
                  <c:v>162.16686736017553</c:v>
                </c:pt>
                <c:pt idx="11">
                  <c:v>158.55703347727356</c:v>
                </c:pt>
                <c:pt idx="12">
                  <c:v>158.72582206283516</c:v>
                </c:pt>
                <c:pt idx="13">
                  <c:v>157.46798402312871</c:v>
                </c:pt>
                <c:pt idx="14">
                  <c:v>154.20195716870796</c:v>
                </c:pt>
                <c:pt idx="15">
                  <c:v>153.49979738165695</c:v>
                </c:pt>
                <c:pt idx="16">
                  <c:v>150.06025334379018</c:v>
                </c:pt>
                <c:pt idx="17">
                  <c:v>148.84341969301025</c:v>
                </c:pt>
                <c:pt idx="18">
                  <c:v>152.16366689727806</c:v>
                </c:pt>
                <c:pt idx="19">
                  <c:v>150.40935982471092</c:v>
                </c:pt>
                <c:pt idx="20">
                  <c:v>151.55275726554521</c:v>
                </c:pt>
                <c:pt idx="21">
                  <c:v>148.22878356627217</c:v>
                </c:pt>
                <c:pt idx="22">
                  <c:v>143.92955140818498</c:v>
                </c:pt>
                <c:pt idx="23">
                  <c:v>144.00528235222305</c:v>
                </c:pt>
                <c:pt idx="24">
                  <c:v>143.90144436712077</c:v>
                </c:pt>
                <c:pt idx="25">
                  <c:v>147.03045017820352</c:v>
                </c:pt>
                <c:pt idx="26">
                  <c:v>146.30511271481888</c:v>
                </c:pt>
                <c:pt idx="27">
                  <c:v>150.11422385372603</c:v>
                </c:pt>
                <c:pt idx="28">
                  <c:v>149.04177615653634</c:v>
                </c:pt>
                <c:pt idx="29">
                  <c:v>146.23944436064204</c:v>
                </c:pt>
                <c:pt idx="30">
                  <c:v>140.10926178096543</c:v>
                </c:pt>
                <c:pt idx="31">
                  <c:v>139.4955286455783</c:v>
                </c:pt>
                <c:pt idx="32">
                  <c:v>136.71161411643857</c:v>
                </c:pt>
                <c:pt idx="33">
                  <c:v>141.04695896610275</c:v>
                </c:pt>
                <c:pt idx="34">
                  <c:v>142.49655451426653</c:v>
                </c:pt>
                <c:pt idx="35">
                  <c:v>144.97380021825273</c:v>
                </c:pt>
                <c:pt idx="36">
                  <c:v>142.75159226544488</c:v>
                </c:pt>
                <c:pt idx="37">
                  <c:v>143.47728665174452</c:v>
                </c:pt>
                <c:pt idx="38">
                  <c:v>144.70961017255078</c:v>
                </c:pt>
                <c:pt idx="39">
                  <c:v>144.66942660114864</c:v>
                </c:pt>
                <c:pt idx="40">
                  <c:v>148.1492314063766</c:v>
                </c:pt>
                <c:pt idx="41">
                  <c:v>152.73312814859531</c:v>
                </c:pt>
                <c:pt idx="42">
                  <c:v>157.47943450772445</c:v>
                </c:pt>
                <c:pt idx="43">
                  <c:v>157.37276960724745</c:v>
                </c:pt>
                <c:pt idx="44">
                  <c:v>163.29779771289316</c:v>
                </c:pt>
                <c:pt idx="45">
                  <c:v>162.06311740811176</c:v>
                </c:pt>
                <c:pt idx="46">
                  <c:v>160.6493431430404</c:v>
                </c:pt>
                <c:pt idx="47">
                  <c:v>157.49941033757995</c:v>
                </c:pt>
                <c:pt idx="48">
                  <c:v>154.91296499454887</c:v>
                </c:pt>
                <c:pt idx="49">
                  <c:v>152.14319358751547</c:v>
                </c:pt>
                <c:pt idx="50">
                  <c:v>150.31588509606587</c:v>
                </c:pt>
                <c:pt idx="51">
                  <c:v>150.78543415140444</c:v>
                </c:pt>
                <c:pt idx="52">
                  <c:v>147.44240235729225</c:v>
                </c:pt>
                <c:pt idx="53">
                  <c:v>145.76708094982791</c:v>
                </c:pt>
                <c:pt idx="54">
                  <c:v>144.85912721444086</c:v>
                </c:pt>
                <c:pt idx="55">
                  <c:v>144.98628272229405</c:v>
                </c:pt>
                <c:pt idx="56">
                  <c:v>145.75571129566137</c:v>
                </c:pt>
                <c:pt idx="57">
                  <c:v>148.73346701161526</c:v>
                </c:pt>
                <c:pt idx="58">
                  <c:v>147.4357194306873</c:v>
                </c:pt>
                <c:pt idx="59">
                  <c:v>149.70324285155891</c:v>
                </c:pt>
                <c:pt idx="60">
                  <c:v>147.2753293221723</c:v>
                </c:pt>
                <c:pt idx="61">
                  <c:v>144.16450095794352</c:v>
                </c:pt>
                <c:pt idx="62">
                  <c:v>147.47600097461861</c:v>
                </c:pt>
                <c:pt idx="63">
                  <c:v>144.2964858576525</c:v>
                </c:pt>
                <c:pt idx="64">
                  <c:v>142.97360753030557</c:v>
                </c:pt>
                <c:pt idx="65">
                  <c:v>143.10256887188643</c:v>
                </c:pt>
                <c:pt idx="66">
                  <c:v>138.88678248295935</c:v>
                </c:pt>
                <c:pt idx="67">
                  <c:v>139.77563319030088</c:v>
                </c:pt>
                <c:pt idx="68">
                  <c:v>145.19897009024891</c:v>
                </c:pt>
                <c:pt idx="69">
                  <c:v>147.90075491038246</c:v>
                </c:pt>
                <c:pt idx="70">
                  <c:v>149.99238281226644</c:v>
                </c:pt>
                <c:pt idx="71">
                  <c:v>155.12147527895527</c:v>
                </c:pt>
                <c:pt idx="72">
                  <c:v>150.80209361949957</c:v>
                </c:pt>
                <c:pt idx="73">
                  <c:v>156.49740854368503</c:v>
                </c:pt>
                <c:pt idx="74">
                  <c:v>154.90429423945173</c:v>
                </c:pt>
                <c:pt idx="75">
                  <c:v>151.46030170760704</c:v>
                </c:pt>
                <c:pt idx="76">
                  <c:v>151.82289312135035</c:v>
                </c:pt>
                <c:pt idx="77">
                  <c:v>155.18926270163971</c:v>
                </c:pt>
                <c:pt idx="78">
                  <c:v>153.06594471921076</c:v>
                </c:pt>
                <c:pt idx="79">
                  <c:v>147.99532995871795</c:v>
                </c:pt>
                <c:pt idx="80">
                  <c:v>147.2458259132853</c:v>
                </c:pt>
                <c:pt idx="81">
                  <c:v>147.88508424116372</c:v>
                </c:pt>
                <c:pt idx="82">
                  <c:v>147.98806457651082</c:v>
                </c:pt>
                <c:pt idx="83">
                  <c:v>146.35863972351009</c:v>
                </c:pt>
                <c:pt idx="84">
                  <c:v>145.75923193814268</c:v>
                </c:pt>
                <c:pt idx="85">
                  <c:v>145.48036561108961</c:v>
                </c:pt>
                <c:pt idx="86">
                  <c:v>149.56475129593895</c:v>
                </c:pt>
                <c:pt idx="87">
                  <c:v>148.59341521945032</c:v>
                </c:pt>
                <c:pt idx="88">
                  <c:v>142.22732880987206</c:v>
                </c:pt>
                <c:pt idx="89">
                  <c:v>139.30066388457902</c:v>
                </c:pt>
                <c:pt idx="90">
                  <c:v>136.18757246417414</c:v>
                </c:pt>
                <c:pt idx="91">
                  <c:v>137.05492672991375</c:v>
                </c:pt>
                <c:pt idx="92">
                  <c:v>136.29661246043611</c:v>
                </c:pt>
                <c:pt idx="93">
                  <c:v>141.42583310566931</c:v>
                </c:pt>
                <c:pt idx="94">
                  <c:v>141.74510841225631</c:v>
                </c:pt>
                <c:pt idx="95">
                  <c:v>139.04595188149924</c:v>
                </c:pt>
                <c:pt idx="96">
                  <c:v>139.77924915338937</c:v>
                </c:pt>
                <c:pt idx="97">
                  <c:v>137.78854614147849</c:v>
                </c:pt>
                <c:pt idx="98">
                  <c:v>138.28677527343658</c:v>
                </c:pt>
                <c:pt idx="99">
                  <c:v>137.80868160364938</c:v>
                </c:pt>
                <c:pt idx="100">
                  <c:v>137.85551309431796</c:v>
                </c:pt>
                <c:pt idx="101">
                  <c:v>137.27628678897725</c:v>
                </c:pt>
                <c:pt idx="102">
                  <c:v>133.86184386998977</c:v>
                </c:pt>
                <c:pt idx="103">
                  <c:v>134.34498382475138</c:v>
                </c:pt>
                <c:pt idx="104">
                  <c:v>134.16835378217658</c:v>
                </c:pt>
                <c:pt idx="105">
                  <c:v>132.73158986811225</c:v>
                </c:pt>
                <c:pt idx="106">
                  <c:v>133.92062532356857</c:v>
                </c:pt>
                <c:pt idx="107">
                  <c:v>134.93213649806111</c:v>
                </c:pt>
                <c:pt idx="108">
                  <c:v>135.59124852928178</c:v>
                </c:pt>
                <c:pt idx="109">
                  <c:v>135.14032010222928</c:v>
                </c:pt>
                <c:pt idx="110">
                  <c:v>138.39029593574506</c:v>
                </c:pt>
                <c:pt idx="111">
                  <c:v>138.66278755150566</c:v>
                </c:pt>
                <c:pt idx="112">
                  <c:v>139.97314368386944</c:v>
                </c:pt>
                <c:pt idx="113">
                  <c:v>141.40842541950474</c:v>
                </c:pt>
                <c:pt idx="114">
                  <c:v>143.58542209590308</c:v>
                </c:pt>
                <c:pt idx="115">
                  <c:v>139.46613387839824</c:v>
                </c:pt>
                <c:pt idx="116">
                  <c:v>139.56794803330001</c:v>
                </c:pt>
                <c:pt idx="117">
                  <c:v>134.94698933115376</c:v>
                </c:pt>
                <c:pt idx="118">
                  <c:v>139.7170868649379</c:v>
                </c:pt>
                <c:pt idx="119">
                  <c:v>138.42988017911964</c:v>
                </c:pt>
                <c:pt idx="120">
                  <c:v>136.90495041182842</c:v>
                </c:pt>
                <c:pt idx="121">
                  <c:v>136.14857379634185</c:v>
                </c:pt>
                <c:pt idx="122">
                  <c:v>134.2350920076158</c:v>
                </c:pt>
                <c:pt idx="123">
                  <c:v>134.19954221585212</c:v>
                </c:pt>
                <c:pt idx="124">
                  <c:v>138.84566592059693</c:v>
                </c:pt>
                <c:pt idx="125">
                  <c:v>137.60113899285147</c:v>
                </c:pt>
                <c:pt idx="126">
                  <c:v>139.58838676417906</c:v>
                </c:pt>
                <c:pt idx="127">
                  <c:v>134.81996297485091</c:v>
                </c:pt>
                <c:pt idx="128">
                  <c:v>133.44351030147354</c:v>
                </c:pt>
                <c:pt idx="129">
                  <c:v>133.38889566881809</c:v>
                </c:pt>
                <c:pt idx="130">
                  <c:v>131.1800420523715</c:v>
                </c:pt>
                <c:pt idx="131">
                  <c:v>133.31591721516349</c:v>
                </c:pt>
                <c:pt idx="132">
                  <c:v>134.09478502575578</c:v>
                </c:pt>
                <c:pt idx="133">
                  <c:v>133.24253424842217</c:v>
                </c:pt>
                <c:pt idx="134">
                  <c:v>133.41017929360422</c:v>
                </c:pt>
                <c:pt idx="135">
                  <c:v>133.2395318373845</c:v>
                </c:pt>
                <c:pt idx="136">
                  <c:v>136.85914581012912</c:v>
                </c:pt>
                <c:pt idx="137">
                  <c:v>136.85284294702259</c:v>
                </c:pt>
                <c:pt idx="138">
                  <c:v>136.20870878063306</c:v>
                </c:pt>
                <c:pt idx="139">
                  <c:v>135.24468931383575</c:v>
                </c:pt>
                <c:pt idx="140">
                  <c:v>137.13200565944589</c:v>
                </c:pt>
                <c:pt idx="141">
                  <c:v>138.60389049411896</c:v>
                </c:pt>
                <c:pt idx="142">
                  <c:v>138.58355135065261</c:v>
                </c:pt>
                <c:pt idx="143">
                  <c:v>140.50164934682988</c:v>
                </c:pt>
                <c:pt idx="144">
                  <c:v>140.08935244984212</c:v>
                </c:pt>
                <c:pt idx="145">
                  <c:v>138.89485818974691</c:v>
                </c:pt>
                <c:pt idx="146">
                  <c:v>137.05394469843921</c:v>
                </c:pt>
                <c:pt idx="147">
                  <c:v>134.55915427379389</c:v>
                </c:pt>
                <c:pt idx="148">
                  <c:v>135.33537258145819</c:v>
                </c:pt>
                <c:pt idx="149">
                  <c:v>131.18902373940557</c:v>
                </c:pt>
                <c:pt idx="150">
                  <c:v>128.19896030336386</c:v>
                </c:pt>
                <c:pt idx="151">
                  <c:v>127.28822992844663</c:v>
                </c:pt>
                <c:pt idx="152">
                  <c:v>127.00216799287143</c:v>
                </c:pt>
                <c:pt idx="153">
                  <c:v>128.86857997180707</c:v>
                </c:pt>
                <c:pt idx="154">
                  <c:v>133.65698404302265</c:v>
                </c:pt>
                <c:pt idx="155">
                  <c:v>134.83407691511428</c:v>
                </c:pt>
                <c:pt idx="156">
                  <c:v>133.23787888672197</c:v>
                </c:pt>
                <c:pt idx="157">
                  <c:v>130.90591271400203</c:v>
                </c:pt>
                <c:pt idx="158">
                  <c:v>128.29965442276958</c:v>
                </c:pt>
                <c:pt idx="159">
                  <c:v>132.24948854993491</c:v>
                </c:pt>
                <c:pt idx="160">
                  <c:v>130.29447510284083</c:v>
                </c:pt>
                <c:pt idx="161">
                  <c:v>132.64470294319068</c:v>
                </c:pt>
                <c:pt idx="162">
                  <c:v>129.89435292215731</c:v>
                </c:pt>
                <c:pt idx="163">
                  <c:v>127.67146296188324</c:v>
                </c:pt>
                <c:pt idx="164">
                  <c:v>127.79095841947624</c:v>
                </c:pt>
                <c:pt idx="165">
                  <c:v>130.48532595335644</c:v>
                </c:pt>
                <c:pt idx="166">
                  <c:v>131.79976880066141</c:v>
                </c:pt>
                <c:pt idx="167">
                  <c:v>131.59689992722718</c:v>
                </c:pt>
                <c:pt idx="168">
                  <c:v>136.09278730111475</c:v>
                </c:pt>
                <c:pt idx="169">
                  <c:v>136.68812124525533</c:v>
                </c:pt>
                <c:pt idx="170">
                  <c:v>139.17296715755037</c:v>
                </c:pt>
                <c:pt idx="171">
                  <c:v>141.66564623593777</c:v>
                </c:pt>
                <c:pt idx="172">
                  <c:v>143.06339383109113</c:v>
                </c:pt>
                <c:pt idx="173">
                  <c:v>143.5112054478318</c:v>
                </c:pt>
                <c:pt idx="174">
                  <c:v>146.92326635320853</c:v>
                </c:pt>
                <c:pt idx="175">
                  <c:v>147.13588099034354</c:v>
                </c:pt>
                <c:pt idx="176">
                  <c:v>140.78068810212827</c:v>
                </c:pt>
                <c:pt idx="177">
                  <c:v>143.93276681038623</c:v>
                </c:pt>
                <c:pt idx="178">
                  <c:v>141.69122316060808</c:v>
                </c:pt>
                <c:pt idx="179">
                  <c:v>142.88279767755964</c:v>
                </c:pt>
                <c:pt idx="180">
                  <c:v>138.96593520733629</c:v>
                </c:pt>
                <c:pt idx="181">
                  <c:v>139.92352504624731</c:v>
                </c:pt>
                <c:pt idx="182">
                  <c:v>139.07070789346179</c:v>
                </c:pt>
                <c:pt idx="183">
                  <c:v>140.44948627333645</c:v>
                </c:pt>
                <c:pt idx="184">
                  <c:v>139.39021296534369</c:v>
                </c:pt>
                <c:pt idx="185">
                  <c:v>135.73009585797311</c:v>
                </c:pt>
                <c:pt idx="186">
                  <c:v>135.93220098718609</c:v>
                </c:pt>
                <c:pt idx="187">
                  <c:v>136.84960316395009</c:v>
                </c:pt>
                <c:pt idx="188">
                  <c:v>134.4145128959355</c:v>
                </c:pt>
                <c:pt idx="189">
                  <c:v>134.65684264001027</c:v>
                </c:pt>
                <c:pt idx="190">
                  <c:v>134.55498807254426</c:v>
                </c:pt>
                <c:pt idx="191">
                  <c:v>136.80016642732548</c:v>
                </c:pt>
                <c:pt idx="192">
                  <c:v>135.61238070265921</c:v>
                </c:pt>
                <c:pt idx="193">
                  <c:v>138.6467983697637</c:v>
                </c:pt>
                <c:pt idx="194">
                  <c:v>141.42912677073909</c:v>
                </c:pt>
                <c:pt idx="195">
                  <c:v>139.98654754629172</c:v>
                </c:pt>
                <c:pt idx="196">
                  <c:v>145.03449593783921</c:v>
                </c:pt>
                <c:pt idx="197">
                  <c:v>142.56644541067797</c:v>
                </c:pt>
                <c:pt idx="198">
                  <c:v>141.8636599528183</c:v>
                </c:pt>
                <c:pt idx="199">
                  <c:v>144.71010055581024</c:v>
                </c:pt>
                <c:pt idx="200">
                  <c:v>145.4732283306854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5F-4BD3-BE13-7A2571242E3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BrownianMotion'!$F$12:$GX$12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160.31894764274082</c:v>
                </c:pt>
                <c:pt idx="2">
                  <c:v>160.02566530243891</c:v>
                </c:pt>
                <c:pt idx="3">
                  <c:v>162.96980945621067</c:v>
                </c:pt>
                <c:pt idx="4">
                  <c:v>161.72090374150591</c:v>
                </c:pt>
                <c:pt idx="5">
                  <c:v>163.47004979226674</c:v>
                </c:pt>
                <c:pt idx="6">
                  <c:v>165.10629667458161</c:v>
                </c:pt>
                <c:pt idx="7">
                  <c:v>163.707489448725</c:v>
                </c:pt>
                <c:pt idx="8">
                  <c:v>157.19561073741409</c:v>
                </c:pt>
                <c:pt idx="9">
                  <c:v>159.15958248623099</c:v>
                </c:pt>
                <c:pt idx="10">
                  <c:v>160.47528256824458</c:v>
                </c:pt>
                <c:pt idx="11">
                  <c:v>157.79420526676773</c:v>
                </c:pt>
                <c:pt idx="12">
                  <c:v>159.15678364821778</c:v>
                </c:pt>
                <c:pt idx="13">
                  <c:v>161.19315482189421</c:v>
                </c:pt>
                <c:pt idx="14">
                  <c:v>162.31602068596649</c:v>
                </c:pt>
                <c:pt idx="15">
                  <c:v>168.09357704026132</c:v>
                </c:pt>
                <c:pt idx="16">
                  <c:v>168.2332858834493</c:v>
                </c:pt>
                <c:pt idx="17">
                  <c:v>169.47977776538275</c:v>
                </c:pt>
                <c:pt idx="18">
                  <c:v>166.88261990176792</c:v>
                </c:pt>
                <c:pt idx="19">
                  <c:v>170.53578013586855</c:v>
                </c:pt>
                <c:pt idx="20">
                  <c:v>170.98219952936486</c:v>
                </c:pt>
                <c:pt idx="21">
                  <c:v>172.67676902696275</c:v>
                </c:pt>
                <c:pt idx="22">
                  <c:v>172.86569967751552</c:v>
                </c:pt>
                <c:pt idx="23">
                  <c:v>175.73168230589422</c:v>
                </c:pt>
                <c:pt idx="24">
                  <c:v>182.26927566699214</c:v>
                </c:pt>
                <c:pt idx="25">
                  <c:v>184.33261861865151</c:v>
                </c:pt>
                <c:pt idx="26">
                  <c:v>176.57920208134468</c:v>
                </c:pt>
                <c:pt idx="27">
                  <c:v>177.24621672758016</c:v>
                </c:pt>
                <c:pt idx="28">
                  <c:v>180.1393448835355</c:v>
                </c:pt>
                <c:pt idx="29">
                  <c:v>178.7764906507347</c:v>
                </c:pt>
                <c:pt idx="30">
                  <c:v>178.01466847692438</c:v>
                </c:pt>
                <c:pt idx="31">
                  <c:v>172.11313069838431</c:v>
                </c:pt>
                <c:pt idx="32">
                  <c:v>169.49594881509307</c:v>
                </c:pt>
                <c:pt idx="33">
                  <c:v>166.31921413778619</c:v>
                </c:pt>
                <c:pt idx="34">
                  <c:v>167.86138917133459</c:v>
                </c:pt>
                <c:pt idx="35">
                  <c:v>172.40945674427905</c:v>
                </c:pt>
                <c:pt idx="36">
                  <c:v>173.09356939869826</c:v>
                </c:pt>
                <c:pt idx="37">
                  <c:v>176.78585448658936</c:v>
                </c:pt>
                <c:pt idx="38">
                  <c:v>176.90467688852752</c:v>
                </c:pt>
                <c:pt idx="39">
                  <c:v>181.00244017024829</c:v>
                </c:pt>
                <c:pt idx="40">
                  <c:v>174.05776157065185</c:v>
                </c:pt>
                <c:pt idx="41">
                  <c:v>175.95028999836094</c:v>
                </c:pt>
                <c:pt idx="42">
                  <c:v>174.64198677705244</c:v>
                </c:pt>
                <c:pt idx="43">
                  <c:v>177.37831166932708</c:v>
                </c:pt>
                <c:pt idx="44">
                  <c:v>174.48728367521301</c:v>
                </c:pt>
                <c:pt idx="45">
                  <c:v>171.35086779656771</c:v>
                </c:pt>
                <c:pt idx="46">
                  <c:v>168.62671867349195</c:v>
                </c:pt>
                <c:pt idx="47">
                  <c:v>170.27457304086616</c:v>
                </c:pt>
                <c:pt idx="48">
                  <c:v>175.69426043285856</c:v>
                </c:pt>
                <c:pt idx="49">
                  <c:v>172.3936298064522</c:v>
                </c:pt>
                <c:pt idx="50">
                  <c:v>174.01642532707959</c:v>
                </c:pt>
                <c:pt idx="51">
                  <c:v>171.63789771807822</c:v>
                </c:pt>
                <c:pt idx="52">
                  <c:v>176.34325599419745</c:v>
                </c:pt>
                <c:pt idx="53">
                  <c:v>183.03696773398059</c:v>
                </c:pt>
                <c:pt idx="54">
                  <c:v>178.11706840451797</c:v>
                </c:pt>
                <c:pt idx="55">
                  <c:v>173.87240100529993</c:v>
                </c:pt>
                <c:pt idx="56">
                  <c:v>167.43713561880733</c:v>
                </c:pt>
                <c:pt idx="57">
                  <c:v>165.21837186842762</c:v>
                </c:pt>
                <c:pt idx="58">
                  <c:v>168.45007761836862</c:v>
                </c:pt>
                <c:pt idx="59">
                  <c:v>167.73369179617293</c:v>
                </c:pt>
                <c:pt idx="60">
                  <c:v>166.65194769898673</c:v>
                </c:pt>
                <c:pt idx="61">
                  <c:v>164.69521894698173</c:v>
                </c:pt>
                <c:pt idx="62">
                  <c:v>164.41698929357193</c:v>
                </c:pt>
                <c:pt idx="63">
                  <c:v>169.26434517126054</c:v>
                </c:pt>
                <c:pt idx="64">
                  <c:v>171.86195622060475</c:v>
                </c:pt>
                <c:pt idx="65">
                  <c:v>170.59732324200948</c:v>
                </c:pt>
                <c:pt idx="66">
                  <c:v>167.25034982926471</c:v>
                </c:pt>
                <c:pt idx="67">
                  <c:v>170.90101510800221</c:v>
                </c:pt>
                <c:pt idx="68">
                  <c:v>175.27039471285943</c:v>
                </c:pt>
                <c:pt idx="69">
                  <c:v>169.86104816701152</c:v>
                </c:pt>
                <c:pt idx="70">
                  <c:v>171.7790670674147</c:v>
                </c:pt>
                <c:pt idx="71">
                  <c:v>172.35463000368708</c:v>
                </c:pt>
                <c:pt idx="72">
                  <c:v>168.83543981923839</c:v>
                </c:pt>
                <c:pt idx="73">
                  <c:v>168.29311205724619</c:v>
                </c:pt>
                <c:pt idx="74">
                  <c:v>164.69864421164388</c:v>
                </c:pt>
                <c:pt idx="75">
                  <c:v>164.77177474412156</c:v>
                </c:pt>
                <c:pt idx="76">
                  <c:v>164.45486207077545</c:v>
                </c:pt>
                <c:pt idx="77">
                  <c:v>163.18087361187187</c:v>
                </c:pt>
                <c:pt idx="78">
                  <c:v>159.68367854385693</c:v>
                </c:pt>
                <c:pt idx="79">
                  <c:v>157.14614850979464</c:v>
                </c:pt>
                <c:pt idx="80">
                  <c:v>154.5492815383235</c:v>
                </c:pt>
                <c:pt idx="81">
                  <c:v>153.81516906917935</c:v>
                </c:pt>
                <c:pt idx="82">
                  <c:v>153.71514047269821</c:v>
                </c:pt>
                <c:pt idx="83">
                  <c:v>159.1725929331752</c:v>
                </c:pt>
                <c:pt idx="84">
                  <c:v>158.76070191990252</c:v>
                </c:pt>
                <c:pt idx="85">
                  <c:v>162.92837127859102</c:v>
                </c:pt>
                <c:pt idx="86">
                  <c:v>165.03736176337151</c:v>
                </c:pt>
                <c:pt idx="87">
                  <c:v>164.09567477225147</c:v>
                </c:pt>
                <c:pt idx="88">
                  <c:v>160.61343815982138</c:v>
                </c:pt>
                <c:pt idx="89">
                  <c:v>155.24721959612501</c:v>
                </c:pt>
                <c:pt idx="90">
                  <c:v>157.79439827913259</c:v>
                </c:pt>
                <c:pt idx="91">
                  <c:v>160.27222841470117</c:v>
                </c:pt>
                <c:pt idx="92">
                  <c:v>161.20003623570568</c:v>
                </c:pt>
                <c:pt idx="93">
                  <c:v>157.46419552281296</c:v>
                </c:pt>
                <c:pt idx="94">
                  <c:v>161.03457341662548</c:v>
                </c:pt>
                <c:pt idx="95">
                  <c:v>164.3421186289255</c:v>
                </c:pt>
                <c:pt idx="96">
                  <c:v>161.65279986511302</c:v>
                </c:pt>
                <c:pt idx="97">
                  <c:v>168.5780396624242</c:v>
                </c:pt>
                <c:pt idx="98">
                  <c:v>175.30327197522644</c:v>
                </c:pt>
                <c:pt idx="99">
                  <c:v>178.48741221435179</c:v>
                </c:pt>
                <c:pt idx="100">
                  <c:v>180.78691476480878</c:v>
                </c:pt>
                <c:pt idx="101">
                  <c:v>182.95427614535839</c:v>
                </c:pt>
                <c:pt idx="102">
                  <c:v>176.35405574780722</c:v>
                </c:pt>
                <c:pt idx="103">
                  <c:v>175.27282804074815</c:v>
                </c:pt>
                <c:pt idx="104">
                  <c:v>174.102381478361</c:v>
                </c:pt>
                <c:pt idx="105">
                  <c:v>174.72372214913199</c:v>
                </c:pt>
                <c:pt idx="106">
                  <c:v>172.12994905893032</c:v>
                </c:pt>
                <c:pt idx="107">
                  <c:v>173.85744476408325</c:v>
                </c:pt>
                <c:pt idx="108">
                  <c:v>173.91145485251019</c:v>
                </c:pt>
                <c:pt idx="109">
                  <c:v>173.10499262947741</c:v>
                </c:pt>
                <c:pt idx="110">
                  <c:v>170.66134361318902</c:v>
                </c:pt>
                <c:pt idx="111">
                  <c:v>165.92050175874562</c:v>
                </c:pt>
                <c:pt idx="112">
                  <c:v>165.28769417012131</c:v>
                </c:pt>
                <c:pt idx="113">
                  <c:v>166.52889341361814</c:v>
                </c:pt>
                <c:pt idx="114">
                  <c:v>168.84241544107621</c:v>
                </c:pt>
                <c:pt idx="115">
                  <c:v>171.5403545248416</c:v>
                </c:pt>
                <c:pt idx="116">
                  <c:v>170.10706367082878</c:v>
                </c:pt>
                <c:pt idx="117">
                  <c:v>167.12257205145247</c:v>
                </c:pt>
                <c:pt idx="118">
                  <c:v>170.06424278889335</c:v>
                </c:pt>
                <c:pt idx="119">
                  <c:v>173.58583950727342</c:v>
                </c:pt>
                <c:pt idx="120">
                  <c:v>171.68182780547588</c:v>
                </c:pt>
                <c:pt idx="121">
                  <c:v>170.95344739537998</c:v>
                </c:pt>
                <c:pt idx="122">
                  <c:v>171.18344034891916</c:v>
                </c:pt>
                <c:pt idx="123">
                  <c:v>175.07687536672717</c:v>
                </c:pt>
                <c:pt idx="124">
                  <c:v>174.68636903222722</c:v>
                </c:pt>
                <c:pt idx="125">
                  <c:v>172.21843864073216</c:v>
                </c:pt>
                <c:pt idx="126">
                  <c:v>163.65596021414694</c:v>
                </c:pt>
                <c:pt idx="127">
                  <c:v>166.25647266171387</c:v>
                </c:pt>
                <c:pt idx="128">
                  <c:v>163.78508126841311</c:v>
                </c:pt>
                <c:pt idx="129">
                  <c:v>162.6571911823394</c:v>
                </c:pt>
                <c:pt idx="130">
                  <c:v>162.57141787932724</c:v>
                </c:pt>
                <c:pt idx="131">
                  <c:v>159.21935225095899</c:v>
                </c:pt>
                <c:pt idx="132">
                  <c:v>159.63511528277454</c:v>
                </c:pt>
                <c:pt idx="133">
                  <c:v>166.50804097223985</c:v>
                </c:pt>
                <c:pt idx="134">
                  <c:v>169.86220019768709</c:v>
                </c:pt>
                <c:pt idx="135">
                  <c:v>166.44787844173379</c:v>
                </c:pt>
                <c:pt idx="136">
                  <c:v>161.84234972177475</c:v>
                </c:pt>
                <c:pt idx="137">
                  <c:v>162.60205838392829</c:v>
                </c:pt>
                <c:pt idx="138">
                  <c:v>158.83599271870014</c:v>
                </c:pt>
                <c:pt idx="139">
                  <c:v>157.58853211175716</c:v>
                </c:pt>
                <c:pt idx="140">
                  <c:v>155.57123171806944</c:v>
                </c:pt>
                <c:pt idx="141">
                  <c:v>156.76660900055592</c:v>
                </c:pt>
                <c:pt idx="142">
                  <c:v>151.1236979760576</c:v>
                </c:pt>
                <c:pt idx="143">
                  <c:v>148.22423436692893</c:v>
                </c:pt>
                <c:pt idx="144">
                  <c:v>148.03089428615112</c:v>
                </c:pt>
                <c:pt idx="145">
                  <c:v>147.76035590058899</c:v>
                </c:pt>
                <c:pt idx="146">
                  <c:v>151.15262362039803</c:v>
                </c:pt>
                <c:pt idx="147">
                  <c:v>151.04762547312706</c:v>
                </c:pt>
                <c:pt idx="148">
                  <c:v>150.83180541888311</c:v>
                </c:pt>
                <c:pt idx="149">
                  <c:v>150.59644042316327</c:v>
                </c:pt>
                <c:pt idx="150">
                  <c:v>147.76779419475889</c:v>
                </c:pt>
                <c:pt idx="151">
                  <c:v>143.46946784919339</c:v>
                </c:pt>
                <c:pt idx="152">
                  <c:v>146.68243312072443</c:v>
                </c:pt>
                <c:pt idx="153">
                  <c:v>144.04673898022691</c:v>
                </c:pt>
                <c:pt idx="154">
                  <c:v>146.50971744107824</c:v>
                </c:pt>
                <c:pt idx="155">
                  <c:v>146.64292161493569</c:v>
                </c:pt>
                <c:pt idx="156">
                  <c:v>147.64637151945044</c:v>
                </c:pt>
                <c:pt idx="157">
                  <c:v>148.2903419378442</c:v>
                </c:pt>
                <c:pt idx="158">
                  <c:v>147.60412007038448</c:v>
                </c:pt>
                <c:pt idx="159">
                  <c:v>151.43282984117113</c:v>
                </c:pt>
                <c:pt idx="160">
                  <c:v>149.60212945180172</c:v>
                </c:pt>
                <c:pt idx="161">
                  <c:v>150.04005497949038</c:v>
                </c:pt>
                <c:pt idx="162">
                  <c:v>147.72891275022783</c:v>
                </c:pt>
                <c:pt idx="163">
                  <c:v>144.7547377992602</c:v>
                </c:pt>
                <c:pt idx="164">
                  <c:v>145.6397980475906</c:v>
                </c:pt>
                <c:pt idx="165">
                  <c:v>145.12144166288397</c:v>
                </c:pt>
                <c:pt idx="166">
                  <c:v>141.66357123781685</c:v>
                </c:pt>
                <c:pt idx="167">
                  <c:v>142.72729576567789</c:v>
                </c:pt>
                <c:pt idx="168">
                  <c:v>140.91602150371378</c:v>
                </c:pt>
                <c:pt idx="169">
                  <c:v>140.37457832045629</c:v>
                </c:pt>
                <c:pt idx="170">
                  <c:v>143.31937085231303</c:v>
                </c:pt>
                <c:pt idx="171">
                  <c:v>141.67285218374525</c:v>
                </c:pt>
                <c:pt idx="172">
                  <c:v>136.63062587413563</c:v>
                </c:pt>
                <c:pt idx="173">
                  <c:v>134.01862408860976</c:v>
                </c:pt>
                <c:pt idx="174">
                  <c:v>131.94077966633958</c:v>
                </c:pt>
                <c:pt idx="175">
                  <c:v>133.3511446194139</c:v>
                </c:pt>
                <c:pt idx="176">
                  <c:v>132.45780556197684</c:v>
                </c:pt>
                <c:pt idx="177">
                  <c:v>132.98502274546036</c:v>
                </c:pt>
                <c:pt idx="178">
                  <c:v>131.91089608807516</c:v>
                </c:pt>
                <c:pt idx="179">
                  <c:v>129.94035579797958</c:v>
                </c:pt>
                <c:pt idx="180">
                  <c:v>125.11264461991297</c:v>
                </c:pt>
                <c:pt idx="181">
                  <c:v>124.64531132194743</c:v>
                </c:pt>
                <c:pt idx="182">
                  <c:v>120.04526806965177</c:v>
                </c:pt>
                <c:pt idx="183">
                  <c:v>121.72556519990648</c:v>
                </c:pt>
                <c:pt idx="184">
                  <c:v>122.30957829530807</c:v>
                </c:pt>
                <c:pt idx="185">
                  <c:v>121.89684721989556</c:v>
                </c:pt>
                <c:pt idx="186">
                  <c:v>122.16007745073834</c:v>
                </c:pt>
                <c:pt idx="187">
                  <c:v>121.62561742775243</c:v>
                </c:pt>
                <c:pt idx="188">
                  <c:v>124.79670424602979</c:v>
                </c:pt>
                <c:pt idx="189">
                  <c:v>123.11989023291275</c:v>
                </c:pt>
                <c:pt idx="190">
                  <c:v>126.19958162877347</c:v>
                </c:pt>
                <c:pt idx="191">
                  <c:v>126.95896451814403</c:v>
                </c:pt>
                <c:pt idx="192">
                  <c:v>127.1543989194995</c:v>
                </c:pt>
                <c:pt idx="193">
                  <c:v>125.33808262461342</c:v>
                </c:pt>
                <c:pt idx="194">
                  <c:v>127.10711622967393</c:v>
                </c:pt>
                <c:pt idx="195">
                  <c:v>125.53634177362365</c:v>
                </c:pt>
                <c:pt idx="196">
                  <c:v>126.15909703964444</c:v>
                </c:pt>
                <c:pt idx="197">
                  <c:v>128.46809132868694</c:v>
                </c:pt>
                <c:pt idx="198">
                  <c:v>124.96452970829026</c:v>
                </c:pt>
                <c:pt idx="199">
                  <c:v>126.6813778104075</c:v>
                </c:pt>
                <c:pt idx="200">
                  <c:v>123.12956456139793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5F-4BD3-BE13-7A2571242E3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BrownianMotion'!$F$13:$GX$13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153.76861168528052</c:v>
                </c:pt>
                <c:pt idx="2">
                  <c:v>153.03127106263</c:v>
                </c:pt>
                <c:pt idx="3">
                  <c:v>149.37829826512944</c:v>
                </c:pt>
                <c:pt idx="4">
                  <c:v>149.38481452327699</c:v>
                </c:pt>
                <c:pt idx="5">
                  <c:v>153.53811075482585</c:v>
                </c:pt>
                <c:pt idx="6">
                  <c:v>151.87168133206416</c:v>
                </c:pt>
                <c:pt idx="7">
                  <c:v>152.27768858254208</c:v>
                </c:pt>
                <c:pt idx="8">
                  <c:v>148.68891402383599</c:v>
                </c:pt>
                <c:pt idx="9">
                  <c:v>147.51820830733357</c:v>
                </c:pt>
                <c:pt idx="10">
                  <c:v>146.68478480587243</c:v>
                </c:pt>
                <c:pt idx="11">
                  <c:v>140.04393986351832</c:v>
                </c:pt>
                <c:pt idx="12">
                  <c:v>140.2506794623142</c:v>
                </c:pt>
                <c:pt idx="13">
                  <c:v>139.27513513820534</c:v>
                </c:pt>
                <c:pt idx="14">
                  <c:v>137.38459160819889</c:v>
                </c:pt>
                <c:pt idx="15">
                  <c:v>139.20793839281154</c:v>
                </c:pt>
                <c:pt idx="16">
                  <c:v>138.41741875505201</c:v>
                </c:pt>
                <c:pt idx="17">
                  <c:v>135.72838674943088</c:v>
                </c:pt>
                <c:pt idx="18">
                  <c:v>134.71673780424769</c:v>
                </c:pt>
                <c:pt idx="19">
                  <c:v>134.60079335147446</c:v>
                </c:pt>
                <c:pt idx="20">
                  <c:v>130.52195931874749</c:v>
                </c:pt>
                <c:pt idx="21">
                  <c:v>133.48595476541294</c:v>
                </c:pt>
                <c:pt idx="22">
                  <c:v>134.63166577963565</c:v>
                </c:pt>
                <c:pt idx="23">
                  <c:v>129.99112896217073</c:v>
                </c:pt>
                <c:pt idx="24">
                  <c:v>125.40253617675997</c:v>
                </c:pt>
                <c:pt idx="25">
                  <c:v>123.28229251375393</c:v>
                </c:pt>
                <c:pt idx="26">
                  <c:v>126.07380364246814</c:v>
                </c:pt>
                <c:pt idx="27">
                  <c:v>127.40348670244235</c:v>
                </c:pt>
                <c:pt idx="28">
                  <c:v>131.19922428128154</c:v>
                </c:pt>
                <c:pt idx="29">
                  <c:v>132.00108967949384</c:v>
                </c:pt>
                <c:pt idx="30">
                  <c:v>135.55264888312837</c:v>
                </c:pt>
                <c:pt idx="31">
                  <c:v>138.91839536972014</c:v>
                </c:pt>
                <c:pt idx="32">
                  <c:v>139.53955448227174</c:v>
                </c:pt>
                <c:pt idx="33">
                  <c:v>141.99856211989103</c:v>
                </c:pt>
                <c:pt idx="34">
                  <c:v>137.3760503143229</c:v>
                </c:pt>
                <c:pt idx="35">
                  <c:v>135.4208684010957</c:v>
                </c:pt>
                <c:pt idx="36">
                  <c:v>132.29120840950873</c:v>
                </c:pt>
                <c:pt idx="37">
                  <c:v>135.11467303193882</c:v>
                </c:pt>
                <c:pt idx="38">
                  <c:v>131.74186856494208</c:v>
                </c:pt>
                <c:pt idx="39">
                  <c:v>135.43912546515281</c:v>
                </c:pt>
                <c:pt idx="40">
                  <c:v>140.41074374352124</c:v>
                </c:pt>
                <c:pt idx="41">
                  <c:v>139.29014040016813</c:v>
                </c:pt>
                <c:pt idx="42">
                  <c:v>138.62724270466728</c:v>
                </c:pt>
                <c:pt idx="43">
                  <c:v>142.61814483527155</c:v>
                </c:pt>
                <c:pt idx="44">
                  <c:v>142.55720542060553</c:v>
                </c:pt>
                <c:pt idx="45">
                  <c:v>140.00673605040248</c:v>
                </c:pt>
                <c:pt idx="46">
                  <c:v>137.87536234570774</c:v>
                </c:pt>
                <c:pt idx="47">
                  <c:v>135.03963647539098</c:v>
                </c:pt>
                <c:pt idx="48">
                  <c:v>136.63379767828556</c:v>
                </c:pt>
                <c:pt idx="49">
                  <c:v>139.46778690623162</c:v>
                </c:pt>
                <c:pt idx="50">
                  <c:v>138.46381222055365</c:v>
                </c:pt>
                <c:pt idx="51">
                  <c:v>142.47136024411765</c:v>
                </c:pt>
                <c:pt idx="52">
                  <c:v>142.2533127595305</c:v>
                </c:pt>
                <c:pt idx="53">
                  <c:v>137.49185446769144</c:v>
                </c:pt>
                <c:pt idx="54">
                  <c:v>133.10440126397285</c:v>
                </c:pt>
                <c:pt idx="55">
                  <c:v>135.27411807940504</c:v>
                </c:pt>
                <c:pt idx="56">
                  <c:v>135.62234185924191</c:v>
                </c:pt>
                <c:pt idx="57">
                  <c:v>131.84493294537907</c:v>
                </c:pt>
                <c:pt idx="58">
                  <c:v>128.94382782603387</c:v>
                </c:pt>
                <c:pt idx="59">
                  <c:v>129.62301977768405</c:v>
                </c:pt>
                <c:pt idx="60">
                  <c:v>133.22968115141924</c:v>
                </c:pt>
                <c:pt idx="61">
                  <c:v>132.4260695831897</c:v>
                </c:pt>
                <c:pt idx="62">
                  <c:v>133.70555223614051</c:v>
                </c:pt>
                <c:pt idx="63">
                  <c:v>132.88211103756387</c:v>
                </c:pt>
                <c:pt idx="64">
                  <c:v>132.26717662141436</c:v>
                </c:pt>
                <c:pt idx="65">
                  <c:v>129.85284885135795</c:v>
                </c:pt>
                <c:pt idx="66">
                  <c:v>129.13497715914639</c:v>
                </c:pt>
                <c:pt idx="67">
                  <c:v>131.20705030281852</c:v>
                </c:pt>
                <c:pt idx="68">
                  <c:v>131.44782883380103</c:v>
                </c:pt>
                <c:pt idx="69">
                  <c:v>131.42865926060867</c:v>
                </c:pt>
                <c:pt idx="70">
                  <c:v>131.77452155437535</c:v>
                </c:pt>
                <c:pt idx="71">
                  <c:v>137.72813998369276</c:v>
                </c:pt>
                <c:pt idx="72">
                  <c:v>139.21569033589796</c:v>
                </c:pt>
                <c:pt idx="73">
                  <c:v>140.33302375311081</c:v>
                </c:pt>
                <c:pt idx="74">
                  <c:v>137.14400949096873</c:v>
                </c:pt>
                <c:pt idx="75">
                  <c:v>138.79356926052205</c:v>
                </c:pt>
                <c:pt idx="76">
                  <c:v>136.75751054527058</c:v>
                </c:pt>
                <c:pt idx="77">
                  <c:v>137.01423864505304</c:v>
                </c:pt>
                <c:pt idx="78">
                  <c:v>132.05787644182999</c:v>
                </c:pt>
                <c:pt idx="79">
                  <c:v>130.92072496208186</c:v>
                </c:pt>
                <c:pt idx="80">
                  <c:v>128.89937326076688</c:v>
                </c:pt>
                <c:pt idx="81">
                  <c:v>129.03329842623364</c:v>
                </c:pt>
                <c:pt idx="82">
                  <c:v>132.14701871966304</c:v>
                </c:pt>
                <c:pt idx="83">
                  <c:v>129.2915205691539</c:v>
                </c:pt>
                <c:pt idx="84">
                  <c:v>131.09822803710321</c:v>
                </c:pt>
                <c:pt idx="85">
                  <c:v>134.64451417946324</c:v>
                </c:pt>
                <c:pt idx="86">
                  <c:v>131.37648324526768</c:v>
                </c:pt>
                <c:pt idx="87">
                  <c:v>135.8120496895998</c:v>
                </c:pt>
                <c:pt idx="88">
                  <c:v>135.78091346348012</c:v>
                </c:pt>
                <c:pt idx="89">
                  <c:v>136.98568028351855</c:v>
                </c:pt>
                <c:pt idx="90">
                  <c:v>137.47654593436241</c:v>
                </c:pt>
                <c:pt idx="91">
                  <c:v>136.13158319615439</c:v>
                </c:pt>
                <c:pt idx="92">
                  <c:v>135.75914775130391</c:v>
                </c:pt>
                <c:pt idx="93">
                  <c:v>136.22590689624005</c:v>
                </c:pt>
                <c:pt idx="94">
                  <c:v>134.5798535215288</c:v>
                </c:pt>
                <c:pt idx="95">
                  <c:v>134.17486756670087</c:v>
                </c:pt>
                <c:pt idx="96">
                  <c:v>132.64128861082978</c:v>
                </c:pt>
                <c:pt idx="97">
                  <c:v>130.83303367177155</c:v>
                </c:pt>
                <c:pt idx="98">
                  <c:v>132.9518834997935</c:v>
                </c:pt>
                <c:pt idx="99">
                  <c:v>136.00141826519334</c:v>
                </c:pt>
                <c:pt idx="100">
                  <c:v>136.05225065315162</c:v>
                </c:pt>
                <c:pt idx="101">
                  <c:v>140.47038960283018</c:v>
                </c:pt>
                <c:pt idx="102">
                  <c:v>137.85309402891082</c:v>
                </c:pt>
                <c:pt idx="103">
                  <c:v>138.46642183731211</c:v>
                </c:pt>
                <c:pt idx="104">
                  <c:v>140.45554588263707</c:v>
                </c:pt>
                <c:pt idx="105">
                  <c:v>142.38223704592986</c:v>
                </c:pt>
                <c:pt idx="106">
                  <c:v>142.54723340202224</c:v>
                </c:pt>
                <c:pt idx="107">
                  <c:v>143.23396896920991</c:v>
                </c:pt>
                <c:pt idx="108">
                  <c:v>141.6297263803059</c:v>
                </c:pt>
                <c:pt idx="109">
                  <c:v>141.84226443957468</c:v>
                </c:pt>
                <c:pt idx="110">
                  <c:v>140.51471273571565</c:v>
                </c:pt>
                <c:pt idx="111">
                  <c:v>135.86572923043153</c:v>
                </c:pt>
                <c:pt idx="112">
                  <c:v>135.74518581688594</c:v>
                </c:pt>
                <c:pt idx="113">
                  <c:v>132.46315269702745</c:v>
                </c:pt>
                <c:pt idx="114">
                  <c:v>137.56768826927583</c:v>
                </c:pt>
                <c:pt idx="115">
                  <c:v>136.35882917994553</c:v>
                </c:pt>
                <c:pt idx="116">
                  <c:v>135.86508055115644</c:v>
                </c:pt>
                <c:pt idx="117">
                  <c:v>138.75741278774819</c:v>
                </c:pt>
                <c:pt idx="118">
                  <c:v>141.02938982859735</c:v>
                </c:pt>
                <c:pt idx="119">
                  <c:v>136.96605399379439</c:v>
                </c:pt>
                <c:pt idx="120">
                  <c:v>139.07167831522449</c:v>
                </c:pt>
                <c:pt idx="121">
                  <c:v>137.91659896545559</c:v>
                </c:pt>
                <c:pt idx="122">
                  <c:v>135.99617257490786</c:v>
                </c:pt>
                <c:pt idx="123">
                  <c:v>136.51504077234441</c:v>
                </c:pt>
                <c:pt idx="124">
                  <c:v>136.46115399057888</c:v>
                </c:pt>
                <c:pt idx="125">
                  <c:v>139.14000409948244</c:v>
                </c:pt>
                <c:pt idx="126">
                  <c:v>138.50868865846218</c:v>
                </c:pt>
                <c:pt idx="127">
                  <c:v>140.45855906825088</c:v>
                </c:pt>
                <c:pt idx="128">
                  <c:v>139.01640919574501</c:v>
                </c:pt>
                <c:pt idx="129">
                  <c:v>142.79036948568114</c:v>
                </c:pt>
                <c:pt idx="130">
                  <c:v>144.45701819419949</c:v>
                </c:pt>
                <c:pt idx="131">
                  <c:v>141.97565234674408</c:v>
                </c:pt>
                <c:pt idx="132">
                  <c:v>140.5254307786997</c:v>
                </c:pt>
                <c:pt idx="133">
                  <c:v>141.28492376576079</c:v>
                </c:pt>
                <c:pt idx="134">
                  <c:v>135.78096589481393</c:v>
                </c:pt>
                <c:pt idx="135">
                  <c:v>137.06836537667513</c:v>
                </c:pt>
                <c:pt idx="136">
                  <c:v>136.25859536468906</c:v>
                </c:pt>
                <c:pt idx="137">
                  <c:v>134.68826890131371</c:v>
                </c:pt>
                <c:pt idx="138">
                  <c:v>138.30792051071035</c:v>
                </c:pt>
                <c:pt idx="139">
                  <c:v>139.36529188576733</c:v>
                </c:pt>
                <c:pt idx="140">
                  <c:v>138.13358945501543</c:v>
                </c:pt>
                <c:pt idx="141">
                  <c:v>139.83873558800727</c:v>
                </c:pt>
                <c:pt idx="142">
                  <c:v>142.0360536376464</c:v>
                </c:pt>
                <c:pt idx="143">
                  <c:v>138.85598736869019</c:v>
                </c:pt>
                <c:pt idx="144">
                  <c:v>136.4755347808443</c:v>
                </c:pt>
                <c:pt idx="145">
                  <c:v>135.6962760013171</c:v>
                </c:pt>
                <c:pt idx="146">
                  <c:v>134.45344709868132</c:v>
                </c:pt>
                <c:pt idx="147">
                  <c:v>134.19420396423416</c:v>
                </c:pt>
                <c:pt idx="148">
                  <c:v>137.30834409363783</c:v>
                </c:pt>
                <c:pt idx="149">
                  <c:v>140.19396737862888</c:v>
                </c:pt>
                <c:pt idx="150">
                  <c:v>134.16854770113312</c:v>
                </c:pt>
                <c:pt idx="151">
                  <c:v>133.32649662837082</c:v>
                </c:pt>
                <c:pt idx="152">
                  <c:v>130.67949003432625</c:v>
                </c:pt>
                <c:pt idx="153">
                  <c:v>128.12890949507084</c:v>
                </c:pt>
                <c:pt idx="154">
                  <c:v>130.94624294275164</c:v>
                </c:pt>
                <c:pt idx="155">
                  <c:v>127.23932065853272</c:v>
                </c:pt>
                <c:pt idx="156">
                  <c:v>130.93745158845925</c:v>
                </c:pt>
                <c:pt idx="157">
                  <c:v>127.93038755023565</c:v>
                </c:pt>
                <c:pt idx="158">
                  <c:v>130.96025514323782</c:v>
                </c:pt>
                <c:pt idx="159">
                  <c:v>134.68332862780272</c:v>
                </c:pt>
                <c:pt idx="160">
                  <c:v>132.20040640106907</c:v>
                </c:pt>
                <c:pt idx="161">
                  <c:v>131.73798817144265</c:v>
                </c:pt>
                <c:pt idx="162">
                  <c:v>130.91564045633964</c:v>
                </c:pt>
                <c:pt idx="163">
                  <c:v>131.80207991531762</c:v>
                </c:pt>
                <c:pt idx="164">
                  <c:v>132.51146063506033</c:v>
                </c:pt>
                <c:pt idx="165">
                  <c:v>133.85669057987289</c:v>
                </c:pt>
                <c:pt idx="166">
                  <c:v>137.13558858476333</c:v>
                </c:pt>
                <c:pt idx="167">
                  <c:v>135.68829756364497</c:v>
                </c:pt>
                <c:pt idx="168">
                  <c:v>136.61508066727936</c:v>
                </c:pt>
                <c:pt idx="169">
                  <c:v>138.91699683564866</c:v>
                </c:pt>
                <c:pt idx="170">
                  <c:v>139.97653365121724</c:v>
                </c:pt>
                <c:pt idx="171">
                  <c:v>139.25591125866933</c:v>
                </c:pt>
                <c:pt idx="172">
                  <c:v>143.49481220357228</c:v>
                </c:pt>
                <c:pt idx="173">
                  <c:v>142.55976782258514</c:v>
                </c:pt>
                <c:pt idx="174">
                  <c:v>147.79031592764824</c:v>
                </c:pt>
                <c:pt idx="175">
                  <c:v>151.23275664895144</c:v>
                </c:pt>
                <c:pt idx="176">
                  <c:v>149.7610424097534</c:v>
                </c:pt>
                <c:pt idx="177">
                  <c:v>148.78023768704577</c:v>
                </c:pt>
                <c:pt idx="178">
                  <c:v>146.37050320832685</c:v>
                </c:pt>
                <c:pt idx="179">
                  <c:v>146.34376027245904</c:v>
                </c:pt>
                <c:pt idx="180">
                  <c:v>142.00660413657261</c:v>
                </c:pt>
                <c:pt idx="181">
                  <c:v>146.75411882912147</c:v>
                </c:pt>
                <c:pt idx="182">
                  <c:v>143.67621097265936</c:v>
                </c:pt>
                <c:pt idx="183">
                  <c:v>143.64439725592882</c:v>
                </c:pt>
                <c:pt idx="184">
                  <c:v>146.51471805405257</c:v>
                </c:pt>
                <c:pt idx="185">
                  <c:v>148.35918080289369</c:v>
                </c:pt>
                <c:pt idx="186">
                  <c:v>153.67950676074625</c:v>
                </c:pt>
                <c:pt idx="187">
                  <c:v>153.94089234531941</c:v>
                </c:pt>
                <c:pt idx="188">
                  <c:v>153.84563602532637</c:v>
                </c:pt>
                <c:pt idx="189">
                  <c:v>152.22722565015596</c:v>
                </c:pt>
                <c:pt idx="190">
                  <c:v>150.35712002716645</c:v>
                </c:pt>
                <c:pt idx="191">
                  <c:v>150.91719195369177</c:v>
                </c:pt>
                <c:pt idx="192">
                  <c:v>149.82233027147566</c:v>
                </c:pt>
                <c:pt idx="193">
                  <c:v>151.67867926815708</c:v>
                </c:pt>
                <c:pt idx="194">
                  <c:v>154.87882525055292</c:v>
                </c:pt>
                <c:pt idx="195">
                  <c:v>150.28569756673386</c:v>
                </c:pt>
                <c:pt idx="196">
                  <c:v>151.58485714456975</c:v>
                </c:pt>
                <c:pt idx="197">
                  <c:v>150.86233036374259</c:v>
                </c:pt>
                <c:pt idx="198">
                  <c:v>154.8023786470757</c:v>
                </c:pt>
                <c:pt idx="199">
                  <c:v>151.07237468619687</c:v>
                </c:pt>
                <c:pt idx="200">
                  <c:v>152.43077343752572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5F-4BD3-BE13-7A2571242E3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BrownianMotion'!$F$14:$GX$14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158.44654596601268</c:v>
                </c:pt>
                <c:pt idx="2">
                  <c:v>154.28338353145054</c:v>
                </c:pt>
                <c:pt idx="3">
                  <c:v>155.4826436971633</c:v>
                </c:pt>
                <c:pt idx="4">
                  <c:v>159.83865731234653</c:v>
                </c:pt>
                <c:pt idx="5">
                  <c:v>159.31570991510688</c:v>
                </c:pt>
                <c:pt idx="6">
                  <c:v>155.72615032640974</c:v>
                </c:pt>
                <c:pt idx="7">
                  <c:v>151.94625164265523</c:v>
                </c:pt>
                <c:pt idx="8">
                  <c:v>150.46233862089906</c:v>
                </c:pt>
                <c:pt idx="9">
                  <c:v>150.97834040182451</c:v>
                </c:pt>
                <c:pt idx="10">
                  <c:v>155.1953738433478</c:v>
                </c:pt>
                <c:pt idx="11">
                  <c:v>153.92643765314202</c:v>
                </c:pt>
                <c:pt idx="12">
                  <c:v>155.31770106375666</c:v>
                </c:pt>
                <c:pt idx="13">
                  <c:v>153.63892886892054</c:v>
                </c:pt>
                <c:pt idx="14">
                  <c:v>150.08918559941526</c:v>
                </c:pt>
                <c:pt idx="15">
                  <c:v>152.00373026796692</c:v>
                </c:pt>
                <c:pt idx="16">
                  <c:v>149.90984857547366</c:v>
                </c:pt>
                <c:pt idx="17">
                  <c:v>151.20442664762268</c:v>
                </c:pt>
                <c:pt idx="18">
                  <c:v>150.68686509021973</c:v>
                </c:pt>
                <c:pt idx="19">
                  <c:v>155.1562573180382</c:v>
                </c:pt>
                <c:pt idx="20">
                  <c:v>157.33253457653927</c:v>
                </c:pt>
                <c:pt idx="21">
                  <c:v>154.87850620853587</c:v>
                </c:pt>
                <c:pt idx="22">
                  <c:v>150.70083873079739</c:v>
                </c:pt>
                <c:pt idx="23">
                  <c:v>152.90345407485879</c:v>
                </c:pt>
                <c:pt idx="24">
                  <c:v>154.71142949459994</c:v>
                </c:pt>
                <c:pt idx="25">
                  <c:v>155.00552924252017</c:v>
                </c:pt>
                <c:pt idx="26">
                  <c:v>161.03388541362818</c:v>
                </c:pt>
                <c:pt idx="27">
                  <c:v>156.70250279798211</c:v>
                </c:pt>
                <c:pt idx="28">
                  <c:v>152.30425788866771</c:v>
                </c:pt>
                <c:pt idx="29">
                  <c:v>146.49348394475038</c:v>
                </c:pt>
                <c:pt idx="30">
                  <c:v>143.33158687381859</c:v>
                </c:pt>
                <c:pt idx="31">
                  <c:v>141.45989399273225</c:v>
                </c:pt>
                <c:pt idx="32">
                  <c:v>141.90034775240852</c:v>
                </c:pt>
                <c:pt idx="33">
                  <c:v>146.25862369408847</c:v>
                </c:pt>
                <c:pt idx="34">
                  <c:v>146.13051553670752</c:v>
                </c:pt>
                <c:pt idx="35">
                  <c:v>141.12808287521099</c:v>
                </c:pt>
                <c:pt idx="36">
                  <c:v>142.08317377355701</c:v>
                </c:pt>
                <c:pt idx="37">
                  <c:v>144.13172218904802</c:v>
                </c:pt>
                <c:pt idx="38">
                  <c:v>144.06967541865203</c:v>
                </c:pt>
                <c:pt idx="39">
                  <c:v>143.7490849652439</c:v>
                </c:pt>
                <c:pt idx="40">
                  <c:v>145.00469898194984</c:v>
                </c:pt>
                <c:pt idx="41">
                  <c:v>153.75308785745619</c:v>
                </c:pt>
                <c:pt idx="42">
                  <c:v>153.54445582076832</c:v>
                </c:pt>
                <c:pt idx="43">
                  <c:v>152.17803020246805</c:v>
                </c:pt>
                <c:pt idx="44">
                  <c:v>154.55976094260916</c:v>
                </c:pt>
                <c:pt idx="45">
                  <c:v>156.80192570044832</c:v>
                </c:pt>
                <c:pt idx="46">
                  <c:v>154.17496312958758</c:v>
                </c:pt>
                <c:pt idx="47">
                  <c:v>156.63555890780535</c:v>
                </c:pt>
                <c:pt idx="48">
                  <c:v>157.66292416284483</c:v>
                </c:pt>
                <c:pt idx="49">
                  <c:v>159.32018993357502</c:v>
                </c:pt>
                <c:pt idx="50">
                  <c:v>160.12989415951591</c:v>
                </c:pt>
                <c:pt idx="51">
                  <c:v>157.41311626299384</c:v>
                </c:pt>
                <c:pt idx="52">
                  <c:v>159.39913308032826</c:v>
                </c:pt>
                <c:pt idx="53">
                  <c:v>157.9311239319569</c:v>
                </c:pt>
                <c:pt idx="54">
                  <c:v>155.75594042819765</c:v>
                </c:pt>
                <c:pt idx="55">
                  <c:v>156.09940737194989</c:v>
                </c:pt>
                <c:pt idx="56">
                  <c:v>152.77259292451399</c:v>
                </c:pt>
                <c:pt idx="57">
                  <c:v>151.12338329439478</c:v>
                </c:pt>
                <c:pt idx="58">
                  <c:v>151.86994530428589</c:v>
                </c:pt>
                <c:pt idx="59">
                  <c:v>146.43696414208242</c:v>
                </c:pt>
                <c:pt idx="60">
                  <c:v>148.29766552519712</c:v>
                </c:pt>
                <c:pt idx="61">
                  <c:v>149.26887736725593</c:v>
                </c:pt>
                <c:pt idx="62">
                  <c:v>145.63998702557345</c:v>
                </c:pt>
                <c:pt idx="63">
                  <c:v>146.65750689335067</c:v>
                </c:pt>
                <c:pt idx="64">
                  <c:v>149.5173888293549</c:v>
                </c:pt>
                <c:pt idx="65">
                  <c:v>150.51370663189223</c:v>
                </c:pt>
                <c:pt idx="66">
                  <c:v>151.93395880016413</c:v>
                </c:pt>
                <c:pt idx="67">
                  <c:v>149.96560533340099</c:v>
                </c:pt>
                <c:pt idx="68">
                  <c:v>150.80616667805938</c:v>
                </c:pt>
                <c:pt idx="69">
                  <c:v>152.95050113454866</c:v>
                </c:pt>
                <c:pt idx="70">
                  <c:v>149.76735503515468</c:v>
                </c:pt>
                <c:pt idx="71">
                  <c:v>147.78566384837347</c:v>
                </c:pt>
                <c:pt idx="72">
                  <c:v>147.11305727078306</c:v>
                </c:pt>
                <c:pt idx="73">
                  <c:v>139.48075833824717</c:v>
                </c:pt>
                <c:pt idx="74">
                  <c:v>140.46033122248838</c:v>
                </c:pt>
                <c:pt idx="75">
                  <c:v>142.29755992389545</c:v>
                </c:pt>
                <c:pt idx="76">
                  <c:v>144.06673155187099</c:v>
                </c:pt>
                <c:pt idx="77">
                  <c:v>147.01601716144157</c:v>
                </c:pt>
                <c:pt idx="78">
                  <c:v>145.54378500426469</c:v>
                </c:pt>
                <c:pt idx="79">
                  <c:v>142.93373348551714</c:v>
                </c:pt>
                <c:pt idx="80">
                  <c:v>136.46585502667577</c:v>
                </c:pt>
                <c:pt idx="81">
                  <c:v>135.35424902234769</c:v>
                </c:pt>
                <c:pt idx="82">
                  <c:v>136.2814225678201</c:v>
                </c:pt>
                <c:pt idx="83">
                  <c:v>134.17717618881534</c:v>
                </c:pt>
                <c:pt idx="84">
                  <c:v>133.98651598796653</c:v>
                </c:pt>
                <c:pt idx="85">
                  <c:v>131.94809356712631</c:v>
                </c:pt>
                <c:pt idx="86">
                  <c:v>133.89994034794364</c:v>
                </c:pt>
                <c:pt idx="87">
                  <c:v>138.26867808587804</c:v>
                </c:pt>
                <c:pt idx="88">
                  <c:v>137.43773174287904</c:v>
                </c:pt>
                <c:pt idx="89">
                  <c:v>140.5592552628548</c:v>
                </c:pt>
                <c:pt idx="90">
                  <c:v>140.48356637933782</c:v>
                </c:pt>
                <c:pt idx="91">
                  <c:v>134.77600589187387</c:v>
                </c:pt>
                <c:pt idx="92">
                  <c:v>135.9558876957438</c:v>
                </c:pt>
                <c:pt idx="93">
                  <c:v>134.92317624420292</c:v>
                </c:pt>
                <c:pt idx="94">
                  <c:v>137.58450975035061</c:v>
                </c:pt>
                <c:pt idx="95">
                  <c:v>141.96275048688992</c:v>
                </c:pt>
                <c:pt idx="96">
                  <c:v>141.64024766759326</c:v>
                </c:pt>
                <c:pt idx="97">
                  <c:v>139.60632015906413</c:v>
                </c:pt>
                <c:pt idx="98">
                  <c:v>141.74174933522445</c:v>
                </c:pt>
                <c:pt idx="99">
                  <c:v>139.50314397511451</c:v>
                </c:pt>
                <c:pt idx="100">
                  <c:v>141.76861716464012</c:v>
                </c:pt>
                <c:pt idx="101">
                  <c:v>146.9451383518157</c:v>
                </c:pt>
                <c:pt idx="102">
                  <c:v>147.51395291903626</c:v>
                </c:pt>
                <c:pt idx="103">
                  <c:v>147.42899397937308</c:v>
                </c:pt>
                <c:pt idx="104">
                  <c:v>146.01301845555352</c:v>
                </c:pt>
                <c:pt idx="105">
                  <c:v>144.72380528606837</c:v>
                </c:pt>
                <c:pt idx="106">
                  <c:v>146.21761566034388</c:v>
                </c:pt>
                <c:pt idx="107">
                  <c:v>142.47519602436984</c:v>
                </c:pt>
                <c:pt idx="108">
                  <c:v>142.17256430219237</c:v>
                </c:pt>
                <c:pt idx="109">
                  <c:v>137.54562067143385</c:v>
                </c:pt>
                <c:pt idx="110">
                  <c:v>142.34963755687247</c:v>
                </c:pt>
                <c:pt idx="111">
                  <c:v>143.22444892847511</c:v>
                </c:pt>
                <c:pt idx="112">
                  <c:v>139.21655636967463</c:v>
                </c:pt>
                <c:pt idx="113">
                  <c:v>140.85683483320861</c:v>
                </c:pt>
                <c:pt idx="114">
                  <c:v>137.94115318863552</c:v>
                </c:pt>
                <c:pt idx="115">
                  <c:v>136.37830932494012</c:v>
                </c:pt>
                <c:pt idx="116">
                  <c:v>137.3174722467021</c:v>
                </c:pt>
                <c:pt idx="117">
                  <c:v>135.64180587174104</c:v>
                </c:pt>
                <c:pt idx="118">
                  <c:v>133.58660625176682</c:v>
                </c:pt>
                <c:pt idx="119">
                  <c:v>128.83147986454426</c:v>
                </c:pt>
                <c:pt idx="120">
                  <c:v>132.95701509587323</c:v>
                </c:pt>
                <c:pt idx="121">
                  <c:v>132.73476737349674</c:v>
                </c:pt>
                <c:pt idx="122">
                  <c:v>125.55020490518399</c:v>
                </c:pt>
                <c:pt idx="123">
                  <c:v>124.44928110174206</c:v>
                </c:pt>
                <c:pt idx="124">
                  <c:v>122.26970007441592</c:v>
                </c:pt>
                <c:pt idx="125">
                  <c:v>125.92461097787785</c:v>
                </c:pt>
                <c:pt idx="126">
                  <c:v>124.65124373544494</c:v>
                </c:pt>
                <c:pt idx="127">
                  <c:v>125.36731773120117</c:v>
                </c:pt>
                <c:pt idx="128">
                  <c:v>124.14206184531253</c:v>
                </c:pt>
                <c:pt idx="129">
                  <c:v>126.09431761131367</c:v>
                </c:pt>
                <c:pt idx="130">
                  <c:v>129.26245442750093</c:v>
                </c:pt>
                <c:pt idx="131">
                  <c:v>126.81917007698304</c:v>
                </c:pt>
                <c:pt idx="132">
                  <c:v>128.87273101719146</c:v>
                </c:pt>
                <c:pt idx="133">
                  <c:v>129.87355833208113</c:v>
                </c:pt>
                <c:pt idx="134">
                  <c:v>128.15945030111712</c:v>
                </c:pt>
                <c:pt idx="135">
                  <c:v>128.52342368234019</c:v>
                </c:pt>
                <c:pt idx="136">
                  <c:v>127.22795334136775</c:v>
                </c:pt>
                <c:pt idx="137">
                  <c:v>124.75379137665627</c:v>
                </c:pt>
                <c:pt idx="138">
                  <c:v>123.64267466534761</c:v>
                </c:pt>
                <c:pt idx="139">
                  <c:v>120.00498742041334</c:v>
                </c:pt>
                <c:pt idx="140">
                  <c:v>120.62755490732624</c:v>
                </c:pt>
                <c:pt idx="141">
                  <c:v>118.22710840049844</c:v>
                </c:pt>
                <c:pt idx="142">
                  <c:v>118.64894955556423</c:v>
                </c:pt>
                <c:pt idx="143">
                  <c:v>120.980371342295</c:v>
                </c:pt>
                <c:pt idx="144">
                  <c:v>120.53562791256383</c:v>
                </c:pt>
                <c:pt idx="145">
                  <c:v>121.59760167250083</c:v>
                </c:pt>
                <c:pt idx="146">
                  <c:v>119.84996451309603</c:v>
                </c:pt>
                <c:pt idx="147">
                  <c:v>121.50741415197696</c:v>
                </c:pt>
                <c:pt idx="148">
                  <c:v>121.02837486310979</c:v>
                </c:pt>
                <c:pt idx="149">
                  <c:v>119.33379200240792</c:v>
                </c:pt>
                <c:pt idx="150">
                  <c:v>118.02164077894231</c:v>
                </c:pt>
                <c:pt idx="151">
                  <c:v>116.01215162896497</c:v>
                </c:pt>
                <c:pt idx="152">
                  <c:v>116.70371041590222</c:v>
                </c:pt>
                <c:pt idx="153">
                  <c:v>117.77349399910433</c:v>
                </c:pt>
                <c:pt idx="154">
                  <c:v>118.12831935876359</c:v>
                </c:pt>
                <c:pt idx="155">
                  <c:v>119.52159677299713</c:v>
                </c:pt>
                <c:pt idx="156">
                  <c:v>119.93265463348561</c:v>
                </c:pt>
                <c:pt idx="157">
                  <c:v>118.02728232550511</c:v>
                </c:pt>
                <c:pt idx="158">
                  <c:v>118.77547206217024</c:v>
                </c:pt>
                <c:pt idx="159">
                  <c:v>118.10066641751678</c:v>
                </c:pt>
                <c:pt idx="160">
                  <c:v>115.26014833168364</c:v>
                </c:pt>
                <c:pt idx="161">
                  <c:v>114.28837527474234</c:v>
                </c:pt>
                <c:pt idx="162">
                  <c:v>113.13276302698144</c:v>
                </c:pt>
                <c:pt idx="163">
                  <c:v>110.23476038518426</c:v>
                </c:pt>
                <c:pt idx="164">
                  <c:v>111.17272800125664</c:v>
                </c:pt>
                <c:pt idx="165">
                  <c:v>110.86923960814474</c:v>
                </c:pt>
                <c:pt idx="166">
                  <c:v>112.99922634250076</c:v>
                </c:pt>
                <c:pt idx="167">
                  <c:v>113.85257976301996</c:v>
                </c:pt>
                <c:pt idx="168">
                  <c:v>114.60932813236761</c:v>
                </c:pt>
                <c:pt idx="169">
                  <c:v>117.30432756099653</c:v>
                </c:pt>
                <c:pt idx="170">
                  <c:v>116.9449662864061</c:v>
                </c:pt>
                <c:pt idx="171">
                  <c:v>118.4555202721084</c:v>
                </c:pt>
                <c:pt idx="172">
                  <c:v>115.53748080586855</c:v>
                </c:pt>
                <c:pt idx="173">
                  <c:v>116.57162090818265</c:v>
                </c:pt>
                <c:pt idx="174">
                  <c:v>116.78779257436216</c:v>
                </c:pt>
                <c:pt idx="175">
                  <c:v>116.50433361943763</c:v>
                </c:pt>
                <c:pt idx="176">
                  <c:v>115.69297707262201</c:v>
                </c:pt>
                <c:pt idx="177">
                  <c:v>116.23640760330652</c:v>
                </c:pt>
                <c:pt idx="178">
                  <c:v>112.85955240333128</c:v>
                </c:pt>
                <c:pt idx="179">
                  <c:v>114.71326583516495</c:v>
                </c:pt>
                <c:pt idx="180">
                  <c:v>116.11075352680335</c:v>
                </c:pt>
                <c:pt idx="181">
                  <c:v>114.17967497106241</c:v>
                </c:pt>
                <c:pt idx="182">
                  <c:v>112.89704057743117</c:v>
                </c:pt>
                <c:pt idx="183">
                  <c:v>112.00749891059458</c:v>
                </c:pt>
                <c:pt idx="184">
                  <c:v>114.64939586726392</c:v>
                </c:pt>
                <c:pt idx="185">
                  <c:v>113.50366794035166</c:v>
                </c:pt>
                <c:pt idx="186">
                  <c:v>110.27587459945836</c:v>
                </c:pt>
                <c:pt idx="187">
                  <c:v>111.03566468702702</c:v>
                </c:pt>
                <c:pt idx="188">
                  <c:v>111.74631767532765</c:v>
                </c:pt>
                <c:pt idx="189">
                  <c:v>112.10194614467427</c:v>
                </c:pt>
                <c:pt idx="190">
                  <c:v>109.97974443972235</c:v>
                </c:pt>
                <c:pt idx="191">
                  <c:v>110.23366785706634</c:v>
                </c:pt>
                <c:pt idx="192">
                  <c:v>111.91414317826847</c:v>
                </c:pt>
                <c:pt idx="193">
                  <c:v>112.95090877161542</c:v>
                </c:pt>
                <c:pt idx="194">
                  <c:v>113.76006996568363</c:v>
                </c:pt>
                <c:pt idx="195">
                  <c:v>113.97344897946031</c:v>
                </c:pt>
                <c:pt idx="196">
                  <c:v>114.13467759997212</c:v>
                </c:pt>
                <c:pt idx="197">
                  <c:v>113.70375435109403</c:v>
                </c:pt>
                <c:pt idx="198">
                  <c:v>113.2822687624864</c:v>
                </c:pt>
                <c:pt idx="199">
                  <c:v>110.5267943622308</c:v>
                </c:pt>
                <c:pt idx="200">
                  <c:v>113.15442469136286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5F-4BD3-BE13-7A2571242E3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BrownianMotion'!$F$15:$GX$15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156.65577736568125</c:v>
                </c:pt>
                <c:pt idx="2">
                  <c:v>155.37381700393513</c:v>
                </c:pt>
                <c:pt idx="3">
                  <c:v>155.57855543694905</c:v>
                </c:pt>
                <c:pt idx="4">
                  <c:v>154.79926250729363</c:v>
                </c:pt>
                <c:pt idx="5">
                  <c:v>153.06217057824739</c:v>
                </c:pt>
                <c:pt idx="6">
                  <c:v>157.21068449806282</c:v>
                </c:pt>
                <c:pt idx="7">
                  <c:v>155.7655740240925</c:v>
                </c:pt>
                <c:pt idx="8">
                  <c:v>157.54356057160226</c:v>
                </c:pt>
                <c:pt idx="9">
                  <c:v>156.57155406311946</c:v>
                </c:pt>
                <c:pt idx="10">
                  <c:v>159.96959728228583</c:v>
                </c:pt>
                <c:pt idx="11">
                  <c:v>159.27895666811921</c:v>
                </c:pt>
                <c:pt idx="12">
                  <c:v>154.58300243274937</c:v>
                </c:pt>
                <c:pt idx="13">
                  <c:v>152.94177710366114</c:v>
                </c:pt>
                <c:pt idx="14">
                  <c:v>153.98865397507868</c:v>
                </c:pt>
                <c:pt idx="15">
                  <c:v>154.66509185950389</c:v>
                </c:pt>
                <c:pt idx="16">
                  <c:v>156.00778257649074</c:v>
                </c:pt>
                <c:pt idx="17">
                  <c:v>158.79252908953606</c:v>
                </c:pt>
                <c:pt idx="18">
                  <c:v>163.89146498929509</c:v>
                </c:pt>
                <c:pt idx="19">
                  <c:v>165.2154341776411</c:v>
                </c:pt>
                <c:pt idx="20">
                  <c:v>166.57420573882345</c:v>
                </c:pt>
                <c:pt idx="21">
                  <c:v>167.62859540630319</c:v>
                </c:pt>
                <c:pt idx="22">
                  <c:v>162.43600150870009</c:v>
                </c:pt>
                <c:pt idx="23">
                  <c:v>164.26727451429247</c:v>
                </c:pt>
                <c:pt idx="24">
                  <c:v>165.78537099169958</c:v>
                </c:pt>
                <c:pt idx="25">
                  <c:v>170.73105814215376</c:v>
                </c:pt>
                <c:pt idx="26">
                  <c:v>173.68582171572606</c:v>
                </c:pt>
                <c:pt idx="27">
                  <c:v>173.03679538159665</c:v>
                </c:pt>
                <c:pt idx="28">
                  <c:v>179.81630815881326</c:v>
                </c:pt>
                <c:pt idx="29">
                  <c:v>176.15139650800026</c:v>
                </c:pt>
                <c:pt idx="30">
                  <c:v>177.3710385874266</c:v>
                </c:pt>
                <c:pt idx="31">
                  <c:v>178.59051453101716</c:v>
                </c:pt>
                <c:pt idx="32">
                  <c:v>173.57336987576599</c:v>
                </c:pt>
                <c:pt idx="33">
                  <c:v>170.50829242796124</c:v>
                </c:pt>
                <c:pt idx="34">
                  <c:v>170.62594070528874</c:v>
                </c:pt>
                <c:pt idx="35">
                  <c:v>170.31423498236435</c:v>
                </c:pt>
                <c:pt idx="36">
                  <c:v>174.12469615610502</c:v>
                </c:pt>
                <c:pt idx="37">
                  <c:v>177.02916678280835</c:v>
                </c:pt>
                <c:pt idx="38">
                  <c:v>178.48478793120651</c:v>
                </c:pt>
                <c:pt idx="39">
                  <c:v>173.9009614606868</c:v>
                </c:pt>
                <c:pt idx="40">
                  <c:v>174.4229386202116</c:v>
                </c:pt>
                <c:pt idx="41">
                  <c:v>172.00693477909687</c:v>
                </c:pt>
                <c:pt idx="42">
                  <c:v>171.51563702341406</c:v>
                </c:pt>
                <c:pt idx="43">
                  <c:v>170.69034741810245</c:v>
                </c:pt>
                <c:pt idx="44">
                  <c:v>173.98855563665103</c:v>
                </c:pt>
                <c:pt idx="45">
                  <c:v>177.3455425484228</c:v>
                </c:pt>
                <c:pt idx="46">
                  <c:v>175.89712766007054</c:v>
                </c:pt>
                <c:pt idx="47">
                  <c:v>177.95471187991711</c:v>
                </c:pt>
                <c:pt idx="48">
                  <c:v>174.38881878674229</c:v>
                </c:pt>
                <c:pt idx="49">
                  <c:v>174.6924104527551</c:v>
                </c:pt>
                <c:pt idx="50">
                  <c:v>174.97667175718988</c:v>
                </c:pt>
                <c:pt idx="51">
                  <c:v>171.73371913688865</c:v>
                </c:pt>
                <c:pt idx="52">
                  <c:v>179.25910137449563</c:v>
                </c:pt>
                <c:pt idx="53">
                  <c:v>181.51227956795515</c:v>
                </c:pt>
                <c:pt idx="54">
                  <c:v>183.57608342263418</c:v>
                </c:pt>
                <c:pt idx="55">
                  <c:v>189.45549518035116</c:v>
                </c:pt>
                <c:pt idx="56">
                  <c:v>189.91355970073346</c:v>
                </c:pt>
                <c:pt idx="57">
                  <c:v>184.22771976787067</c:v>
                </c:pt>
                <c:pt idx="58">
                  <c:v>184.31117739967695</c:v>
                </c:pt>
                <c:pt idx="59">
                  <c:v>183.85400736335481</c:v>
                </c:pt>
                <c:pt idx="60">
                  <c:v>189.72512747750832</c:v>
                </c:pt>
                <c:pt idx="61">
                  <c:v>183.74662652133392</c:v>
                </c:pt>
                <c:pt idx="62">
                  <c:v>180.86985070900838</c:v>
                </c:pt>
                <c:pt idx="63">
                  <c:v>184.73294856861767</c:v>
                </c:pt>
                <c:pt idx="64">
                  <c:v>183.0282401157246</c:v>
                </c:pt>
                <c:pt idx="65">
                  <c:v>186.97829341637419</c:v>
                </c:pt>
                <c:pt idx="66">
                  <c:v>188.15594179308746</c:v>
                </c:pt>
                <c:pt idx="67">
                  <c:v>189.19485434774688</c:v>
                </c:pt>
                <c:pt idx="68">
                  <c:v>190.10176324351016</c:v>
                </c:pt>
                <c:pt idx="69">
                  <c:v>195.8375354492064</c:v>
                </c:pt>
                <c:pt idx="70">
                  <c:v>195.06367839856449</c:v>
                </c:pt>
                <c:pt idx="71">
                  <c:v>196.7219665288988</c:v>
                </c:pt>
                <c:pt idx="72">
                  <c:v>201.8484174624742</c:v>
                </c:pt>
                <c:pt idx="73">
                  <c:v>196.90322745846635</c:v>
                </c:pt>
                <c:pt idx="74">
                  <c:v>201.47410740700417</c:v>
                </c:pt>
                <c:pt idx="75">
                  <c:v>200.94044931793704</c:v>
                </c:pt>
                <c:pt idx="76">
                  <c:v>191.10732132425653</c:v>
                </c:pt>
                <c:pt idx="77">
                  <c:v>198.40903384252957</c:v>
                </c:pt>
                <c:pt idx="78">
                  <c:v>193.07019168704844</c:v>
                </c:pt>
                <c:pt idx="79">
                  <c:v>186.67177338247214</c:v>
                </c:pt>
                <c:pt idx="80">
                  <c:v>183.7208876205066</c:v>
                </c:pt>
                <c:pt idx="81">
                  <c:v>181.42569118351346</c:v>
                </c:pt>
                <c:pt idx="82">
                  <c:v>181.71592945139989</c:v>
                </c:pt>
                <c:pt idx="83">
                  <c:v>176.19837704549869</c:v>
                </c:pt>
                <c:pt idx="84">
                  <c:v>171.95429789516325</c:v>
                </c:pt>
                <c:pt idx="85">
                  <c:v>168.33637995391652</c:v>
                </c:pt>
                <c:pt idx="86">
                  <c:v>175.15192959808815</c:v>
                </c:pt>
                <c:pt idx="87">
                  <c:v>171.58570055233685</c:v>
                </c:pt>
                <c:pt idx="88">
                  <c:v>172.21719369509901</c:v>
                </c:pt>
                <c:pt idx="89">
                  <c:v>173.76834657629428</c:v>
                </c:pt>
                <c:pt idx="90">
                  <c:v>174.79957456636942</c:v>
                </c:pt>
                <c:pt idx="91">
                  <c:v>171.87978621748874</c:v>
                </c:pt>
                <c:pt idx="92">
                  <c:v>175.21858705292678</c:v>
                </c:pt>
                <c:pt idx="93">
                  <c:v>169.58820214826366</c:v>
                </c:pt>
                <c:pt idx="94">
                  <c:v>169.38247078776786</c:v>
                </c:pt>
                <c:pt idx="95">
                  <c:v>174.34116795307921</c:v>
                </c:pt>
                <c:pt idx="96">
                  <c:v>172.93892611724249</c:v>
                </c:pt>
                <c:pt idx="97">
                  <c:v>169.25205458115678</c:v>
                </c:pt>
                <c:pt idx="98">
                  <c:v>168.18457291380582</c:v>
                </c:pt>
                <c:pt idx="99">
                  <c:v>160.76862760860607</c:v>
                </c:pt>
                <c:pt idx="100">
                  <c:v>168.17312970561616</c:v>
                </c:pt>
                <c:pt idx="101">
                  <c:v>161.75019028650829</c:v>
                </c:pt>
                <c:pt idx="102">
                  <c:v>161.09098930444912</c:v>
                </c:pt>
                <c:pt idx="103">
                  <c:v>159.99364469263935</c:v>
                </c:pt>
                <c:pt idx="104">
                  <c:v>159.79481235396929</c:v>
                </c:pt>
                <c:pt idx="105">
                  <c:v>161.96388575686592</c:v>
                </c:pt>
                <c:pt idx="106">
                  <c:v>169.40948915381313</c:v>
                </c:pt>
                <c:pt idx="107">
                  <c:v>171.06740665642496</c:v>
                </c:pt>
                <c:pt idx="108">
                  <c:v>168.95373466610897</c:v>
                </c:pt>
                <c:pt idx="109">
                  <c:v>170.97601899268875</c:v>
                </c:pt>
                <c:pt idx="110">
                  <c:v>175.99800959049989</c:v>
                </c:pt>
                <c:pt idx="111">
                  <c:v>180.2720904777002</c:v>
                </c:pt>
                <c:pt idx="112">
                  <c:v>179.62208955890085</c:v>
                </c:pt>
                <c:pt idx="113">
                  <c:v>182.47132729938627</c:v>
                </c:pt>
                <c:pt idx="114">
                  <c:v>182.75278708756971</c:v>
                </c:pt>
                <c:pt idx="115">
                  <c:v>188.28602554896401</c:v>
                </c:pt>
                <c:pt idx="116">
                  <c:v>191.2348454458905</c:v>
                </c:pt>
                <c:pt idx="117">
                  <c:v>189.28609116375162</c:v>
                </c:pt>
                <c:pt idx="118">
                  <c:v>186.29690879447762</c:v>
                </c:pt>
                <c:pt idx="119">
                  <c:v>181.52226273803197</c:v>
                </c:pt>
                <c:pt idx="120">
                  <c:v>185.08124820553053</c:v>
                </c:pt>
                <c:pt idx="121">
                  <c:v>183.15739588677954</c:v>
                </c:pt>
                <c:pt idx="122">
                  <c:v>178.34301422775468</c:v>
                </c:pt>
                <c:pt idx="123">
                  <c:v>180.47304450075316</c:v>
                </c:pt>
                <c:pt idx="124">
                  <c:v>181.70187937693265</c:v>
                </c:pt>
                <c:pt idx="125">
                  <c:v>179.11062702138935</c:v>
                </c:pt>
                <c:pt idx="126">
                  <c:v>176.78034528710981</c:v>
                </c:pt>
                <c:pt idx="127">
                  <c:v>174.35634867283298</c:v>
                </c:pt>
                <c:pt idx="128">
                  <c:v>175.62445517033296</c:v>
                </c:pt>
                <c:pt idx="129">
                  <c:v>180.46333326210984</c:v>
                </c:pt>
                <c:pt idx="130">
                  <c:v>183.34762063638894</c:v>
                </c:pt>
                <c:pt idx="131">
                  <c:v>177.75021067737615</c:v>
                </c:pt>
                <c:pt idx="132">
                  <c:v>174.81358322400408</c:v>
                </c:pt>
                <c:pt idx="133">
                  <c:v>173.59006701319294</c:v>
                </c:pt>
                <c:pt idx="134">
                  <c:v>171.54007221666831</c:v>
                </c:pt>
                <c:pt idx="135">
                  <c:v>172.7813677813522</c:v>
                </c:pt>
                <c:pt idx="136">
                  <c:v>175.01080593133923</c:v>
                </c:pt>
                <c:pt idx="137">
                  <c:v>175.02816560447366</c:v>
                </c:pt>
                <c:pt idx="138">
                  <c:v>179.11921606488571</c:v>
                </c:pt>
                <c:pt idx="139">
                  <c:v>182.0120028418946</c:v>
                </c:pt>
                <c:pt idx="140">
                  <c:v>183.87956141454117</c:v>
                </c:pt>
                <c:pt idx="141">
                  <c:v>181.67526801819255</c:v>
                </c:pt>
                <c:pt idx="142">
                  <c:v>178.78077613311441</c:v>
                </c:pt>
                <c:pt idx="143">
                  <c:v>175.46792836766588</c:v>
                </c:pt>
                <c:pt idx="144">
                  <c:v>176.71804220160479</c:v>
                </c:pt>
                <c:pt idx="145">
                  <c:v>173.65180449416548</c:v>
                </c:pt>
                <c:pt idx="146">
                  <c:v>173.36358373682685</c:v>
                </c:pt>
                <c:pt idx="147">
                  <c:v>180.04046462927093</c:v>
                </c:pt>
                <c:pt idx="148">
                  <c:v>178.89077908825419</c:v>
                </c:pt>
                <c:pt idx="149">
                  <c:v>174.80007591718655</c:v>
                </c:pt>
                <c:pt idx="150">
                  <c:v>175.88798548661302</c:v>
                </c:pt>
                <c:pt idx="151">
                  <c:v>178.52929930095053</c:v>
                </c:pt>
                <c:pt idx="152">
                  <c:v>180.86179115170742</c:v>
                </c:pt>
                <c:pt idx="153">
                  <c:v>184.32475235441885</c:v>
                </c:pt>
                <c:pt idx="154">
                  <c:v>186.60481538485439</c:v>
                </c:pt>
                <c:pt idx="155">
                  <c:v>190.14883051945961</c:v>
                </c:pt>
                <c:pt idx="156">
                  <c:v>187.25583370898556</c:v>
                </c:pt>
                <c:pt idx="157">
                  <c:v>186.08311626370491</c:v>
                </c:pt>
                <c:pt idx="158">
                  <c:v>187.42731783743159</c:v>
                </c:pt>
                <c:pt idx="159">
                  <c:v>191.48998090434773</c:v>
                </c:pt>
                <c:pt idx="160">
                  <c:v>188.44990911951865</c:v>
                </c:pt>
                <c:pt idx="161">
                  <c:v>191.5421017537947</c:v>
                </c:pt>
                <c:pt idx="162">
                  <c:v>192.09332690261076</c:v>
                </c:pt>
                <c:pt idx="163">
                  <c:v>188.15973322059725</c:v>
                </c:pt>
                <c:pt idx="164">
                  <c:v>189.67831124210542</c:v>
                </c:pt>
                <c:pt idx="165">
                  <c:v>194.47207718074907</c:v>
                </c:pt>
                <c:pt idx="166">
                  <c:v>194.21724969406847</c:v>
                </c:pt>
                <c:pt idx="167">
                  <c:v>198.00644949644138</c:v>
                </c:pt>
                <c:pt idx="168">
                  <c:v>195.2953461792209</c:v>
                </c:pt>
                <c:pt idx="169">
                  <c:v>193.86752507773701</c:v>
                </c:pt>
                <c:pt idx="170">
                  <c:v>188.76649758713415</c:v>
                </c:pt>
                <c:pt idx="171">
                  <c:v>186.2549987639774</c:v>
                </c:pt>
                <c:pt idx="172">
                  <c:v>193.6548532876962</c:v>
                </c:pt>
                <c:pt idx="173">
                  <c:v>193.83790423008682</c:v>
                </c:pt>
                <c:pt idx="174">
                  <c:v>197.91871486295906</c:v>
                </c:pt>
                <c:pt idx="175">
                  <c:v>196.2979654332666</c:v>
                </c:pt>
                <c:pt idx="176">
                  <c:v>192.4251993607491</c:v>
                </c:pt>
                <c:pt idx="177">
                  <c:v>195.38710049432248</c:v>
                </c:pt>
                <c:pt idx="178">
                  <c:v>195.42529757472713</c:v>
                </c:pt>
                <c:pt idx="179">
                  <c:v>191.35281064332847</c:v>
                </c:pt>
                <c:pt idx="180">
                  <c:v>194.72270837316401</c:v>
                </c:pt>
                <c:pt idx="181">
                  <c:v>201.35183460351504</c:v>
                </c:pt>
                <c:pt idx="182">
                  <c:v>204.59766324945014</c:v>
                </c:pt>
                <c:pt idx="183">
                  <c:v>206.32639497969697</c:v>
                </c:pt>
                <c:pt idx="184">
                  <c:v>205.80306447482798</c:v>
                </c:pt>
                <c:pt idx="185">
                  <c:v>208.76067634246499</c:v>
                </c:pt>
                <c:pt idx="186">
                  <c:v>207.39894750659704</c:v>
                </c:pt>
                <c:pt idx="187">
                  <c:v>207.35282915046736</c:v>
                </c:pt>
                <c:pt idx="188">
                  <c:v>207.9923794472227</c:v>
                </c:pt>
                <c:pt idx="189">
                  <c:v>209.94687180932971</c:v>
                </c:pt>
                <c:pt idx="190">
                  <c:v>209.67098757875888</c:v>
                </c:pt>
                <c:pt idx="191">
                  <c:v>213.62720142713607</c:v>
                </c:pt>
                <c:pt idx="192">
                  <c:v>215.77864282676475</c:v>
                </c:pt>
                <c:pt idx="193">
                  <c:v>217.25817568385926</c:v>
                </c:pt>
                <c:pt idx="194">
                  <c:v>215.76498259285782</c:v>
                </c:pt>
                <c:pt idx="195">
                  <c:v>216.94645909683112</c:v>
                </c:pt>
                <c:pt idx="196">
                  <c:v>220.72792362713238</c:v>
                </c:pt>
                <c:pt idx="197">
                  <c:v>214.05233914482042</c:v>
                </c:pt>
                <c:pt idx="198">
                  <c:v>217.91221425335786</c:v>
                </c:pt>
                <c:pt idx="199">
                  <c:v>216.23213313206759</c:v>
                </c:pt>
                <c:pt idx="200">
                  <c:v>218.09027856218415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5F-4BD3-BE13-7A2571242E3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BrownianMotion'!$F$16:$GX$16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159.84372113237058</c:v>
                </c:pt>
                <c:pt idx="2">
                  <c:v>161.98975066219805</c:v>
                </c:pt>
                <c:pt idx="3">
                  <c:v>162.01692631095409</c:v>
                </c:pt>
                <c:pt idx="4">
                  <c:v>164.11596773635512</c:v>
                </c:pt>
                <c:pt idx="5">
                  <c:v>171.07577848293963</c:v>
                </c:pt>
                <c:pt idx="6">
                  <c:v>167.48309108411658</c:v>
                </c:pt>
                <c:pt idx="7">
                  <c:v>167.2667624769168</c:v>
                </c:pt>
                <c:pt idx="8">
                  <c:v>171.15565625431435</c:v>
                </c:pt>
                <c:pt idx="9">
                  <c:v>169.3986553917826</c:v>
                </c:pt>
                <c:pt idx="10">
                  <c:v>164.59710555933782</c:v>
                </c:pt>
                <c:pt idx="11">
                  <c:v>159.2456116076099</c:v>
                </c:pt>
                <c:pt idx="12">
                  <c:v>159.31755433200783</c:v>
                </c:pt>
                <c:pt idx="13">
                  <c:v>155.90942323763875</c:v>
                </c:pt>
                <c:pt idx="14">
                  <c:v>162.67604377880409</c:v>
                </c:pt>
                <c:pt idx="15">
                  <c:v>163.17886480871829</c:v>
                </c:pt>
                <c:pt idx="16">
                  <c:v>160.34840436868055</c:v>
                </c:pt>
                <c:pt idx="17">
                  <c:v>162.63116035258838</c:v>
                </c:pt>
                <c:pt idx="18">
                  <c:v>163.90010066873239</c:v>
                </c:pt>
                <c:pt idx="19">
                  <c:v>164.21256832299284</c:v>
                </c:pt>
                <c:pt idx="20">
                  <c:v>167.21900840597854</c:v>
                </c:pt>
                <c:pt idx="21">
                  <c:v>166.9682245923434</c:v>
                </c:pt>
                <c:pt idx="22">
                  <c:v>169.91302953505487</c:v>
                </c:pt>
                <c:pt idx="23">
                  <c:v>169.19810245642378</c:v>
                </c:pt>
                <c:pt idx="24">
                  <c:v>173.77015310676683</c:v>
                </c:pt>
                <c:pt idx="25">
                  <c:v>166.81446487375203</c:v>
                </c:pt>
                <c:pt idx="26">
                  <c:v>166.10575651005524</c:v>
                </c:pt>
                <c:pt idx="27">
                  <c:v>166.85191424294314</c:v>
                </c:pt>
                <c:pt idx="28">
                  <c:v>172.45368334550616</c:v>
                </c:pt>
                <c:pt idx="29">
                  <c:v>167.0508583721672</c:v>
                </c:pt>
                <c:pt idx="30">
                  <c:v>164.50899239570452</c:v>
                </c:pt>
                <c:pt idx="31">
                  <c:v>165.70534567702279</c:v>
                </c:pt>
                <c:pt idx="32">
                  <c:v>165.75737364042192</c:v>
                </c:pt>
                <c:pt idx="33">
                  <c:v>156.73810458490667</c:v>
                </c:pt>
                <c:pt idx="34">
                  <c:v>156.28013418155149</c:v>
                </c:pt>
                <c:pt idx="35">
                  <c:v>155.22940132831221</c:v>
                </c:pt>
                <c:pt idx="36">
                  <c:v>155.60047631796567</c:v>
                </c:pt>
                <c:pt idx="37">
                  <c:v>152.1355282467344</c:v>
                </c:pt>
                <c:pt idx="38">
                  <c:v>149.19772001041835</c:v>
                </c:pt>
                <c:pt idx="39">
                  <c:v>150.82553736700692</c:v>
                </c:pt>
                <c:pt idx="40">
                  <c:v>149.78889028629516</c:v>
                </c:pt>
                <c:pt idx="41">
                  <c:v>146.12189822920297</c:v>
                </c:pt>
                <c:pt idx="42">
                  <c:v>149.13942724792579</c:v>
                </c:pt>
                <c:pt idx="43">
                  <c:v>152.32714849896391</c:v>
                </c:pt>
                <c:pt idx="44">
                  <c:v>152.23913380662165</c:v>
                </c:pt>
                <c:pt idx="45">
                  <c:v>152.63587658364665</c:v>
                </c:pt>
                <c:pt idx="46">
                  <c:v>148.66894111029217</c:v>
                </c:pt>
                <c:pt idx="47">
                  <c:v>150.67419970059089</c:v>
                </c:pt>
                <c:pt idx="48">
                  <c:v>148.31279167047873</c:v>
                </c:pt>
                <c:pt idx="49">
                  <c:v>145.43339293578873</c:v>
                </c:pt>
                <c:pt idx="50">
                  <c:v>150.91434754561502</c:v>
                </c:pt>
                <c:pt idx="51">
                  <c:v>151.39945980783369</c:v>
                </c:pt>
                <c:pt idx="52">
                  <c:v>151.38599236214355</c:v>
                </c:pt>
                <c:pt idx="53">
                  <c:v>153.2056565112625</c:v>
                </c:pt>
                <c:pt idx="54">
                  <c:v>153.92798770587942</c:v>
                </c:pt>
                <c:pt idx="55">
                  <c:v>154.17595192843055</c:v>
                </c:pt>
                <c:pt idx="56">
                  <c:v>153.56536960536602</c:v>
                </c:pt>
                <c:pt idx="57">
                  <c:v>155.23034162462889</c:v>
                </c:pt>
                <c:pt idx="58">
                  <c:v>154.07047950983122</c:v>
                </c:pt>
                <c:pt idx="59">
                  <c:v>154.54063116537333</c:v>
                </c:pt>
                <c:pt idx="60">
                  <c:v>153.64585711979169</c:v>
                </c:pt>
                <c:pt idx="61">
                  <c:v>149.056576999702</c:v>
                </c:pt>
                <c:pt idx="62">
                  <c:v>144.35422454121655</c:v>
                </c:pt>
                <c:pt idx="63">
                  <c:v>145.16949862902985</c:v>
                </c:pt>
                <c:pt idx="64">
                  <c:v>147.28844238683652</c:v>
                </c:pt>
                <c:pt idx="65">
                  <c:v>148.24239736515827</c:v>
                </c:pt>
                <c:pt idx="66">
                  <c:v>152.06842580831668</c:v>
                </c:pt>
                <c:pt idx="67">
                  <c:v>152.63645575158367</c:v>
                </c:pt>
                <c:pt idx="68">
                  <c:v>153.16543768391003</c:v>
                </c:pt>
                <c:pt idx="69">
                  <c:v>158.37350713932429</c:v>
                </c:pt>
                <c:pt idx="70">
                  <c:v>158.63179615176287</c:v>
                </c:pt>
                <c:pt idx="71">
                  <c:v>156.59476189979904</c:v>
                </c:pt>
                <c:pt idx="72">
                  <c:v>157.67270152141552</c:v>
                </c:pt>
                <c:pt idx="73">
                  <c:v>160.97032443378669</c:v>
                </c:pt>
                <c:pt idx="74">
                  <c:v>169.58209222048097</c:v>
                </c:pt>
                <c:pt idx="75">
                  <c:v>167.38419585917154</c:v>
                </c:pt>
                <c:pt idx="76">
                  <c:v>168.54518414056315</c:v>
                </c:pt>
                <c:pt idx="77">
                  <c:v>171.30499841717071</c:v>
                </c:pt>
                <c:pt idx="78">
                  <c:v>170.23335003198275</c:v>
                </c:pt>
                <c:pt idx="79">
                  <c:v>166.23055739743637</c:v>
                </c:pt>
                <c:pt idx="80">
                  <c:v>166.81652419927144</c:v>
                </c:pt>
                <c:pt idx="81">
                  <c:v>165.82029998007289</c:v>
                </c:pt>
                <c:pt idx="82">
                  <c:v>168.04014435575363</c:v>
                </c:pt>
                <c:pt idx="83">
                  <c:v>167.38175411480051</c:v>
                </c:pt>
                <c:pt idx="84">
                  <c:v>164.259775031874</c:v>
                </c:pt>
                <c:pt idx="85">
                  <c:v>170.02596132008387</c:v>
                </c:pt>
                <c:pt idx="86">
                  <c:v>171.39457668811349</c:v>
                </c:pt>
                <c:pt idx="87">
                  <c:v>172.14819283108721</c:v>
                </c:pt>
                <c:pt idx="88">
                  <c:v>174.09832920868166</c:v>
                </c:pt>
                <c:pt idx="89">
                  <c:v>173.1528196386264</c:v>
                </c:pt>
                <c:pt idx="90">
                  <c:v>177.22513430297528</c:v>
                </c:pt>
                <c:pt idx="91">
                  <c:v>176.87147802010892</c:v>
                </c:pt>
                <c:pt idx="92">
                  <c:v>182.02276553735487</c:v>
                </c:pt>
                <c:pt idx="93">
                  <c:v>182.31087577674126</c:v>
                </c:pt>
                <c:pt idx="94">
                  <c:v>179.4550960113298</c:v>
                </c:pt>
                <c:pt idx="95">
                  <c:v>182.86669734569423</c:v>
                </c:pt>
                <c:pt idx="96">
                  <c:v>185.83255539495968</c:v>
                </c:pt>
                <c:pt idx="97">
                  <c:v>187.68252014824097</c:v>
                </c:pt>
                <c:pt idx="98">
                  <c:v>183.89485007511433</c:v>
                </c:pt>
                <c:pt idx="99">
                  <c:v>179.31214288776573</c:v>
                </c:pt>
                <c:pt idx="100">
                  <c:v>175.42128242598898</c:v>
                </c:pt>
                <c:pt idx="101">
                  <c:v>177.31429629971578</c:v>
                </c:pt>
                <c:pt idx="102">
                  <c:v>174.78444155042533</c:v>
                </c:pt>
                <c:pt idx="103">
                  <c:v>175.47893381933878</c:v>
                </c:pt>
                <c:pt idx="104">
                  <c:v>172.30744821457569</c:v>
                </c:pt>
                <c:pt idx="105">
                  <c:v>173.18381471821775</c:v>
                </c:pt>
                <c:pt idx="106">
                  <c:v>174.78391911331516</c:v>
                </c:pt>
                <c:pt idx="107">
                  <c:v>179.18657596362374</c:v>
                </c:pt>
                <c:pt idx="108">
                  <c:v>175.00368492419148</c:v>
                </c:pt>
                <c:pt idx="109">
                  <c:v>175.7978405522064</c:v>
                </c:pt>
                <c:pt idx="110">
                  <c:v>172.36106659280674</c:v>
                </c:pt>
                <c:pt idx="111">
                  <c:v>174.10646557988647</c:v>
                </c:pt>
                <c:pt idx="112">
                  <c:v>177.91698897249685</c:v>
                </c:pt>
                <c:pt idx="113">
                  <c:v>176.6227888082949</c:v>
                </c:pt>
                <c:pt idx="114">
                  <c:v>175.62028811086267</c:v>
                </c:pt>
                <c:pt idx="115">
                  <c:v>180.1294348079623</c:v>
                </c:pt>
                <c:pt idx="116">
                  <c:v>182.96095047619247</c:v>
                </c:pt>
                <c:pt idx="117">
                  <c:v>187.08416503382665</c:v>
                </c:pt>
                <c:pt idx="118">
                  <c:v>195.68779784220851</c:v>
                </c:pt>
                <c:pt idx="119">
                  <c:v>195.22149012100505</c:v>
                </c:pt>
                <c:pt idx="120">
                  <c:v>190.21813934919223</c:v>
                </c:pt>
                <c:pt idx="121">
                  <c:v>189.12167788362888</c:v>
                </c:pt>
                <c:pt idx="122">
                  <c:v>193.5706583248521</c:v>
                </c:pt>
                <c:pt idx="123">
                  <c:v>189.89166992805215</c:v>
                </c:pt>
                <c:pt idx="124">
                  <c:v>191.98812279925545</c:v>
                </c:pt>
                <c:pt idx="125">
                  <c:v>189.67612686291258</c:v>
                </c:pt>
                <c:pt idx="126">
                  <c:v>192.01888397062766</c:v>
                </c:pt>
                <c:pt idx="127">
                  <c:v>187.87471459522285</c:v>
                </c:pt>
                <c:pt idx="128">
                  <c:v>190.88671824222678</c:v>
                </c:pt>
                <c:pt idx="129">
                  <c:v>197.86712426003203</c:v>
                </c:pt>
                <c:pt idx="130">
                  <c:v>199.88491842450264</c:v>
                </c:pt>
                <c:pt idx="131">
                  <c:v>205.57890283877239</c:v>
                </c:pt>
                <c:pt idx="132">
                  <c:v>203.22857504456408</c:v>
                </c:pt>
                <c:pt idx="133">
                  <c:v>201.26629106203515</c:v>
                </c:pt>
                <c:pt idx="134">
                  <c:v>201.77858223326808</c:v>
                </c:pt>
                <c:pt idx="135">
                  <c:v>201.5739362443021</c:v>
                </c:pt>
                <c:pt idx="136">
                  <c:v>194.31664796552744</c:v>
                </c:pt>
                <c:pt idx="137">
                  <c:v>199.57196566249397</c:v>
                </c:pt>
                <c:pt idx="138">
                  <c:v>201.30471589461428</c:v>
                </c:pt>
                <c:pt idx="139">
                  <c:v>195.65310086109915</c:v>
                </c:pt>
                <c:pt idx="140">
                  <c:v>193.80320028692759</c:v>
                </c:pt>
                <c:pt idx="141">
                  <c:v>195.72598172667603</c:v>
                </c:pt>
                <c:pt idx="142">
                  <c:v>191.61614213639967</c:v>
                </c:pt>
                <c:pt idx="143">
                  <c:v>189.57498787490019</c:v>
                </c:pt>
                <c:pt idx="144">
                  <c:v>195.15016569045915</c:v>
                </c:pt>
                <c:pt idx="145">
                  <c:v>198.30978731594976</c:v>
                </c:pt>
                <c:pt idx="146">
                  <c:v>208.94586655862935</c:v>
                </c:pt>
                <c:pt idx="147">
                  <c:v>203.43920009065423</c:v>
                </c:pt>
                <c:pt idx="148">
                  <c:v>203.8440567113947</c:v>
                </c:pt>
                <c:pt idx="149">
                  <c:v>201.28196754528292</c:v>
                </c:pt>
                <c:pt idx="150">
                  <c:v>197.97507660549391</c:v>
                </c:pt>
                <c:pt idx="151">
                  <c:v>206.82466682903208</c:v>
                </c:pt>
                <c:pt idx="152">
                  <c:v>203.11761612053911</c:v>
                </c:pt>
                <c:pt idx="153">
                  <c:v>201.39293053667132</c:v>
                </c:pt>
                <c:pt idx="154">
                  <c:v>198.88517002970116</c:v>
                </c:pt>
                <c:pt idx="155">
                  <c:v>194.9356469071021</c:v>
                </c:pt>
                <c:pt idx="156">
                  <c:v>195.97518243876783</c:v>
                </c:pt>
                <c:pt idx="157">
                  <c:v>199.58349402972868</c:v>
                </c:pt>
                <c:pt idx="158">
                  <c:v>203.11547132314715</c:v>
                </c:pt>
                <c:pt idx="159">
                  <c:v>202.39203590520899</c:v>
                </c:pt>
                <c:pt idx="160">
                  <c:v>206.64515824496772</c:v>
                </c:pt>
                <c:pt idx="161">
                  <c:v>202.89012936713203</c:v>
                </c:pt>
                <c:pt idx="162">
                  <c:v>201.87462120799921</c:v>
                </c:pt>
                <c:pt idx="163">
                  <c:v>201.86983972559088</c:v>
                </c:pt>
                <c:pt idx="164">
                  <c:v>200.48901858307292</c:v>
                </c:pt>
                <c:pt idx="165">
                  <c:v>196.75842955205823</c:v>
                </c:pt>
                <c:pt idx="166">
                  <c:v>195.73132879427314</c:v>
                </c:pt>
                <c:pt idx="167">
                  <c:v>203.95111130467438</c:v>
                </c:pt>
                <c:pt idx="168">
                  <c:v>207.11629845102715</c:v>
                </c:pt>
                <c:pt idx="169">
                  <c:v>206.45774615548956</c:v>
                </c:pt>
                <c:pt idx="170">
                  <c:v>205.12007772620879</c:v>
                </c:pt>
                <c:pt idx="171">
                  <c:v>202.87707359564371</c:v>
                </c:pt>
                <c:pt idx="172">
                  <c:v>192.00737737794404</c:v>
                </c:pt>
                <c:pt idx="173">
                  <c:v>191.13311795399949</c:v>
                </c:pt>
                <c:pt idx="174">
                  <c:v>197.91600274234833</c:v>
                </c:pt>
                <c:pt idx="175">
                  <c:v>197.61324941866698</c:v>
                </c:pt>
                <c:pt idx="176">
                  <c:v>196.77129962168115</c:v>
                </c:pt>
                <c:pt idx="177">
                  <c:v>206.49691142102324</c:v>
                </c:pt>
                <c:pt idx="178">
                  <c:v>209.73676205443681</c:v>
                </c:pt>
                <c:pt idx="179">
                  <c:v>207.91953507993759</c:v>
                </c:pt>
                <c:pt idx="180">
                  <c:v>216.35694444754651</c:v>
                </c:pt>
                <c:pt idx="181">
                  <c:v>213.65812554744454</c:v>
                </c:pt>
                <c:pt idx="182">
                  <c:v>211.88112595036179</c:v>
                </c:pt>
                <c:pt idx="183">
                  <c:v>212.66522322805093</c:v>
                </c:pt>
                <c:pt idx="184">
                  <c:v>211.67230784606278</c:v>
                </c:pt>
                <c:pt idx="185">
                  <c:v>213.24414082120046</c:v>
                </c:pt>
                <c:pt idx="186">
                  <c:v>209.66323785946682</c:v>
                </c:pt>
                <c:pt idx="187">
                  <c:v>208.06063477778383</c:v>
                </c:pt>
                <c:pt idx="188">
                  <c:v>199.04640056565239</c:v>
                </c:pt>
                <c:pt idx="189">
                  <c:v>197.43611473162673</c:v>
                </c:pt>
                <c:pt idx="190">
                  <c:v>198.33931949750138</c:v>
                </c:pt>
                <c:pt idx="191">
                  <c:v>197.42107633023525</c:v>
                </c:pt>
                <c:pt idx="192">
                  <c:v>197.60729841140528</c:v>
                </c:pt>
                <c:pt idx="193">
                  <c:v>200.06796266437243</c:v>
                </c:pt>
                <c:pt idx="194">
                  <c:v>197.940633140606</c:v>
                </c:pt>
                <c:pt idx="195">
                  <c:v>199.08259140157728</c:v>
                </c:pt>
                <c:pt idx="196">
                  <c:v>198.07544956065044</c:v>
                </c:pt>
                <c:pt idx="197">
                  <c:v>203.13860197741238</c:v>
                </c:pt>
                <c:pt idx="198">
                  <c:v>203.35973533857367</c:v>
                </c:pt>
                <c:pt idx="199">
                  <c:v>209.20811648142015</c:v>
                </c:pt>
                <c:pt idx="200">
                  <c:v>206.45610948524595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5F-4BD3-BE13-7A2571242E3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BrownianMotion'!$F$17:$GX$17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157.48798009055216</c:v>
                </c:pt>
                <c:pt idx="2">
                  <c:v>154.83328004412832</c:v>
                </c:pt>
                <c:pt idx="3">
                  <c:v>158.35110492877646</c:v>
                </c:pt>
                <c:pt idx="4">
                  <c:v>157.58553502269254</c:v>
                </c:pt>
                <c:pt idx="5">
                  <c:v>153.29660238342768</c:v>
                </c:pt>
                <c:pt idx="6">
                  <c:v>154.83974615659997</c:v>
                </c:pt>
                <c:pt idx="7">
                  <c:v>156.16880318775398</c:v>
                </c:pt>
                <c:pt idx="8">
                  <c:v>158.8699400713119</c:v>
                </c:pt>
                <c:pt idx="9">
                  <c:v>163.43436817790362</c:v>
                </c:pt>
                <c:pt idx="10">
                  <c:v>162.5831248669912</c:v>
                </c:pt>
                <c:pt idx="11">
                  <c:v>166.70836014351787</c:v>
                </c:pt>
                <c:pt idx="12">
                  <c:v>168.02154513718298</c:v>
                </c:pt>
                <c:pt idx="13">
                  <c:v>170.46095587087959</c:v>
                </c:pt>
                <c:pt idx="14">
                  <c:v>173.92016759505387</c:v>
                </c:pt>
                <c:pt idx="15">
                  <c:v>176.13550269827758</c:v>
                </c:pt>
                <c:pt idx="16">
                  <c:v>177.03088310503665</c:v>
                </c:pt>
                <c:pt idx="17">
                  <c:v>172.50948205252803</c:v>
                </c:pt>
                <c:pt idx="18">
                  <c:v>171.52322201653277</c:v>
                </c:pt>
                <c:pt idx="19">
                  <c:v>172.90272703048271</c:v>
                </c:pt>
                <c:pt idx="20">
                  <c:v>168.76495297571583</c:v>
                </c:pt>
                <c:pt idx="21">
                  <c:v>166.67889825835204</c:v>
                </c:pt>
                <c:pt idx="22">
                  <c:v>167.78268451578302</c:v>
                </c:pt>
                <c:pt idx="23">
                  <c:v>171.85293999519374</c:v>
                </c:pt>
                <c:pt idx="24">
                  <c:v>172.6039884441648</c:v>
                </c:pt>
                <c:pt idx="25">
                  <c:v>168.559593636942</c:v>
                </c:pt>
                <c:pt idx="26">
                  <c:v>170.76501499044352</c:v>
                </c:pt>
                <c:pt idx="27">
                  <c:v>170.95506015348991</c:v>
                </c:pt>
                <c:pt idx="28">
                  <c:v>168.55356921582379</c:v>
                </c:pt>
                <c:pt idx="29">
                  <c:v>170.66064999193415</c:v>
                </c:pt>
                <c:pt idx="30">
                  <c:v>170.89507142719893</c:v>
                </c:pt>
                <c:pt idx="31">
                  <c:v>171.93221894043324</c:v>
                </c:pt>
                <c:pt idx="32">
                  <c:v>170.76831650453542</c:v>
                </c:pt>
                <c:pt idx="33">
                  <c:v>169.79218820565507</c:v>
                </c:pt>
                <c:pt idx="34">
                  <c:v>171.113030037573</c:v>
                </c:pt>
                <c:pt idx="35">
                  <c:v>173.20013445049878</c:v>
                </c:pt>
                <c:pt idx="36">
                  <c:v>173.81255371305633</c:v>
                </c:pt>
                <c:pt idx="37">
                  <c:v>177.69777161272083</c:v>
                </c:pt>
                <c:pt idx="38">
                  <c:v>179.32510688618436</c:v>
                </c:pt>
                <c:pt idx="39">
                  <c:v>182.22855228489786</c:v>
                </c:pt>
                <c:pt idx="40">
                  <c:v>181.51097148219856</c:v>
                </c:pt>
                <c:pt idx="41">
                  <c:v>180.86742811682552</c:v>
                </c:pt>
                <c:pt idx="42">
                  <c:v>180.72907843357271</c:v>
                </c:pt>
                <c:pt idx="43">
                  <c:v>187.56906144239474</c:v>
                </c:pt>
                <c:pt idx="44">
                  <c:v>191.06163560398227</c:v>
                </c:pt>
                <c:pt idx="45">
                  <c:v>188.96594791490855</c:v>
                </c:pt>
                <c:pt idx="46">
                  <c:v>188.67812877043147</c:v>
                </c:pt>
                <c:pt idx="47">
                  <c:v>185.95231650711787</c:v>
                </c:pt>
                <c:pt idx="48">
                  <c:v>184.83879147060335</c:v>
                </c:pt>
                <c:pt idx="49">
                  <c:v>184.36513706598762</c:v>
                </c:pt>
                <c:pt idx="50">
                  <c:v>188.51645055715554</c:v>
                </c:pt>
                <c:pt idx="51">
                  <c:v>184.15607320628348</c:v>
                </c:pt>
                <c:pt idx="52">
                  <c:v>182.87194684658172</c:v>
                </c:pt>
                <c:pt idx="53">
                  <c:v>181.64355327606043</c:v>
                </c:pt>
                <c:pt idx="54">
                  <c:v>174.97421886144519</c:v>
                </c:pt>
                <c:pt idx="55">
                  <c:v>176.55697076169918</c:v>
                </c:pt>
                <c:pt idx="56">
                  <c:v>178.34893847590681</c:v>
                </c:pt>
                <c:pt idx="57">
                  <c:v>174.52119214477713</c:v>
                </c:pt>
                <c:pt idx="58">
                  <c:v>175.07301191255021</c:v>
                </c:pt>
                <c:pt idx="59">
                  <c:v>171.06159045519789</c:v>
                </c:pt>
                <c:pt idx="60">
                  <c:v>171.79394451040139</c:v>
                </c:pt>
                <c:pt idx="61">
                  <c:v>169.93553586220588</c:v>
                </c:pt>
                <c:pt idx="62">
                  <c:v>169.82235293237895</c:v>
                </c:pt>
                <c:pt idx="63">
                  <c:v>167.64131183893423</c:v>
                </c:pt>
                <c:pt idx="64">
                  <c:v>167.58154958638281</c:v>
                </c:pt>
                <c:pt idx="65">
                  <c:v>167.13272841729116</c:v>
                </c:pt>
                <c:pt idx="66">
                  <c:v>163.23517784337056</c:v>
                </c:pt>
                <c:pt idx="67">
                  <c:v>160.32238814315883</c:v>
                </c:pt>
                <c:pt idx="68">
                  <c:v>160.24754277848803</c:v>
                </c:pt>
                <c:pt idx="69">
                  <c:v>158.61672604274315</c:v>
                </c:pt>
                <c:pt idx="70">
                  <c:v>158.98084308601639</c:v>
                </c:pt>
                <c:pt idx="71">
                  <c:v>159.14722867198827</c:v>
                </c:pt>
                <c:pt idx="72">
                  <c:v>160.48341543350995</c:v>
                </c:pt>
                <c:pt idx="73">
                  <c:v>160.04808330074979</c:v>
                </c:pt>
                <c:pt idx="74">
                  <c:v>155.79056368966346</c:v>
                </c:pt>
                <c:pt idx="75">
                  <c:v>151.42997448478783</c:v>
                </c:pt>
                <c:pt idx="76">
                  <c:v>152.45752733892905</c:v>
                </c:pt>
                <c:pt idx="77">
                  <c:v>153.37691407527129</c:v>
                </c:pt>
                <c:pt idx="78">
                  <c:v>151.08540429511046</c:v>
                </c:pt>
                <c:pt idx="79">
                  <c:v>157.02426305135882</c:v>
                </c:pt>
                <c:pt idx="80">
                  <c:v>157.51953243610922</c:v>
                </c:pt>
                <c:pt idx="81">
                  <c:v>155.43106362306111</c:v>
                </c:pt>
                <c:pt idx="82">
                  <c:v>158.71278778920237</c:v>
                </c:pt>
                <c:pt idx="83">
                  <c:v>153.57326035530625</c:v>
                </c:pt>
                <c:pt idx="84">
                  <c:v>148.73613052729959</c:v>
                </c:pt>
                <c:pt idx="85">
                  <c:v>148.39628342619247</c:v>
                </c:pt>
                <c:pt idx="86">
                  <c:v>150.01913119729755</c:v>
                </c:pt>
                <c:pt idx="87">
                  <c:v>152.1389077030035</c:v>
                </c:pt>
                <c:pt idx="88">
                  <c:v>152.41870340221416</c:v>
                </c:pt>
                <c:pt idx="89">
                  <c:v>149.39956793793476</c:v>
                </c:pt>
                <c:pt idx="90">
                  <c:v>148.24094693529389</c:v>
                </c:pt>
                <c:pt idx="91">
                  <c:v>145.09546342519687</c:v>
                </c:pt>
                <c:pt idx="92">
                  <c:v>147.9507356285479</c:v>
                </c:pt>
                <c:pt idx="93">
                  <c:v>145.09271913852729</c:v>
                </c:pt>
                <c:pt idx="94">
                  <c:v>144.40366939189437</c:v>
                </c:pt>
                <c:pt idx="95">
                  <c:v>141.63593074974992</c:v>
                </c:pt>
                <c:pt idx="96">
                  <c:v>139.53654809688652</c:v>
                </c:pt>
                <c:pt idx="97">
                  <c:v>138.657133893999</c:v>
                </c:pt>
                <c:pt idx="98">
                  <c:v>139.17657200700498</c:v>
                </c:pt>
                <c:pt idx="99">
                  <c:v>138.41363127031727</c:v>
                </c:pt>
                <c:pt idx="100">
                  <c:v>144.97103066819002</c:v>
                </c:pt>
                <c:pt idx="101">
                  <c:v>143.33730709976192</c:v>
                </c:pt>
                <c:pt idx="102">
                  <c:v>143.49558740569043</c:v>
                </c:pt>
                <c:pt idx="103">
                  <c:v>143.30169302920302</c:v>
                </c:pt>
                <c:pt idx="104">
                  <c:v>140.49498219898416</c:v>
                </c:pt>
                <c:pt idx="105">
                  <c:v>142.58517384607069</c:v>
                </c:pt>
                <c:pt idx="106">
                  <c:v>142.67474451591644</c:v>
                </c:pt>
                <c:pt idx="107">
                  <c:v>143.58075792315734</c:v>
                </c:pt>
                <c:pt idx="108">
                  <c:v>145.62100181803422</c:v>
                </c:pt>
                <c:pt idx="109">
                  <c:v>146.40997163245069</c:v>
                </c:pt>
                <c:pt idx="110">
                  <c:v>147.52454656323334</c:v>
                </c:pt>
                <c:pt idx="111">
                  <c:v>146.39936848261135</c:v>
                </c:pt>
                <c:pt idx="112">
                  <c:v>144.898956626276</c:v>
                </c:pt>
                <c:pt idx="113">
                  <c:v>148.53411266426417</c:v>
                </c:pt>
                <c:pt idx="114">
                  <c:v>149.55792510021686</c:v>
                </c:pt>
                <c:pt idx="115">
                  <c:v>152.17961234931084</c:v>
                </c:pt>
                <c:pt idx="116">
                  <c:v>149.62181215816776</c:v>
                </c:pt>
                <c:pt idx="117">
                  <c:v>150.55925778132334</c:v>
                </c:pt>
                <c:pt idx="118">
                  <c:v>148.86701644170037</c:v>
                </c:pt>
                <c:pt idx="119">
                  <c:v>150.64361404511806</c:v>
                </c:pt>
                <c:pt idx="120">
                  <c:v>149.91946160585869</c:v>
                </c:pt>
                <c:pt idx="121">
                  <c:v>147.39306638431555</c:v>
                </c:pt>
                <c:pt idx="122">
                  <c:v>150.20893222562466</c:v>
                </c:pt>
                <c:pt idx="123">
                  <c:v>152.64656369987296</c:v>
                </c:pt>
                <c:pt idx="124">
                  <c:v>150.79976659665792</c:v>
                </c:pt>
                <c:pt idx="125">
                  <c:v>149.73690470765999</c:v>
                </c:pt>
                <c:pt idx="126">
                  <c:v>148.89465423494585</c:v>
                </c:pt>
                <c:pt idx="127">
                  <c:v>150.94892990163902</c:v>
                </c:pt>
                <c:pt idx="128">
                  <c:v>151.87767986921463</c:v>
                </c:pt>
                <c:pt idx="129">
                  <c:v>154.05536787250821</c:v>
                </c:pt>
                <c:pt idx="130">
                  <c:v>152.45318196022805</c:v>
                </c:pt>
                <c:pt idx="131">
                  <c:v>148.86499535718218</c:v>
                </c:pt>
                <c:pt idx="132">
                  <c:v>150.3308158595766</c:v>
                </c:pt>
                <c:pt idx="133">
                  <c:v>154.33265215307574</c:v>
                </c:pt>
                <c:pt idx="134">
                  <c:v>154.53492820068922</c:v>
                </c:pt>
                <c:pt idx="135">
                  <c:v>153.81163940066824</c:v>
                </c:pt>
                <c:pt idx="136">
                  <c:v>148.28118315712354</c:v>
                </c:pt>
                <c:pt idx="137">
                  <c:v>151.31667513387191</c:v>
                </c:pt>
                <c:pt idx="138">
                  <c:v>152.41093217695305</c:v>
                </c:pt>
                <c:pt idx="139">
                  <c:v>150.6429836747981</c:v>
                </c:pt>
                <c:pt idx="140">
                  <c:v>148.69711439117847</c:v>
                </c:pt>
                <c:pt idx="141">
                  <c:v>154.40845970076919</c:v>
                </c:pt>
                <c:pt idx="142">
                  <c:v>155.0955456607802</c:v>
                </c:pt>
                <c:pt idx="143">
                  <c:v>153.84728619161157</c:v>
                </c:pt>
                <c:pt idx="144">
                  <c:v>155.81929494996356</c:v>
                </c:pt>
                <c:pt idx="145">
                  <c:v>152.01078088941276</c:v>
                </c:pt>
                <c:pt idx="146">
                  <c:v>149.06397733319781</c:v>
                </c:pt>
                <c:pt idx="147">
                  <c:v>149.11021430733166</c:v>
                </c:pt>
                <c:pt idx="148">
                  <c:v>149.16893534871912</c:v>
                </c:pt>
                <c:pt idx="149">
                  <c:v>144.77179504938039</c:v>
                </c:pt>
                <c:pt idx="150">
                  <c:v>141.37680750332791</c:v>
                </c:pt>
                <c:pt idx="151">
                  <c:v>138.20905228075472</c:v>
                </c:pt>
                <c:pt idx="152">
                  <c:v>140.90578052151696</c:v>
                </c:pt>
                <c:pt idx="153">
                  <c:v>142.91944972489955</c:v>
                </c:pt>
                <c:pt idx="154">
                  <c:v>141.92343555264611</c:v>
                </c:pt>
                <c:pt idx="155">
                  <c:v>142.33953080304514</c:v>
                </c:pt>
                <c:pt idx="156">
                  <c:v>146.71897013048886</c:v>
                </c:pt>
                <c:pt idx="157">
                  <c:v>146.12533808495752</c:v>
                </c:pt>
                <c:pt idx="158">
                  <c:v>145.95946209977308</c:v>
                </c:pt>
                <c:pt idx="159">
                  <c:v>147.62753084200654</c:v>
                </c:pt>
                <c:pt idx="160">
                  <c:v>145.5949886518419</c:v>
                </c:pt>
                <c:pt idx="161">
                  <c:v>142.06926964588189</c:v>
                </c:pt>
                <c:pt idx="162">
                  <c:v>147.34534765489317</c:v>
                </c:pt>
                <c:pt idx="163">
                  <c:v>144.89216596226026</c:v>
                </c:pt>
                <c:pt idx="164">
                  <c:v>147.82238322343571</c:v>
                </c:pt>
                <c:pt idx="165">
                  <c:v>144.35033993606481</c:v>
                </c:pt>
                <c:pt idx="166">
                  <c:v>143.31662431017529</c:v>
                </c:pt>
                <c:pt idx="167">
                  <c:v>144.18975324589167</c:v>
                </c:pt>
                <c:pt idx="168">
                  <c:v>145.18193406698393</c:v>
                </c:pt>
                <c:pt idx="169">
                  <c:v>147.57635041688812</c:v>
                </c:pt>
                <c:pt idx="170">
                  <c:v>144.71964252050637</c:v>
                </c:pt>
                <c:pt idx="171">
                  <c:v>142.49812170678248</c:v>
                </c:pt>
                <c:pt idx="172">
                  <c:v>143.24957215104462</c:v>
                </c:pt>
                <c:pt idx="173">
                  <c:v>143.4846080216814</c:v>
                </c:pt>
                <c:pt idx="174">
                  <c:v>139.45599774183984</c:v>
                </c:pt>
                <c:pt idx="175">
                  <c:v>139.05468580298151</c:v>
                </c:pt>
                <c:pt idx="176">
                  <c:v>143.89166487060649</c:v>
                </c:pt>
                <c:pt idx="177">
                  <c:v>142.68379420107573</c:v>
                </c:pt>
                <c:pt idx="178">
                  <c:v>144.6539745536279</c:v>
                </c:pt>
                <c:pt idx="179">
                  <c:v>138.90124700609084</c:v>
                </c:pt>
                <c:pt idx="180">
                  <c:v>141.89380223356784</c:v>
                </c:pt>
                <c:pt idx="181">
                  <c:v>138.19861771911422</c:v>
                </c:pt>
                <c:pt idx="182">
                  <c:v>137.44944757587308</c:v>
                </c:pt>
                <c:pt idx="183">
                  <c:v>139.59963815001404</c:v>
                </c:pt>
                <c:pt idx="184">
                  <c:v>137.17756139262565</c:v>
                </c:pt>
                <c:pt idx="185">
                  <c:v>138.37713134711018</c:v>
                </c:pt>
                <c:pt idx="186">
                  <c:v>140.62063513594038</c:v>
                </c:pt>
                <c:pt idx="187">
                  <c:v>140.39404809574279</c:v>
                </c:pt>
                <c:pt idx="188">
                  <c:v>141.14764905324469</c:v>
                </c:pt>
                <c:pt idx="189">
                  <c:v>138.60833025837854</c:v>
                </c:pt>
                <c:pt idx="190">
                  <c:v>141.57993697511995</c:v>
                </c:pt>
                <c:pt idx="191">
                  <c:v>141.55487615546113</c:v>
                </c:pt>
                <c:pt idx="192">
                  <c:v>146.39378095125184</c:v>
                </c:pt>
                <c:pt idx="193">
                  <c:v>145.77940579552865</c:v>
                </c:pt>
                <c:pt idx="194">
                  <c:v>143.6579782170769</c:v>
                </c:pt>
                <c:pt idx="195">
                  <c:v>147.26975749960044</c:v>
                </c:pt>
                <c:pt idx="196">
                  <c:v>142.48267393931064</c:v>
                </c:pt>
                <c:pt idx="197">
                  <c:v>141.95915752792871</c:v>
                </c:pt>
                <c:pt idx="198">
                  <c:v>137.2648112808854</c:v>
                </c:pt>
                <c:pt idx="199">
                  <c:v>139.0862063303104</c:v>
                </c:pt>
                <c:pt idx="200">
                  <c:v>138.53513729999915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5F-4BD3-BE13-7A2571242E3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BrownianMotion'!$F$18:$GX$18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156.63405148918267</c:v>
                </c:pt>
                <c:pt idx="2">
                  <c:v>160.47781712878276</c:v>
                </c:pt>
                <c:pt idx="3">
                  <c:v>162.74756056106554</c:v>
                </c:pt>
                <c:pt idx="4">
                  <c:v>166.57531660620683</c:v>
                </c:pt>
                <c:pt idx="5">
                  <c:v>170.17112524048284</c:v>
                </c:pt>
                <c:pt idx="6">
                  <c:v>171.81491259637846</c:v>
                </c:pt>
                <c:pt idx="7">
                  <c:v>171.666656650465</c:v>
                </c:pt>
                <c:pt idx="8">
                  <c:v>170.65934272038061</c:v>
                </c:pt>
                <c:pt idx="9">
                  <c:v>176.09953175650844</c:v>
                </c:pt>
                <c:pt idx="10">
                  <c:v>175.91987048986221</c:v>
                </c:pt>
                <c:pt idx="11">
                  <c:v>178.04750912878228</c:v>
                </c:pt>
                <c:pt idx="12">
                  <c:v>177.65280988722213</c:v>
                </c:pt>
                <c:pt idx="13">
                  <c:v>180.05719269806181</c:v>
                </c:pt>
                <c:pt idx="14">
                  <c:v>173.09049389657915</c:v>
                </c:pt>
                <c:pt idx="15">
                  <c:v>178.08511893257054</c:v>
                </c:pt>
                <c:pt idx="16">
                  <c:v>176.94400726588228</c:v>
                </c:pt>
                <c:pt idx="17">
                  <c:v>180.34303272091933</c:v>
                </c:pt>
                <c:pt idx="18">
                  <c:v>189.78811389800623</c:v>
                </c:pt>
                <c:pt idx="19">
                  <c:v>184.34773031270095</c:v>
                </c:pt>
                <c:pt idx="20">
                  <c:v>182.67643546069536</c:v>
                </c:pt>
                <c:pt idx="21">
                  <c:v>181.31651382930875</c:v>
                </c:pt>
                <c:pt idx="22">
                  <c:v>179.98454803706218</c:v>
                </c:pt>
                <c:pt idx="23">
                  <c:v>182.10010736880076</c:v>
                </c:pt>
                <c:pt idx="24">
                  <c:v>178.75250096365488</c:v>
                </c:pt>
                <c:pt idx="25">
                  <c:v>182.36008986607587</c:v>
                </c:pt>
                <c:pt idx="26">
                  <c:v>180.82093068863895</c:v>
                </c:pt>
                <c:pt idx="27">
                  <c:v>180.38099370088261</c:v>
                </c:pt>
                <c:pt idx="28">
                  <c:v>186.03611999356869</c:v>
                </c:pt>
                <c:pt idx="29">
                  <c:v>182.96359332232703</c:v>
                </c:pt>
                <c:pt idx="30">
                  <c:v>181.71813757416982</c:v>
                </c:pt>
                <c:pt idx="31">
                  <c:v>181.43912019654184</c:v>
                </c:pt>
                <c:pt idx="32">
                  <c:v>176.82345276087861</c:v>
                </c:pt>
                <c:pt idx="33">
                  <c:v>174.64501972333389</c:v>
                </c:pt>
                <c:pt idx="34">
                  <c:v>175.74873017527113</c:v>
                </c:pt>
                <c:pt idx="35">
                  <c:v>175.23817225847719</c:v>
                </c:pt>
                <c:pt idx="36">
                  <c:v>173.22258743692876</c:v>
                </c:pt>
                <c:pt idx="37">
                  <c:v>170.86542482709228</c:v>
                </c:pt>
                <c:pt idx="38">
                  <c:v>169.92415904063631</c:v>
                </c:pt>
                <c:pt idx="39">
                  <c:v>164.96687242813545</c:v>
                </c:pt>
                <c:pt idx="40">
                  <c:v>167.08077560253793</c:v>
                </c:pt>
                <c:pt idx="41">
                  <c:v>167.08564582377161</c:v>
                </c:pt>
                <c:pt idx="42">
                  <c:v>173.52645397136556</c:v>
                </c:pt>
                <c:pt idx="43">
                  <c:v>177.08768831467282</c:v>
                </c:pt>
                <c:pt idx="44">
                  <c:v>176.01897741859278</c:v>
                </c:pt>
                <c:pt idx="45">
                  <c:v>181.52409178861362</c:v>
                </c:pt>
                <c:pt idx="46">
                  <c:v>182.14681417061206</c:v>
                </c:pt>
                <c:pt idx="47">
                  <c:v>175.00100249416141</c:v>
                </c:pt>
                <c:pt idx="48">
                  <c:v>171.47784050307013</c:v>
                </c:pt>
                <c:pt idx="49">
                  <c:v>176.59513512508329</c:v>
                </c:pt>
                <c:pt idx="50">
                  <c:v>171.1183894966052</c:v>
                </c:pt>
                <c:pt idx="51">
                  <c:v>172.47493648700308</c:v>
                </c:pt>
                <c:pt idx="52">
                  <c:v>169.73374288702783</c:v>
                </c:pt>
                <c:pt idx="53">
                  <c:v>170.61258998970015</c:v>
                </c:pt>
                <c:pt idx="54">
                  <c:v>172.20669999711222</c:v>
                </c:pt>
                <c:pt idx="55">
                  <c:v>168.3191131041086</c:v>
                </c:pt>
                <c:pt idx="56">
                  <c:v>169.13156086936894</c:v>
                </c:pt>
                <c:pt idx="57">
                  <c:v>166.41602344270862</c:v>
                </c:pt>
                <c:pt idx="58">
                  <c:v>162.79442283510812</c:v>
                </c:pt>
                <c:pt idx="59">
                  <c:v>163.55772548934354</c:v>
                </c:pt>
                <c:pt idx="60">
                  <c:v>163.36662205869953</c:v>
                </c:pt>
                <c:pt idx="61">
                  <c:v>162.18364744665465</c:v>
                </c:pt>
                <c:pt idx="62">
                  <c:v>163.09054309289834</c:v>
                </c:pt>
                <c:pt idx="63">
                  <c:v>164.24270478864747</c:v>
                </c:pt>
                <c:pt idx="64">
                  <c:v>158.1206960024779</c:v>
                </c:pt>
                <c:pt idx="65">
                  <c:v>158.83949074040652</c:v>
                </c:pt>
                <c:pt idx="66">
                  <c:v>155.36371119609805</c:v>
                </c:pt>
                <c:pt idx="67">
                  <c:v>151.95394586658975</c:v>
                </c:pt>
                <c:pt idx="68">
                  <c:v>151.61861492720772</c:v>
                </c:pt>
                <c:pt idx="69">
                  <c:v>157.22144548736949</c:v>
                </c:pt>
                <c:pt idx="70">
                  <c:v>154.91320491030103</c:v>
                </c:pt>
                <c:pt idx="71">
                  <c:v>156.22214307514966</c:v>
                </c:pt>
                <c:pt idx="72">
                  <c:v>154.11883880655023</c:v>
                </c:pt>
                <c:pt idx="73">
                  <c:v>157.22250512430489</c:v>
                </c:pt>
                <c:pt idx="74">
                  <c:v>162.83868732948724</c:v>
                </c:pt>
                <c:pt idx="75">
                  <c:v>164.31006860023393</c:v>
                </c:pt>
                <c:pt idx="76">
                  <c:v>160.47798363156693</c:v>
                </c:pt>
                <c:pt idx="77">
                  <c:v>152.20057241571973</c:v>
                </c:pt>
                <c:pt idx="78">
                  <c:v>150.96665761468154</c:v>
                </c:pt>
                <c:pt idx="79">
                  <c:v>150.04677868966124</c:v>
                </c:pt>
                <c:pt idx="80">
                  <c:v>151.56512991117305</c:v>
                </c:pt>
                <c:pt idx="81">
                  <c:v>148.15167435966416</c:v>
                </c:pt>
                <c:pt idx="82">
                  <c:v>150.19321724516837</c:v>
                </c:pt>
                <c:pt idx="83">
                  <c:v>152.18651610829997</c:v>
                </c:pt>
                <c:pt idx="84">
                  <c:v>149.43265895442158</c:v>
                </c:pt>
                <c:pt idx="85">
                  <c:v>150.74706668066565</c:v>
                </c:pt>
                <c:pt idx="86">
                  <c:v>150.69776869686396</c:v>
                </c:pt>
                <c:pt idx="87">
                  <c:v>150.68177531345208</c:v>
                </c:pt>
                <c:pt idx="88">
                  <c:v>153.88928312169125</c:v>
                </c:pt>
                <c:pt idx="89">
                  <c:v>155.04147292881945</c:v>
                </c:pt>
                <c:pt idx="90">
                  <c:v>153.96252681226215</c:v>
                </c:pt>
                <c:pt idx="91">
                  <c:v>150.89933169292541</c:v>
                </c:pt>
                <c:pt idx="92">
                  <c:v>152.71775969943457</c:v>
                </c:pt>
                <c:pt idx="93">
                  <c:v>155.65785536594248</c:v>
                </c:pt>
                <c:pt idx="94">
                  <c:v>155.2931162312002</c:v>
                </c:pt>
                <c:pt idx="95">
                  <c:v>148.53117992525668</c:v>
                </c:pt>
                <c:pt idx="96">
                  <c:v>148.32501359384599</c:v>
                </c:pt>
                <c:pt idx="97">
                  <c:v>148.45198870019698</c:v>
                </c:pt>
                <c:pt idx="98">
                  <c:v>145.11854766605953</c:v>
                </c:pt>
                <c:pt idx="99">
                  <c:v>142.12489819355534</c:v>
                </c:pt>
                <c:pt idx="100">
                  <c:v>140.61503887821669</c:v>
                </c:pt>
                <c:pt idx="101">
                  <c:v>140.32073226371719</c:v>
                </c:pt>
                <c:pt idx="102">
                  <c:v>143.65854783397421</c:v>
                </c:pt>
                <c:pt idx="103">
                  <c:v>145.11951155387578</c:v>
                </c:pt>
                <c:pt idx="104">
                  <c:v>149.32830773044989</c:v>
                </c:pt>
                <c:pt idx="105">
                  <c:v>149.37049556088803</c:v>
                </c:pt>
                <c:pt idx="106">
                  <c:v>152.12116212523534</c:v>
                </c:pt>
                <c:pt idx="107">
                  <c:v>151.97364825772593</c:v>
                </c:pt>
                <c:pt idx="108">
                  <c:v>152.34334367596952</c:v>
                </c:pt>
                <c:pt idx="109">
                  <c:v>151.85229089808675</c:v>
                </c:pt>
                <c:pt idx="110">
                  <c:v>151.21790254405525</c:v>
                </c:pt>
                <c:pt idx="111">
                  <c:v>155.3065265766889</c:v>
                </c:pt>
                <c:pt idx="112">
                  <c:v>157.23923194012303</c:v>
                </c:pt>
                <c:pt idx="113">
                  <c:v>158.32296986193873</c:v>
                </c:pt>
                <c:pt idx="114">
                  <c:v>158.86222954887828</c:v>
                </c:pt>
                <c:pt idx="115">
                  <c:v>162.15309341250523</c:v>
                </c:pt>
                <c:pt idx="116">
                  <c:v>161.18940842107276</c:v>
                </c:pt>
                <c:pt idx="117">
                  <c:v>154.06850566631968</c:v>
                </c:pt>
                <c:pt idx="118">
                  <c:v>150.9904549082807</c:v>
                </c:pt>
                <c:pt idx="119">
                  <c:v>152.28298621875075</c:v>
                </c:pt>
                <c:pt idx="120">
                  <c:v>150.30977024331875</c:v>
                </c:pt>
                <c:pt idx="121">
                  <c:v>153.55892855643813</c:v>
                </c:pt>
                <c:pt idx="122">
                  <c:v>153.45175683221046</c:v>
                </c:pt>
                <c:pt idx="123">
                  <c:v>154.24388303622288</c:v>
                </c:pt>
                <c:pt idx="124">
                  <c:v>159.91855587096768</c:v>
                </c:pt>
                <c:pt idx="125">
                  <c:v>154.82504902397591</c:v>
                </c:pt>
                <c:pt idx="126">
                  <c:v>154.08262534130102</c:v>
                </c:pt>
                <c:pt idx="127">
                  <c:v>153.82986895383146</c:v>
                </c:pt>
                <c:pt idx="128">
                  <c:v>154.45521370878896</c:v>
                </c:pt>
                <c:pt idx="129">
                  <c:v>157.95328591420204</c:v>
                </c:pt>
                <c:pt idx="130">
                  <c:v>158.17894377700406</c:v>
                </c:pt>
                <c:pt idx="131">
                  <c:v>158.42994702655824</c:v>
                </c:pt>
                <c:pt idx="132">
                  <c:v>154.00237647125488</c:v>
                </c:pt>
                <c:pt idx="133">
                  <c:v>148.83412102475131</c:v>
                </c:pt>
                <c:pt idx="134">
                  <c:v>147.79996549135353</c:v>
                </c:pt>
                <c:pt idx="135">
                  <c:v>151.78237522982516</c:v>
                </c:pt>
                <c:pt idx="136">
                  <c:v>150.62431928402725</c:v>
                </c:pt>
                <c:pt idx="137">
                  <c:v>147.30303910072584</c:v>
                </c:pt>
                <c:pt idx="138">
                  <c:v>148.01098826841033</c:v>
                </c:pt>
                <c:pt idx="139">
                  <c:v>147.90167502800108</c:v>
                </c:pt>
                <c:pt idx="140">
                  <c:v>150.194824740575</c:v>
                </c:pt>
                <c:pt idx="141">
                  <c:v>147.02494106057256</c:v>
                </c:pt>
                <c:pt idx="142">
                  <c:v>148.54042499338189</c:v>
                </c:pt>
                <c:pt idx="143">
                  <c:v>148.02593312030723</c:v>
                </c:pt>
                <c:pt idx="144">
                  <c:v>148.56437868250387</c:v>
                </c:pt>
                <c:pt idx="145">
                  <c:v>146.81916831631818</c:v>
                </c:pt>
                <c:pt idx="146">
                  <c:v>149.69318314837719</c:v>
                </c:pt>
                <c:pt idx="147">
                  <c:v>150.72896427515141</c:v>
                </c:pt>
                <c:pt idx="148">
                  <c:v>150.38734868137678</c:v>
                </c:pt>
                <c:pt idx="149">
                  <c:v>145.61451999530735</c:v>
                </c:pt>
                <c:pt idx="150">
                  <c:v>147.12529972034281</c:v>
                </c:pt>
                <c:pt idx="151">
                  <c:v>143.0300980636178</c:v>
                </c:pt>
                <c:pt idx="152">
                  <c:v>144.14337693497239</c:v>
                </c:pt>
                <c:pt idx="153">
                  <c:v>144.07516488174087</c:v>
                </c:pt>
                <c:pt idx="154">
                  <c:v>143.67162197503669</c:v>
                </c:pt>
                <c:pt idx="155">
                  <c:v>143.66001831121105</c:v>
                </c:pt>
                <c:pt idx="156">
                  <c:v>145.06433767330196</c:v>
                </c:pt>
                <c:pt idx="157">
                  <c:v>146.38044162804766</c:v>
                </c:pt>
                <c:pt idx="158">
                  <c:v>146.84932833039153</c:v>
                </c:pt>
                <c:pt idx="159">
                  <c:v>148.02860912982885</c:v>
                </c:pt>
                <c:pt idx="160">
                  <c:v>144.32155789995559</c:v>
                </c:pt>
                <c:pt idx="161">
                  <c:v>145.93475719150203</c:v>
                </c:pt>
                <c:pt idx="162">
                  <c:v>142.44215998347715</c:v>
                </c:pt>
                <c:pt idx="163">
                  <c:v>138.74347670555034</c:v>
                </c:pt>
                <c:pt idx="164">
                  <c:v>139.42805620282755</c:v>
                </c:pt>
                <c:pt idx="165">
                  <c:v>137.82178886420013</c:v>
                </c:pt>
                <c:pt idx="166">
                  <c:v>139.45629848266412</c:v>
                </c:pt>
                <c:pt idx="167">
                  <c:v>138.9338235840369</c:v>
                </c:pt>
                <c:pt idx="168">
                  <c:v>139.4125179710486</c:v>
                </c:pt>
                <c:pt idx="169">
                  <c:v>138.26790398226112</c:v>
                </c:pt>
                <c:pt idx="170">
                  <c:v>142.56534806837126</c:v>
                </c:pt>
                <c:pt idx="171">
                  <c:v>143.58417772786456</c:v>
                </c:pt>
                <c:pt idx="172">
                  <c:v>143.51596089795996</c:v>
                </c:pt>
                <c:pt idx="173">
                  <c:v>146.70480966037934</c:v>
                </c:pt>
                <c:pt idx="174">
                  <c:v>142.4816815061173</c:v>
                </c:pt>
                <c:pt idx="175">
                  <c:v>141.27369635813668</c:v>
                </c:pt>
                <c:pt idx="176">
                  <c:v>145.04767066836399</c:v>
                </c:pt>
                <c:pt idx="177">
                  <c:v>146.62167013337111</c:v>
                </c:pt>
                <c:pt idx="178">
                  <c:v>147.1700835327126</c:v>
                </c:pt>
                <c:pt idx="179">
                  <c:v>141.58488883042114</c:v>
                </c:pt>
                <c:pt idx="180">
                  <c:v>144.55673811779488</c:v>
                </c:pt>
                <c:pt idx="181">
                  <c:v>144.71099238086185</c:v>
                </c:pt>
                <c:pt idx="182">
                  <c:v>144.47994654861753</c:v>
                </c:pt>
                <c:pt idx="183">
                  <c:v>143.3411557857294</c:v>
                </c:pt>
                <c:pt idx="184">
                  <c:v>146.71572401796357</c:v>
                </c:pt>
                <c:pt idx="185">
                  <c:v>145.00389065191786</c:v>
                </c:pt>
                <c:pt idx="186">
                  <c:v>142.95696693121803</c:v>
                </c:pt>
                <c:pt idx="187">
                  <c:v>145.33116292640435</c:v>
                </c:pt>
                <c:pt idx="188">
                  <c:v>147.57474038984111</c:v>
                </c:pt>
                <c:pt idx="189">
                  <c:v>149.86765341302211</c:v>
                </c:pt>
                <c:pt idx="190">
                  <c:v>147.53874749095831</c:v>
                </c:pt>
                <c:pt idx="191">
                  <c:v>147.01340274053052</c:v>
                </c:pt>
                <c:pt idx="192">
                  <c:v>144.82362175909338</c:v>
                </c:pt>
                <c:pt idx="193">
                  <c:v>141.70458027079971</c:v>
                </c:pt>
                <c:pt idx="194">
                  <c:v>141.41987234044313</c:v>
                </c:pt>
                <c:pt idx="195">
                  <c:v>143.66386570900508</c:v>
                </c:pt>
                <c:pt idx="196">
                  <c:v>145.33280656596204</c:v>
                </c:pt>
                <c:pt idx="197">
                  <c:v>147.81049274991403</c:v>
                </c:pt>
                <c:pt idx="198">
                  <c:v>144.56948992993429</c:v>
                </c:pt>
                <c:pt idx="199">
                  <c:v>150.05685740865732</c:v>
                </c:pt>
                <c:pt idx="200">
                  <c:v>152.09285391401224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5F-4BD3-BE13-7A2571242E3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BrownianMotion'!$F$19:$GX$19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159.56461909808235</c:v>
                </c:pt>
                <c:pt idx="2">
                  <c:v>157.22651855799455</c:v>
                </c:pt>
                <c:pt idx="3">
                  <c:v>160.58443762397988</c:v>
                </c:pt>
                <c:pt idx="4">
                  <c:v>156.84180674967831</c:v>
                </c:pt>
                <c:pt idx="5">
                  <c:v>158.26134426769471</c:v>
                </c:pt>
                <c:pt idx="6">
                  <c:v>153.6642870043666</c:v>
                </c:pt>
                <c:pt idx="7">
                  <c:v>154.14496159597914</c:v>
                </c:pt>
                <c:pt idx="8">
                  <c:v>154.61593064368921</c:v>
                </c:pt>
                <c:pt idx="9">
                  <c:v>151.11751981008558</c:v>
                </c:pt>
                <c:pt idx="10">
                  <c:v>145.61467389870256</c:v>
                </c:pt>
                <c:pt idx="11">
                  <c:v>147.27107842933924</c:v>
                </c:pt>
                <c:pt idx="12">
                  <c:v>144.69225604547168</c:v>
                </c:pt>
                <c:pt idx="13">
                  <c:v>142.43408940321734</c:v>
                </c:pt>
                <c:pt idx="14">
                  <c:v>140.96270712801311</c:v>
                </c:pt>
                <c:pt idx="15">
                  <c:v>137.09814563523409</c:v>
                </c:pt>
                <c:pt idx="16">
                  <c:v>140.22222074351126</c:v>
                </c:pt>
                <c:pt idx="17">
                  <c:v>147.10690554224291</c:v>
                </c:pt>
                <c:pt idx="18">
                  <c:v>152.36230140444385</c:v>
                </c:pt>
                <c:pt idx="19">
                  <c:v>154.87282710884131</c:v>
                </c:pt>
                <c:pt idx="20">
                  <c:v>155.06214514944938</c:v>
                </c:pt>
                <c:pt idx="21">
                  <c:v>150.01066495005423</c:v>
                </c:pt>
                <c:pt idx="22">
                  <c:v>149.58388423973568</c:v>
                </c:pt>
                <c:pt idx="23">
                  <c:v>149.94951539865795</c:v>
                </c:pt>
                <c:pt idx="24">
                  <c:v>150.84010763698478</c:v>
                </c:pt>
                <c:pt idx="25">
                  <c:v>153.00013482299477</c:v>
                </c:pt>
                <c:pt idx="26">
                  <c:v>152.66787664252601</c:v>
                </c:pt>
                <c:pt idx="27">
                  <c:v>151.61290433967463</c:v>
                </c:pt>
                <c:pt idx="28">
                  <c:v>148.64726054917415</c:v>
                </c:pt>
                <c:pt idx="29">
                  <c:v>145.18114933959311</c:v>
                </c:pt>
                <c:pt idx="30">
                  <c:v>145.46211708518732</c:v>
                </c:pt>
                <c:pt idx="31">
                  <c:v>145.30263190308659</c:v>
                </c:pt>
                <c:pt idx="32">
                  <c:v>144.96165646641475</c:v>
                </c:pt>
                <c:pt idx="33">
                  <c:v>144.76762597384283</c:v>
                </c:pt>
                <c:pt idx="34">
                  <c:v>147.48632063545463</c:v>
                </c:pt>
                <c:pt idx="35">
                  <c:v>151.50391531381544</c:v>
                </c:pt>
                <c:pt idx="36">
                  <c:v>151.11833563727421</c:v>
                </c:pt>
                <c:pt idx="37">
                  <c:v>153.8048968355784</c:v>
                </c:pt>
                <c:pt idx="38">
                  <c:v>156.91020678842111</c:v>
                </c:pt>
                <c:pt idx="39">
                  <c:v>158.2808517297477</c:v>
                </c:pt>
                <c:pt idx="40">
                  <c:v>157.67423377158516</c:v>
                </c:pt>
                <c:pt idx="41">
                  <c:v>158.65346086605265</c:v>
                </c:pt>
                <c:pt idx="42">
                  <c:v>159.80067554098574</c:v>
                </c:pt>
                <c:pt idx="43">
                  <c:v>164.48817476383732</c:v>
                </c:pt>
                <c:pt idx="44">
                  <c:v>163.8978331493856</c:v>
                </c:pt>
                <c:pt idx="45">
                  <c:v>164.92347034361057</c:v>
                </c:pt>
                <c:pt idx="46">
                  <c:v>163.52971000605461</c:v>
                </c:pt>
                <c:pt idx="47">
                  <c:v>167.52711933199234</c:v>
                </c:pt>
                <c:pt idx="48">
                  <c:v>168.592920434078</c:v>
                </c:pt>
                <c:pt idx="49">
                  <c:v>172.80191269917626</c:v>
                </c:pt>
                <c:pt idx="50">
                  <c:v>170.79175091422454</c:v>
                </c:pt>
                <c:pt idx="51">
                  <c:v>170.78406242264933</c:v>
                </c:pt>
                <c:pt idx="52">
                  <c:v>171.0557280769905</c:v>
                </c:pt>
                <c:pt idx="53">
                  <c:v>165.95932709059565</c:v>
                </c:pt>
                <c:pt idx="54">
                  <c:v>167.74642281816494</c:v>
                </c:pt>
                <c:pt idx="55">
                  <c:v>170.55657904657329</c:v>
                </c:pt>
                <c:pt idx="56">
                  <c:v>173.61653021310028</c:v>
                </c:pt>
                <c:pt idx="57">
                  <c:v>175.13074869433319</c:v>
                </c:pt>
                <c:pt idx="58">
                  <c:v>175.44910692736156</c:v>
                </c:pt>
                <c:pt idx="59">
                  <c:v>172.43245677077317</c:v>
                </c:pt>
                <c:pt idx="60">
                  <c:v>173.35906924272999</c:v>
                </c:pt>
                <c:pt idx="61">
                  <c:v>172.71939080091536</c:v>
                </c:pt>
                <c:pt idx="62">
                  <c:v>175.06693495631984</c:v>
                </c:pt>
                <c:pt idx="63">
                  <c:v>173.76878630591517</c:v>
                </c:pt>
                <c:pt idx="64">
                  <c:v>173.72505441711863</c:v>
                </c:pt>
                <c:pt idx="65">
                  <c:v>171.34277058678634</c:v>
                </c:pt>
                <c:pt idx="66">
                  <c:v>170.88938268550956</c:v>
                </c:pt>
                <c:pt idx="67">
                  <c:v>167.98243798838769</c:v>
                </c:pt>
                <c:pt idx="68">
                  <c:v>168.09699897217916</c:v>
                </c:pt>
                <c:pt idx="69">
                  <c:v>164.70687076443875</c:v>
                </c:pt>
                <c:pt idx="70">
                  <c:v>166.90067247957759</c:v>
                </c:pt>
                <c:pt idx="71">
                  <c:v>164.88247071289561</c:v>
                </c:pt>
                <c:pt idx="72">
                  <c:v>166.7029536633911</c:v>
                </c:pt>
                <c:pt idx="73">
                  <c:v>169.38095488251398</c:v>
                </c:pt>
                <c:pt idx="74">
                  <c:v>169.81250025443646</c:v>
                </c:pt>
                <c:pt idx="75">
                  <c:v>163.49450211312259</c:v>
                </c:pt>
                <c:pt idx="76">
                  <c:v>160.40743051000925</c:v>
                </c:pt>
                <c:pt idx="77">
                  <c:v>154.79683362829658</c:v>
                </c:pt>
                <c:pt idx="78">
                  <c:v>156.98804404564353</c:v>
                </c:pt>
                <c:pt idx="79">
                  <c:v>164.38867570840219</c:v>
                </c:pt>
                <c:pt idx="80">
                  <c:v>171.52388941355184</c:v>
                </c:pt>
                <c:pt idx="81">
                  <c:v>168.3310932936019</c:v>
                </c:pt>
                <c:pt idx="82">
                  <c:v>164.47725258626951</c:v>
                </c:pt>
                <c:pt idx="83">
                  <c:v>166.46383123642792</c:v>
                </c:pt>
                <c:pt idx="84">
                  <c:v>165.59236287038115</c:v>
                </c:pt>
                <c:pt idx="85">
                  <c:v>166.74611913827724</c:v>
                </c:pt>
                <c:pt idx="86">
                  <c:v>165.90870209565739</c:v>
                </c:pt>
                <c:pt idx="87">
                  <c:v>167.64082079544335</c:v>
                </c:pt>
                <c:pt idx="88">
                  <c:v>166.24006877541018</c:v>
                </c:pt>
                <c:pt idx="89">
                  <c:v>168.29188002101242</c:v>
                </c:pt>
                <c:pt idx="90">
                  <c:v>169.8201126115961</c:v>
                </c:pt>
                <c:pt idx="91">
                  <c:v>176.22437236051655</c:v>
                </c:pt>
                <c:pt idx="92">
                  <c:v>171.53478263801719</c:v>
                </c:pt>
                <c:pt idx="93">
                  <c:v>168.25716106280061</c:v>
                </c:pt>
                <c:pt idx="94">
                  <c:v>167.89441701430349</c:v>
                </c:pt>
                <c:pt idx="95">
                  <c:v>170.65741947707261</c:v>
                </c:pt>
                <c:pt idx="96">
                  <c:v>165.16522190235364</c:v>
                </c:pt>
                <c:pt idx="97">
                  <c:v>165.76961782614899</c:v>
                </c:pt>
                <c:pt idx="98">
                  <c:v>166.40503214409802</c:v>
                </c:pt>
                <c:pt idx="99">
                  <c:v>166.41376363767978</c:v>
                </c:pt>
                <c:pt idx="100">
                  <c:v>164.70033437290877</c:v>
                </c:pt>
                <c:pt idx="101">
                  <c:v>164.18303645736205</c:v>
                </c:pt>
                <c:pt idx="102">
                  <c:v>164.32929942449474</c:v>
                </c:pt>
                <c:pt idx="103">
                  <c:v>166.81498133430992</c:v>
                </c:pt>
                <c:pt idx="104">
                  <c:v>165.2340948121649</c:v>
                </c:pt>
                <c:pt idx="105">
                  <c:v>165.87503868542552</c:v>
                </c:pt>
                <c:pt idx="106">
                  <c:v>167.17198678074965</c:v>
                </c:pt>
                <c:pt idx="107">
                  <c:v>172.13277186998513</c:v>
                </c:pt>
                <c:pt idx="108">
                  <c:v>176.87383637423031</c:v>
                </c:pt>
                <c:pt idx="109">
                  <c:v>176.24010950720862</c:v>
                </c:pt>
                <c:pt idx="110">
                  <c:v>170.22097544135596</c:v>
                </c:pt>
                <c:pt idx="111">
                  <c:v>168.67372265113028</c:v>
                </c:pt>
                <c:pt idx="112">
                  <c:v>166.26098734007178</c:v>
                </c:pt>
                <c:pt idx="113">
                  <c:v>171.10637260457079</c:v>
                </c:pt>
                <c:pt idx="114">
                  <c:v>168.20645534283963</c:v>
                </c:pt>
                <c:pt idx="115">
                  <c:v>172.20246968425855</c:v>
                </c:pt>
                <c:pt idx="116">
                  <c:v>174.94270094672592</c:v>
                </c:pt>
                <c:pt idx="117">
                  <c:v>168.40763212707031</c:v>
                </c:pt>
                <c:pt idx="118">
                  <c:v>167.51312894672461</c:v>
                </c:pt>
                <c:pt idx="119">
                  <c:v>166.88761952075697</c:v>
                </c:pt>
                <c:pt idx="120">
                  <c:v>169.33128415794218</c:v>
                </c:pt>
                <c:pt idx="121">
                  <c:v>175.86070380148544</c:v>
                </c:pt>
                <c:pt idx="122">
                  <c:v>174.88257050946265</c:v>
                </c:pt>
                <c:pt idx="123">
                  <c:v>176.69785391032377</c:v>
                </c:pt>
                <c:pt idx="124">
                  <c:v>173.3355558494184</c:v>
                </c:pt>
                <c:pt idx="125">
                  <c:v>172.17097202263</c:v>
                </c:pt>
                <c:pt idx="126">
                  <c:v>170.78090901851675</c:v>
                </c:pt>
                <c:pt idx="127">
                  <c:v>169.32061288887175</c:v>
                </c:pt>
                <c:pt idx="128">
                  <c:v>168.40314356117565</c:v>
                </c:pt>
                <c:pt idx="129">
                  <c:v>172.81795377219376</c:v>
                </c:pt>
                <c:pt idx="130">
                  <c:v>173.25642012764027</c:v>
                </c:pt>
                <c:pt idx="131">
                  <c:v>167.892405320791</c:v>
                </c:pt>
                <c:pt idx="132">
                  <c:v>169.73210571670674</c:v>
                </c:pt>
                <c:pt idx="133">
                  <c:v>165.61169489131089</c:v>
                </c:pt>
                <c:pt idx="134">
                  <c:v>166.18661367723087</c:v>
                </c:pt>
                <c:pt idx="135">
                  <c:v>165.19932319538941</c:v>
                </c:pt>
                <c:pt idx="136">
                  <c:v>162.5729199062749</c:v>
                </c:pt>
                <c:pt idx="137">
                  <c:v>158.83594187583026</c:v>
                </c:pt>
                <c:pt idx="138">
                  <c:v>163.0359871520387</c:v>
                </c:pt>
                <c:pt idx="139">
                  <c:v>162.6164995477202</c:v>
                </c:pt>
                <c:pt idx="140">
                  <c:v>162.22070367206828</c:v>
                </c:pt>
                <c:pt idx="141">
                  <c:v>157.2786342326074</c:v>
                </c:pt>
                <c:pt idx="142">
                  <c:v>157.38734753254224</c:v>
                </c:pt>
                <c:pt idx="143">
                  <c:v>154.29662770306291</c:v>
                </c:pt>
                <c:pt idx="144">
                  <c:v>157.63953477061597</c:v>
                </c:pt>
                <c:pt idx="145">
                  <c:v>158.13650100432812</c:v>
                </c:pt>
                <c:pt idx="146">
                  <c:v>159.46817021415464</c:v>
                </c:pt>
                <c:pt idx="147">
                  <c:v>160.63081828506546</c:v>
                </c:pt>
                <c:pt idx="148">
                  <c:v>159.10079281618192</c:v>
                </c:pt>
                <c:pt idx="149">
                  <c:v>158.14081312504339</c:v>
                </c:pt>
                <c:pt idx="150">
                  <c:v>146.34919497249936</c:v>
                </c:pt>
                <c:pt idx="151">
                  <c:v>148.38398393199998</c:v>
                </c:pt>
                <c:pt idx="152">
                  <c:v>150.9254204420767</c:v>
                </c:pt>
                <c:pt idx="153">
                  <c:v>154.14230168902185</c:v>
                </c:pt>
                <c:pt idx="154">
                  <c:v>151.94111550057116</c:v>
                </c:pt>
                <c:pt idx="155">
                  <c:v>156.53093470545775</c:v>
                </c:pt>
                <c:pt idx="156">
                  <c:v>156.14841669147489</c:v>
                </c:pt>
                <c:pt idx="157">
                  <c:v>158.00247043951563</c:v>
                </c:pt>
                <c:pt idx="158">
                  <c:v>152.17691006066087</c:v>
                </c:pt>
                <c:pt idx="159">
                  <c:v>149.63032693458374</c:v>
                </c:pt>
                <c:pt idx="160">
                  <c:v>144.13805792892759</c:v>
                </c:pt>
                <c:pt idx="161">
                  <c:v>147.50272610305666</c:v>
                </c:pt>
                <c:pt idx="162">
                  <c:v>148.894042494443</c:v>
                </c:pt>
                <c:pt idx="163">
                  <c:v>148.96623045393281</c:v>
                </c:pt>
                <c:pt idx="164">
                  <c:v>150.20791425087359</c:v>
                </c:pt>
                <c:pt idx="165">
                  <c:v>153.03413555673293</c:v>
                </c:pt>
                <c:pt idx="166">
                  <c:v>157.99071452464506</c:v>
                </c:pt>
                <c:pt idx="167">
                  <c:v>155.07793516126441</c:v>
                </c:pt>
                <c:pt idx="168">
                  <c:v>152.12354379746489</c:v>
                </c:pt>
                <c:pt idx="169">
                  <c:v>155.70328552675593</c:v>
                </c:pt>
                <c:pt idx="170">
                  <c:v>152.51441516901232</c:v>
                </c:pt>
                <c:pt idx="171">
                  <c:v>157.88916430894182</c:v>
                </c:pt>
                <c:pt idx="172">
                  <c:v>163.84576435051702</c:v>
                </c:pt>
                <c:pt idx="173">
                  <c:v>163.50152252099019</c:v>
                </c:pt>
                <c:pt idx="174">
                  <c:v>165.27113081129414</c:v>
                </c:pt>
                <c:pt idx="175">
                  <c:v>165.95195819846495</c:v>
                </c:pt>
                <c:pt idx="176">
                  <c:v>166.43173089599227</c:v>
                </c:pt>
                <c:pt idx="177">
                  <c:v>162.83206114794049</c:v>
                </c:pt>
                <c:pt idx="178">
                  <c:v>163.11210639360635</c:v>
                </c:pt>
                <c:pt idx="179">
                  <c:v>153.29815839464854</c:v>
                </c:pt>
                <c:pt idx="180">
                  <c:v>153.06853133766634</c:v>
                </c:pt>
                <c:pt idx="181">
                  <c:v>153.31732787341699</c:v>
                </c:pt>
                <c:pt idx="182">
                  <c:v>149.4987616731415</c:v>
                </c:pt>
                <c:pt idx="183">
                  <c:v>154.42488485638185</c:v>
                </c:pt>
                <c:pt idx="184">
                  <c:v>158.771256994049</c:v>
                </c:pt>
                <c:pt idx="185">
                  <c:v>154.4171244076866</c:v>
                </c:pt>
                <c:pt idx="186">
                  <c:v>150.67214738305427</c:v>
                </c:pt>
                <c:pt idx="187">
                  <c:v>148.50997199392313</c:v>
                </c:pt>
                <c:pt idx="188">
                  <c:v>146.36773655181281</c:v>
                </c:pt>
                <c:pt idx="189">
                  <c:v>149.43744201916749</c:v>
                </c:pt>
                <c:pt idx="190">
                  <c:v>150.57018938230385</c:v>
                </c:pt>
                <c:pt idx="191">
                  <c:v>151.40650842921701</c:v>
                </c:pt>
                <c:pt idx="192">
                  <c:v>148.66505646425225</c:v>
                </c:pt>
                <c:pt idx="193">
                  <c:v>150.3548794235748</c:v>
                </c:pt>
                <c:pt idx="194">
                  <c:v>153.68535437848641</c:v>
                </c:pt>
                <c:pt idx="195">
                  <c:v>155.12180540579618</c:v>
                </c:pt>
                <c:pt idx="196">
                  <c:v>155.12415202893746</c:v>
                </c:pt>
                <c:pt idx="197">
                  <c:v>156.64492866240559</c:v>
                </c:pt>
                <c:pt idx="198">
                  <c:v>161.73649999092115</c:v>
                </c:pt>
                <c:pt idx="199">
                  <c:v>159.45306163686135</c:v>
                </c:pt>
                <c:pt idx="200">
                  <c:v>160.74819507303786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5F-4BD3-BE13-7A2571242E3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BrownianMotion'!$F$20:$GX$20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155.45665950511972</c:v>
                </c:pt>
                <c:pt idx="2">
                  <c:v>157.41871835016639</c:v>
                </c:pt>
                <c:pt idx="3">
                  <c:v>157.42117525810946</c:v>
                </c:pt>
                <c:pt idx="4">
                  <c:v>164.75694723165688</c:v>
                </c:pt>
                <c:pt idx="5">
                  <c:v>169.18921418968307</c:v>
                </c:pt>
                <c:pt idx="6">
                  <c:v>171.63467839225785</c:v>
                </c:pt>
                <c:pt idx="7">
                  <c:v>175.37745520271434</c:v>
                </c:pt>
                <c:pt idx="8">
                  <c:v>174.10337943732569</c:v>
                </c:pt>
                <c:pt idx="9">
                  <c:v>174.27239204685029</c:v>
                </c:pt>
                <c:pt idx="10">
                  <c:v>175.5062835204638</c:v>
                </c:pt>
                <c:pt idx="11">
                  <c:v>176.88858218685596</c:v>
                </c:pt>
                <c:pt idx="12">
                  <c:v>173.4916813382093</c:v>
                </c:pt>
                <c:pt idx="13">
                  <c:v>169.4039187551754</c:v>
                </c:pt>
                <c:pt idx="14">
                  <c:v>168.74695045072212</c:v>
                </c:pt>
                <c:pt idx="15">
                  <c:v>168.91224319912013</c:v>
                </c:pt>
                <c:pt idx="16">
                  <c:v>165.41260385219408</c:v>
                </c:pt>
                <c:pt idx="17">
                  <c:v>170.4839532005123</c:v>
                </c:pt>
                <c:pt idx="18">
                  <c:v>166.3299479147868</c:v>
                </c:pt>
                <c:pt idx="19">
                  <c:v>166.431140574902</c:v>
                </c:pt>
                <c:pt idx="20">
                  <c:v>164.85642738549586</c:v>
                </c:pt>
                <c:pt idx="21">
                  <c:v>162.39139585216773</c:v>
                </c:pt>
                <c:pt idx="22">
                  <c:v>160.57330688057419</c:v>
                </c:pt>
                <c:pt idx="23">
                  <c:v>154.72810760701978</c:v>
                </c:pt>
                <c:pt idx="24">
                  <c:v>156.62442415813143</c:v>
                </c:pt>
                <c:pt idx="25">
                  <c:v>159.90648362629176</c:v>
                </c:pt>
                <c:pt idx="26">
                  <c:v>157.70939945872777</c:v>
                </c:pt>
                <c:pt idx="27">
                  <c:v>156.63793146679717</c:v>
                </c:pt>
                <c:pt idx="28">
                  <c:v>156.38288035778245</c:v>
                </c:pt>
                <c:pt idx="29">
                  <c:v>160.00482863910392</c:v>
                </c:pt>
                <c:pt idx="30">
                  <c:v>158.74153837580994</c:v>
                </c:pt>
                <c:pt idx="31">
                  <c:v>154.92130995967503</c:v>
                </c:pt>
                <c:pt idx="32">
                  <c:v>152.15106008136232</c:v>
                </c:pt>
                <c:pt idx="33">
                  <c:v>152.13782096126786</c:v>
                </c:pt>
                <c:pt idx="34">
                  <c:v>151.46821408005707</c:v>
                </c:pt>
                <c:pt idx="35">
                  <c:v>151.83138933638466</c:v>
                </c:pt>
                <c:pt idx="36">
                  <c:v>149.77118485831673</c:v>
                </c:pt>
                <c:pt idx="37">
                  <c:v>150.54218782892792</c:v>
                </c:pt>
                <c:pt idx="38">
                  <c:v>149.47369760522324</c:v>
                </c:pt>
                <c:pt idx="39">
                  <c:v>152.73563036767652</c:v>
                </c:pt>
                <c:pt idx="40">
                  <c:v>157.32524128699674</c:v>
                </c:pt>
                <c:pt idx="41">
                  <c:v>156.88684540817482</c:v>
                </c:pt>
                <c:pt idx="42">
                  <c:v>155.39846120939958</c:v>
                </c:pt>
                <c:pt idx="43">
                  <c:v>151.29708083059288</c:v>
                </c:pt>
                <c:pt idx="44">
                  <c:v>154.34626850930653</c:v>
                </c:pt>
                <c:pt idx="45">
                  <c:v>157.92910307893709</c:v>
                </c:pt>
                <c:pt idx="46">
                  <c:v>155.85934016843035</c:v>
                </c:pt>
                <c:pt idx="47">
                  <c:v>159.84295059937705</c:v>
                </c:pt>
                <c:pt idx="48">
                  <c:v>157.81820465724721</c:v>
                </c:pt>
                <c:pt idx="49">
                  <c:v>155.7227652564402</c:v>
                </c:pt>
                <c:pt idx="50">
                  <c:v>158.71410572672232</c:v>
                </c:pt>
                <c:pt idx="51">
                  <c:v>160.75241501979042</c:v>
                </c:pt>
                <c:pt idx="52">
                  <c:v>159.70648530289483</c:v>
                </c:pt>
                <c:pt idx="53">
                  <c:v>159.8307246567928</c:v>
                </c:pt>
                <c:pt idx="54">
                  <c:v>157.16489802355579</c:v>
                </c:pt>
                <c:pt idx="55">
                  <c:v>155.09716046446513</c:v>
                </c:pt>
                <c:pt idx="56">
                  <c:v>160.25966347094655</c:v>
                </c:pt>
                <c:pt idx="57">
                  <c:v>160.36399297221024</c:v>
                </c:pt>
                <c:pt idx="58">
                  <c:v>161.11854393121061</c:v>
                </c:pt>
                <c:pt idx="59">
                  <c:v>163.57071032547807</c:v>
                </c:pt>
                <c:pt idx="60">
                  <c:v>167.10910913904931</c:v>
                </c:pt>
                <c:pt idx="61">
                  <c:v>162.17428571370101</c:v>
                </c:pt>
                <c:pt idx="62">
                  <c:v>164.1711451509837</c:v>
                </c:pt>
                <c:pt idx="63">
                  <c:v>162.27738260035733</c:v>
                </c:pt>
                <c:pt idx="64">
                  <c:v>163.73537055780136</c:v>
                </c:pt>
                <c:pt idx="65">
                  <c:v>157.99315008749818</c:v>
                </c:pt>
                <c:pt idx="66">
                  <c:v>159.37385153879924</c:v>
                </c:pt>
                <c:pt idx="67">
                  <c:v>156.94289689239187</c:v>
                </c:pt>
                <c:pt idx="68">
                  <c:v>152.84244942707562</c:v>
                </c:pt>
                <c:pt idx="69">
                  <c:v>151.77534311173648</c:v>
                </c:pt>
                <c:pt idx="70">
                  <c:v>153.19271795882921</c:v>
                </c:pt>
                <c:pt idx="71">
                  <c:v>149.35396067920547</c:v>
                </c:pt>
                <c:pt idx="72">
                  <c:v>146.19521637289031</c:v>
                </c:pt>
                <c:pt idx="73">
                  <c:v>145.07440285259429</c:v>
                </c:pt>
                <c:pt idx="74">
                  <c:v>147.85173012521403</c:v>
                </c:pt>
                <c:pt idx="75">
                  <c:v>143.83275435669358</c:v>
                </c:pt>
                <c:pt idx="76">
                  <c:v>142.61890207544553</c:v>
                </c:pt>
                <c:pt idx="77">
                  <c:v>146.41892773232669</c:v>
                </c:pt>
                <c:pt idx="78">
                  <c:v>153.49328746896197</c:v>
                </c:pt>
                <c:pt idx="79">
                  <c:v>151.69204982010834</c:v>
                </c:pt>
                <c:pt idx="80">
                  <c:v>156.80534049591691</c:v>
                </c:pt>
                <c:pt idx="81">
                  <c:v>159.2223354023038</c:v>
                </c:pt>
                <c:pt idx="82">
                  <c:v>155.89748055558755</c:v>
                </c:pt>
                <c:pt idx="83">
                  <c:v>154.31292557073883</c:v>
                </c:pt>
                <c:pt idx="84">
                  <c:v>153.03848796079026</c:v>
                </c:pt>
                <c:pt idx="85">
                  <c:v>151.48986907223019</c:v>
                </c:pt>
                <c:pt idx="86">
                  <c:v>156.75824932637994</c:v>
                </c:pt>
                <c:pt idx="87">
                  <c:v>156.05596525423437</c:v>
                </c:pt>
                <c:pt idx="88">
                  <c:v>152.39569053013761</c:v>
                </c:pt>
                <c:pt idx="89">
                  <c:v>154.48844039757904</c:v>
                </c:pt>
                <c:pt idx="90">
                  <c:v>155.59868496650779</c:v>
                </c:pt>
                <c:pt idx="91">
                  <c:v>153.41460908735493</c:v>
                </c:pt>
                <c:pt idx="92">
                  <c:v>157.78700837639528</c:v>
                </c:pt>
                <c:pt idx="93">
                  <c:v>157.79892617088089</c:v>
                </c:pt>
                <c:pt idx="94">
                  <c:v>153.51157902614179</c:v>
                </c:pt>
                <c:pt idx="95">
                  <c:v>150.21142032122142</c:v>
                </c:pt>
                <c:pt idx="96">
                  <c:v>147.31127285557477</c:v>
                </c:pt>
                <c:pt idx="97">
                  <c:v>148.87525978407677</c:v>
                </c:pt>
                <c:pt idx="98">
                  <c:v>143.67048430024991</c:v>
                </c:pt>
                <c:pt idx="99">
                  <c:v>144.07304134653012</c:v>
                </c:pt>
                <c:pt idx="100">
                  <c:v>146.19227221839006</c:v>
                </c:pt>
                <c:pt idx="101">
                  <c:v>145.96816094539091</c:v>
                </c:pt>
                <c:pt idx="102">
                  <c:v>147.02309308500054</c:v>
                </c:pt>
                <c:pt idx="103">
                  <c:v>146.37300795606669</c:v>
                </c:pt>
                <c:pt idx="104">
                  <c:v>147.35508336466873</c:v>
                </c:pt>
                <c:pt idx="105">
                  <c:v>147.54413554355148</c:v>
                </c:pt>
                <c:pt idx="106">
                  <c:v>145.03779834046392</c:v>
                </c:pt>
                <c:pt idx="107">
                  <c:v>144.18960912655481</c:v>
                </c:pt>
                <c:pt idx="108">
                  <c:v>144.85169041968641</c:v>
                </c:pt>
                <c:pt idx="109">
                  <c:v>146.45328149874152</c:v>
                </c:pt>
                <c:pt idx="110">
                  <c:v>147.23476449877057</c:v>
                </c:pt>
                <c:pt idx="111">
                  <c:v>147.22213849724707</c:v>
                </c:pt>
                <c:pt idx="112">
                  <c:v>145.05667342393437</c:v>
                </c:pt>
                <c:pt idx="113">
                  <c:v>144.80270280419603</c:v>
                </c:pt>
                <c:pt idx="114">
                  <c:v>141.4964533798117</c:v>
                </c:pt>
                <c:pt idx="115">
                  <c:v>138.48166071544057</c:v>
                </c:pt>
                <c:pt idx="116">
                  <c:v>137.04009765076114</c:v>
                </c:pt>
                <c:pt idx="117">
                  <c:v>136.98878519712108</c:v>
                </c:pt>
                <c:pt idx="118">
                  <c:v>139.89009730189358</c:v>
                </c:pt>
                <c:pt idx="119">
                  <c:v>138.13207863476302</c:v>
                </c:pt>
                <c:pt idx="120">
                  <c:v>141.53534716073838</c:v>
                </c:pt>
                <c:pt idx="121">
                  <c:v>148.07765353107129</c:v>
                </c:pt>
                <c:pt idx="122">
                  <c:v>149.20148346101251</c:v>
                </c:pt>
                <c:pt idx="123">
                  <c:v>149.10675362188252</c:v>
                </c:pt>
                <c:pt idx="124">
                  <c:v>146.77327792549107</c:v>
                </c:pt>
                <c:pt idx="125">
                  <c:v>146.14666733914098</c:v>
                </c:pt>
                <c:pt idx="126">
                  <c:v>141.93326499973355</c:v>
                </c:pt>
                <c:pt idx="127">
                  <c:v>141.25927804843059</c:v>
                </c:pt>
                <c:pt idx="128">
                  <c:v>142.02895937496413</c:v>
                </c:pt>
                <c:pt idx="129">
                  <c:v>139.2772960640402</c:v>
                </c:pt>
                <c:pt idx="130">
                  <c:v>138.66726492443138</c:v>
                </c:pt>
                <c:pt idx="131">
                  <c:v>141.383716501073</c:v>
                </c:pt>
                <c:pt idx="132">
                  <c:v>143.08375834370901</c:v>
                </c:pt>
                <c:pt idx="133">
                  <c:v>139.34681714917366</c:v>
                </c:pt>
                <c:pt idx="134">
                  <c:v>139.0152048177589</c:v>
                </c:pt>
                <c:pt idx="135">
                  <c:v>139.20597588673107</c:v>
                </c:pt>
                <c:pt idx="136">
                  <c:v>140.65675241680137</c:v>
                </c:pt>
                <c:pt idx="137">
                  <c:v>136.81603846048063</c:v>
                </c:pt>
                <c:pt idx="138">
                  <c:v>135.36861782424029</c:v>
                </c:pt>
                <c:pt idx="139">
                  <c:v>138.2043995417817</c:v>
                </c:pt>
                <c:pt idx="140">
                  <c:v>137.21076774805115</c:v>
                </c:pt>
                <c:pt idx="141">
                  <c:v>140.45584548052048</c:v>
                </c:pt>
                <c:pt idx="142">
                  <c:v>142.40509355395764</c:v>
                </c:pt>
                <c:pt idx="143">
                  <c:v>138.11466632170516</c:v>
                </c:pt>
                <c:pt idx="144">
                  <c:v>142.13650126985809</c:v>
                </c:pt>
                <c:pt idx="145">
                  <c:v>141.91493170338822</c:v>
                </c:pt>
                <c:pt idx="146">
                  <c:v>143.51624881711683</c:v>
                </c:pt>
                <c:pt idx="147">
                  <c:v>145.57655894678155</c:v>
                </c:pt>
                <c:pt idx="148">
                  <c:v>146.1928034607366</c:v>
                </c:pt>
                <c:pt idx="149">
                  <c:v>145.38712356406563</c:v>
                </c:pt>
                <c:pt idx="150">
                  <c:v>143.57706048264572</c:v>
                </c:pt>
                <c:pt idx="151">
                  <c:v>144.1076793212894</c:v>
                </c:pt>
                <c:pt idx="152">
                  <c:v>147.0149791014901</c:v>
                </c:pt>
                <c:pt idx="153">
                  <c:v>145.21813871136783</c:v>
                </c:pt>
                <c:pt idx="154">
                  <c:v>146.82890151317719</c:v>
                </c:pt>
                <c:pt idx="155">
                  <c:v>148.27647769194297</c:v>
                </c:pt>
                <c:pt idx="156">
                  <c:v>146.98812910005364</c:v>
                </c:pt>
                <c:pt idx="157">
                  <c:v>142.32180815364308</c:v>
                </c:pt>
                <c:pt idx="158">
                  <c:v>141.8246497252612</c:v>
                </c:pt>
                <c:pt idx="159">
                  <c:v>145.76585710444212</c:v>
                </c:pt>
                <c:pt idx="160">
                  <c:v>149.46959017558322</c:v>
                </c:pt>
                <c:pt idx="161">
                  <c:v>150.80760967373615</c:v>
                </c:pt>
                <c:pt idx="162">
                  <c:v>153.31612544004875</c:v>
                </c:pt>
                <c:pt idx="163">
                  <c:v>150.84975746556086</c:v>
                </c:pt>
                <c:pt idx="164">
                  <c:v>150.13654414169301</c:v>
                </c:pt>
                <c:pt idx="165">
                  <c:v>148.65265734424855</c:v>
                </c:pt>
                <c:pt idx="166">
                  <c:v>148.35462132143579</c:v>
                </c:pt>
                <c:pt idx="167">
                  <c:v>145.81434436695901</c:v>
                </c:pt>
                <c:pt idx="168">
                  <c:v>151.22655753991603</c:v>
                </c:pt>
                <c:pt idx="169">
                  <c:v>152.04265075520283</c:v>
                </c:pt>
                <c:pt idx="170">
                  <c:v>152.70826852253057</c:v>
                </c:pt>
                <c:pt idx="171">
                  <c:v>154.24619056861695</c:v>
                </c:pt>
                <c:pt idx="172">
                  <c:v>158.5556246923114</c:v>
                </c:pt>
                <c:pt idx="173">
                  <c:v>160.02622044739746</c:v>
                </c:pt>
                <c:pt idx="174">
                  <c:v>160.44640347547946</c:v>
                </c:pt>
                <c:pt idx="175">
                  <c:v>156.99117286824884</c:v>
                </c:pt>
                <c:pt idx="176">
                  <c:v>159.21523240813355</c:v>
                </c:pt>
                <c:pt idx="177">
                  <c:v>161.56930672600609</c:v>
                </c:pt>
                <c:pt idx="178">
                  <c:v>158.94498998321052</c:v>
                </c:pt>
                <c:pt idx="179">
                  <c:v>154.95230277096181</c:v>
                </c:pt>
                <c:pt idx="180">
                  <c:v>154.58561195873608</c:v>
                </c:pt>
                <c:pt idx="181">
                  <c:v>157.07386361014719</c:v>
                </c:pt>
                <c:pt idx="182">
                  <c:v>159.3270850691473</c:v>
                </c:pt>
                <c:pt idx="183">
                  <c:v>158.3000217382089</c:v>
                </c:pt>
                <c:pt idx="184">
                  <c:v>157.61359067419457</c:v>
                </c:pt>
                <c:pt idx="185">
                  <c:v>161.14184224443255</c:v>
                </c:pt>
                <c:pt idx="186">
                  <c:v>159.5231199034645</c:v>
                </c:pt>
                <c:pt idx="187">
                  <c:v>155.23830791881537</c:v>
                </c:pt>
                <c:pt idx="188">
                  <c:v>156.27595147710383</c:v>
                </c:pt>
                <c:pt idx="189">
                  <c:v>156.69502978979929</c:v>
                </c:pt>
                <c:pt idx="190">
                  <c:v>160.52429169611935</c:v>
                </c:pt>
                <c:pt idx="191">
                  <c:v>160.62580641052747</c:v>
                </c:pt>
                <c:pt idx="192">
                  <c:v>159.92631375508739</c:v>
                </c:pt>
                <c:pt idx="193">
                  <c:v>164.52018465289925</c:v>
                </c:pt>
                <c:pt idx="194">
                  <c:v>162.61951207507607</c:v>
                </c:pt>
                <c:pt idx="195">
                  <c:v>159.22188917230829</c:v>
                </c:pt>
                <c:pt idx="196">
                  <c:v>159.01264178475992</c:v>
                </c:pt>
                <c:pt idx="197">
                  <c:v>152.443440172528</c:v>
                </c:pt>
                <c:pt idx="198">
                  <c:v>151.5622179485726</c:v>
                </c:pt>
                <c:pt idx="199">
                  <c:v>152.19416652297249</c:v>
                </c:pt>
                <c:pt idx="200">
                  <c:v>153.34770063353429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5F-4BD3-BE13-7A2571242E3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BrownianMotion'!$F$21:$GX$21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154.88125518660715</c:v>
                </c:pt>
                <c:pt idx="2">
                  <c:v>152.55692414802809</c:v>
                </c:pt>
                <c:pt idx="3">
                  <c:v>151.06937835469574</c:v>
                </c:pt>
                <c:pt idx="4">
                  <c:v>151.95364230628738</c:v>
                </c:pt>
                <c:pt idx="5">
                  <c:v>152.23618808889285</c:v>
                </c:pt>
                <c:pt idx="6">
                  <c:v>151.47205704194096</c:v>
                </c:pt>
                <c:pt idx="7">
                  <c:v>147.3636668190839</c:v>
                </c:pt>
                <c:pt idx="8">
                  <c:v>146.26597712970622</c:v>
                </c:pt>
                <c:pt idx="9">
                  <c:v>147.60007469206278</c:v>
                </c:pt>
                <c:pt idx="10">
                  <c:v>148.74906533477352</c:v>
                </c:pt>
                <c:pt idx="11">
                  <c:v>149.58342192520291</c:v>
                </c:pt>
                <c:pt idx="12">
                  <c:v>143.82525788133501</c:v>
                </c:pt>
                <c:pt idx="13">
                  <c:v>142.81840661076882</c:v>
                </c:pt>
                <c:pt idx="14">
                  <c:v>143.10327356798868</c:v>
                </c:pt>
                <c:pt idx="15">
                  <c:v>141.31262969974665</c:v>
                </c:pt>
                <c:pt idx="16">
                  <c:v>137.17122387244027</c:v>
                </c:pt>
                <c:pt idx="17">
                  <c:v>137.74170670496127</c:v>
                </c:pt>
                <c:pt idx="18">
                  <c:v>137.02024427537782</c:v>
                </c:pt>
                <c:pt idx="19">
                  <c:v>132.63092957218575</c:v>
                </c:pt>
                <c:pt idx="20">
                  <c:v>131.34485316626865</c:v>
                </c:pt>
                <c:pt idx="21">
                  <c:v>128.997368406292</c:v>
                </c:pt>
                <c:pt idx="22">
                  <c:v>128.83665015749853</c:v>
                </c:pt>
                <c:pt idx="23">
                  <c:v>125.83033375167321</c:v>
                </c:pt>
                <c:pt idx="24">
                  <c:v>128.3879795908976</c:v>
                </c:pt>
                <c:pt idx="25">
                  <c:v>126.01636960234946</c:v>
                </c:pt>
                <c:pt idx="26">
                  <c:v>124.70192235134857</c:v>
                </c:pt>
                <c:pt idx="27">
                  <c:v>122.62445357892473</c:v>
                </c:pt>
                <c:pt idx="28">
                  <c:v>120.8378471247139</c:v>
                </c:pt>
                <c:pt idx="29">
                  <c:v>118.84354108410648</c:v>
                </c:pt>
                <c:pt idx="30">
                  <c:v>119.01506655670809</c:v>
                </c:pt>
                <c:pt idx="31">
                  <c:v>119.35712295890571</c:v>
                </c:pt>
                <c:pt idx="32">
                  <c:v>118.61288742369167</c:v>
                </c:pt>
                <c:pt idx="33">
                  <c:v>116.04130809555201</c:v>
                </c:pt>
                <c:pt idx="34">
                  <c:v>116.60042110722158</c:v>
                </c:pt>
                <c:pt idx="35">
                  <c:v>115.19332384833932</c:v>
                </c:pt>
                <c:pt idx="36">
                  <c:v>115.18591530126483</c:v>
                </c:pt>
                <c:pt idx="37">
                  <c:v>116.69233080727217</c:v>
                </c:pt>
                <c:pt idx="38">
                  <c:v>120.46963508006105</c:v>
                </c:pt>
                <c:pt idx="39">
                  <c:v>119.71920651538568</c:v>
                </c:pt>
                <c:pt idx="40">
                  <c:v>121.72875837569774</c:v>
                </c:pt>
                <c:pt idx="41">
                  <c:v>121.85897621706049</c:v>
                </c:pt>
                <c:pt idx="42">
                  <c:v>119.59416544934631</c:v>
                </c:pt>
                <c:pt idx="43">
                  <c:v>117.67463868592309</c:v>
                </c:pt>
                <c:pt idx="44">
                  <c:v>116.46593217201553</c:v>
                </c:pt>
                <c:pt idx="45">
                  <c:v>115.91767186783507</c:v>
                </c:pt>
                <c:pt idx="46">
                  <c:v>113.39134224837143</c:v>
                </c:pt>
                <c:pt idx="47">
                  <c:v>116.54722103705072</c:v>
                </c:pt>
                <c:pt idx="48">
                  <c:v>114.8101395056262</c:v>
                </c:pt>
                <c:pt idx="49">
                  <c:v>111.03234803049494</c:v>
                </c:pt>
                <c:pt idx="50">
                  <c:v>112.36597986167754</c:v>
                </c:pt>
                <c:pt idx="51">
                  <c:v>112.03200734963391</c:v>
                </c:pt>
                <c:pt idx="52">
                  <c:v>108.66121860070373</c:v>
                </c:pt>
                <c:pt idx="53">
                  <c:v>107.84140202964683</c:v>
                </c:pt>
                <c:pt idx="54">
                  <c:v>106.81323762706459</c:v>
                </c:pt>
                <c:pt idx="55">
                  <c:v>104.90816618024819</c:v>
                </c:pt>
                <c:pt idx="56">
                  <c:v>108.9705315085847</c:v>
                </c:pt>
                <c:pt idx="57">
                  <c:v>106.99953308311856</c:v>
                </c:pt>
                <c:pt idx="58">
                  <c:v>106.13139031450901</c:v>
                </c:pt>
                <c:pt idx="59">
                  <c:v>106.64579807083901</c:v>
                </c:pt>
                <c:pt idx="60">
                  <c:v>106.46624824093892</c:v>
                </c:pt>
                <c:pt idx="61">
                  <c:v>110.15771713490786</c:v>
                </c:pt>
                <c:pt idx="62">
                  <c:v>109.93812495711684</c:v>
                </c:pt>
                <c:pt idx="63">
                  <c:v>109.83298352938672</c:v>
                </c:pt>
                <c:pt idx="64">
                  <c:v>111.71054874548885</c:v>
                </c:pt>
                <c:pt idx="65">
                  <c:v>112.28980790820839</c:v>
                </c:pt>
                <c:pt idx="66">
                  <c:v>111.05563651214206</c:v>
                </c:pt>
                <c:pt idx="67">
                  <c:v>112.36316819401439</c:v>
                </c:pt>
                <c:pt idx="68">
                  <c:v>113.19011515945365</c:v>
                </c:pt>
                <c:pt idx="69">
                  <c:v>110.07338471577118</c:v>
                </c:pt>
                <c:pt idx="70">
                  <c:v>108.2194903639095</c:v>
                </c:pt>
                <c:pt idx="71">
                  <c:v>107.49961861886891</c:v>
                </c:pt>
                <c:pt idx="72">
                  <c:v>106.2420072745345</c:v>
                </c:pt>
                <c:pt idx="73">
                  <c:v>106.45109455970227</c:v>
                </c:pt>
                <c:pt idx="74">
                  <c:v>104.61487655353747</c:v>
                </c:pt>
                <c:pt idx="75">
                  <c:v>104.36465633028889</c:v>
                </c:pt>
                <c:pt idx="76">
                  <c:v>105.96334824491061</c:v>
                </c:pt>
                <c:pt idx="77">
                  <c:v>107.29372066343939</c:v>
                </c:pt>
                <c:pt idx="78">
                  <c:v>108.02267004484048</c:v>
                </c:pt>
                <c:pt idx="79">
                  <c:v>109.61242738721138</c:v>
                </c:pt>
                <c:pt idx="80">
                  <c:v>110.68365015598215</c:v>
                </c:pt>
                <c:pt idx="81">
                  <c:v>109.46929199023936</c:v>
                </c:pt>
                <c:pt idx="82">
                  <c:v>105.66429560666579</c:v>
                </c:pt>
                <c:pt idx="83">
                  <c:v>107.13896849354873</c:v>
                </c:pt>
                <c:pt idx="84">
                  <c:v>107.35314785406486</c:v>
                </c:pt>
                <c:pt idx="85">
                  <c:v>105.47594789555835</c:v>
                </c:pt>
                <c:pt idx="86">
                  <c:v>105.61607358359424</c:v>
                </c:pt>
                <c:pt idx="87">
                  <c:v>104.12693725215382</c:v>
                </c:pt>
                <c:pt idx="88">
                  <c:v>102.37005059885658</c:v>
                </c:pt>
                <c:pt idx="89">
                  <c:v>105.09134340779022</c:v>
                </c:pt>
                <c:pt idx="90">
                  <c:v>103.47496523723507</c:v>
                </c:pt>
                <c:pt idx="91">
                  <c:v>103.07081935941181</c:v>
                </c:pt>
                <c:pt idx="92">
                  <c:v>100.69465305617604</c:v>
                </c:pt>
                <c:pt idx="93">
                  <c:v>98.912905346115139</c:v>
                </c:pt>
                <c:pt idx="94">
                  <c:v>98.33118782362358</c:v>
                </c:pt>
                <c:pt idx="95">
                  <c:v>100.47135890599996</c:v>
                </c:pt>
                <c:pt idx="96">
                  <c:v>100.81551421573919</c:v>
                </c:pt>
                <c:pt idx="97">
                  <c:v>98.91298342303044</c:v>
                </c:pt>
                <c:pt idx="98">
                  <c:v>94.883568344335004</c:v>
                </c:pt>
                <c:pt idx="99">
                  <c:v>94.003553449253872</c:v>
                </c:pt>
                <c:pt idx="100">
                  <c:v>95.686863733485495</c:v>
                </c:pt>
                <c:pt idx="101">
                  <c:v>95.45763547545728</c:v>
                </c:pt>
                <c:pt idx="102">
                  <c:v>91.990505196833752</c:v>
                </c:pt>
                <c:pt idx="103">
                  <c:v>88.761572759646839</c:v>
                </c:pt>
                <c:pt idx="104">
                  <c:v>89.610433657305549</c:v>
                </c:pt>
                <c:pt idx="105">
                  <c:v>90.139976892522824</c:v>
                </c:pt>
                <c:pt idx="106">
                  <c:v>91.180920265311173</c:v>
                </c:pt>
                <c:pt idx="107">
                  <c:v>92.304110771900625</c:v>
                </c:pt>
                <c:pt idx="108">
                  <c:v>89.75465576338415</c:v>
                </c:pt>
                <c:pt idx="109">
                  <c:v>93.395264742885104</c:v>
                </c:pt>
                <c:pt idx="110">
                  <c:v>93.728454642405694</c:v>
                </c:pt>
                <c:pt idx="111">
                  <c:v>94.189948732660213</c:v>
                </c:pt>
                <c:pt idx="112">
                  <c:v>93.267114388553253</c:v>
                </c:pt>
                <c:pt idx="113">
                  <c:v>92.713267240963717</c:v>
                </c:pt>
                <c:pt idx="114">
                  <c:v>90.68340298178174</c:v>
                </c:pt>
                <c:pt idx="115">
                  <c:v>91.296248931954565</c:v>
                </c:pt>
                <c:pt idx="116">
                  <c:v>92.22105867300327</c:v>
                </c:pt>
                <c:pt idx="117">
                  <c:v>93.113100596084351</c:v>
                </c:pt>
                <c:pt idx="118">
                  <c:v>96.104390626306227</c:v>
                </c:pt>
                <c:pt idx="119">
                  <c:v>96.502781976838563</c:v>
                </c:pt>
                <c:pt idx="120">
                  <c:v>95.818927570725705</c:v>
                </c:pt>
                <c:pt idx="121">
                  <c:v>97.683531607421372</c:v>
                </c:pt>
                <c:pt idx="122">
                  <c:v>99.469437288979336</c:v>
                </c:pt>
                <c:pt idx="123">
                  <c:v>101.12783617117667</c:v>
                </c:pt>
                <c:pt idx="124">
                  <c:v>99.80105195178507</c:v>
                </c:pt>
                <c:pt idx="125">
                  <c:v>99.675644653120486</c:v>
                </c:pt>
                <c:pt idx="126">
                  <c:v>100.34722787607154</c:v>
                </c:pt>
                <c:pt idx="127">
                  <c:v>100.68094377499392</c:v>
                </c:pt>
                <c:pt idx="128">
                  <c:v>102.53332579307695</c:v>
                </c:pt>
                <c:pt idx="129">
                  <c:v>104.00142020532208</c:v>
                </c:pt>
                <c:pt idx="130">
                  <c:v>106.12915889019818</c:v>
                </c:pt>
                <c:pt idx="131">
                  <c:v>106.77577279616516</c:v>
                </c:pt>
                <c:pt idx="132">
                  <c:v>105.31270027888827</c:v>
                </c:pt>
                <c:pt idx="133">
                  <c:v>108.87243392546556</c:v>
                </c:pt>
                <c:pt idx="134">
                  <c:v>106.83267909396142</c:v>
                </c:pt>
                <c:pt idx="135">
                  <c:v>108.06298824184853</c:v>
                </c:pt>
                <c:pt idx="136">
                  <c:v>109.82387768700619</c:v>
                </c:pt>
                <c:pt idx="137">
                  <c:v>111.03515221541026</c:v>
                </c:pt>
                <c:pt idx="138">
                  <c:v>111.17721544987522</c:v>
                </c:pt>
                <c:pt idx="139">
                  <c:v>112.56028123046291</c:v>
                </c:pt>
                <c:pt idx="140">
                  <c:v>114.09374800012435</c:v>
                </c:pt>
                <c:pt idx="141">
                  <c:v>112.40240804631418</c:v>
                </c:pt>
                <c:pt idx="142">
                  <c:v>111.63368009237317</c:v>
                </c:pt>
                <c:pt idx="143">
                  <c:v>111.92681089047186</c:v>
                </c:pt>
                <c:pt idx="144">
                  <c:v>112.04707803941149</c:v>
                </c:pt>
                <c:pt idx="145">
                  <c:v>109.7995196963016</c:v>
                </c:pt>
                <c:pt idx="146">
                  <c:v>110.93801605659536</c:v>
                </c:pt>
                <c:pt idx="147">
                  <c:v>109.70686128231733</c:v>
                </c:pt>
                <c:pt idx="148">
                  <c:v>111.54299684293299</c:v>
                </c:pt>
                <c:pt idx="149">
                  <c:v>114.77635451575109</c:v>
                </c:pt>
                <c:pt idx="150">
                  <c:v>115.94122369557547</c:v>
                </c:pt>
                <c:pt idx="151">
                  <c:v>116.93319268967882</c:v>
                </c:pt>
                <c:pt idx="152">
                  <c:v>115.95888896429926</c:v>
                </c:pt>
                <c:pt idx="153">
                  <c:v>117.83476123627322</c:v>
                </c:pt>
                <c:pt idx="154">
                  <c:v>119.46214445291336</c:v>
                </c:pt>
                <c:pt idx="155">
                  <c:v>119.213390664591</c:v>
                </c:pt>
                <c:pt idx="156">
                  <c:v>120.97703158565193</c:v>
                </c:pt>
                <c:pt idx="157">
                  <c:v>122.6163664691835</c:v>
                </c:pt>
                <c:pt idx="158">
                  <c:v>120.50833715251181</c:v>
                </c:pt>
                <c:pt idx="159">
                  <c:v>122.36765458200752</c:v>
                </c:pt>
                <c:pt idx="160">
                  <c:v>125.7961326454536</c:v>
                </c:pt>
                <c:pt idx="161">
                  <c:v>124.66105255194203</c:v>
                </c:pt>
                <c:pt idx="162">
                  <c:v>126.53485896575175</c:v>
                </c:pt>
                <c:pt idx="163">
                  <c:v>127.39084075267773</c:v>
                </c:pt>
                <c:pt idx="164">
                  <c:v>124.0795924145185</c:v>
                </c:pt>
                <c:pt idx="165">
                  <c:v>123.25117313611955</c:v>
                </c:pt>
                <c:pt idx="166">
                  <c:v>120.95279796717111</c:v>
                </c:pt>
                <c:pt idx="167">
                  <c:v>124.28130130854558</c:v>
                </c:pt>
                <c:pt idx="168">
                  <c:v>128.02987153203725</c:v>
                </c:pt>
                <c:pt idx="169">
                  <c:v>126.51544503804318</c:v>
                </c:pt>
                <c:pt idx="170">
                  <c:v>128.12939199886816</c:v>
                </c:pt>
                <c:pt idx="171">
                  <c:v>126.54010832841055</c:v>
                </c:pt>
                <c:pt idx="172">
                  <c:v>124.53042199555726</c:v>
                </c:pt>
                <c:pt idx="173">
                  <c:v>122.97152456434981</c:v>
                </c:pt>
                <c:pt idx="174">
                  <c:v>121.28497952950418</c:v>
                </c:pt>
                <c:pt idx="175">
                  <c:v>122.04216834379865</c:v>
                </c:pt>
                <c:pt idx="176">
                  <c:v>120.02960100612709</c:v>
                </c:pt>
                <c:pt idx="177">
                  <c:v>117.46201085312448</c:v>
                </c:pt>
                <c:pt idx="178">
                  <c:v>113.37056686913309</c:v>
                </c:pt>
                <c:pt idx="179">
                  <c:v>114.53387013892359</c:v>
                </c:pt>
                <c:pt idx="180">
                  <c:v>113.91204567045062</c:v>
                </c:pt>
                <c:pt idx="181">
                  <c:v>115.44383530929576</c:v>
                </c:pt>
                <c:pt idx="182">
                  <c:v>114.71823414361461</c:v>
                </c:pt>
                <c:pt idx="183">
                  <c:v>116.17641737366185</c:v>
                </c:pt>
                <c:pt idx="184">
                  <c:v>118.20321931819687</c:v>
                </c:pt>
                <c:pt idx="185">
                  <c:v>120.86517307265332</c:v>
                </c:pt>
                <c:pt idx="186">
                  <c:v>120.50153255877296</c:v>
                </c:pt>
                <c:pt idx="187">
                  <c:v>118.7397438324825</c:v>
                </c:pt>
                <c:pt idx="188">
                  <c:v>115.80076359433403</c:v>
                </c:pt>
                <c:pt idx="189">
                  <c:v>117.22509194925834</c:v>
                </c:pt>
                <c:pt idx="190">
                  <c:v>119.6889552108935</c:v>
                </c:pt>
                <c:pt idx="191">
                  <c:v>124.65592020701278</c:v>
                </c:pt>
                <c:pt idx="192">
                  <c:v>125.02377479752818</c:v>
                </c:pt>
                <c:pt idx="193">
                  <c:v>125.4221470867366</c:v>
                </c:pt>
                <c:pt idx="194">
                  <c:v>121.65291671241708</c:v>
                </c:pt>
                <c:pt idx="195">
                  <c:v>119.99243775318187</c:v>
                </c:pt>
                <c:pt idx="196">
                  <c:v>119.28477857884144</c:v>
                </c:pt>
                <c:pt idx="197">
                  <c:v>117.74483931317505</c:v>
                </c:pt>
                <c:pt idx="198">
                  <c:v>117.73619408836778</c:v>
                </c:pt>
                <c:pt idx="199">
                  <c:v>119.16152083208982</c:v>
                </c:pt>
                <c:pt idx="200">
                  <c:v>126.55548945232326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5F-4BD3-BE13-7A2571242E3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BrownianMotion'!$F$22:$GX$22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160.33645266777688</c:v>
                </c:pt>
                <c:pt idx="2">
                  <c:v>162.10546462863232</c:v>
                </c:pt>
                <c:pt idx="3">
                  <c:v>160.31996160566595</c:v>
                </c:pt>
                <c:pt idx="4">
                  <c:v>161.59651629753566</c:v>
                </c:pt>
                <c:pt idx="5">
                  <c:v>163.17276979601931</c:v>
                </c:pt>
                <c:pt idx="6">
                  <c:v>159.79635541948579</c:v>
                </c:pt>
                <c:pt idx="7">
                  <c:v>156.55106794075022</c:v>
                </c:pt>
                <c:pt idx="8">
                  <c:v>155.00373174745835</c:v>
                </c:pt>
                <c:pt idx="9">
                  <c:v>156.04290115707144</c:v>
                </c:pt>
                <c:pt idx="10">
                  <c:v>156.89887734233417</c:v>
                </c:pt>
                <c:pt idx="11">
                  <c:v>151.68800967534327</c:v>
                </c:pt>
                <c:pt idx="12">
                  <c:v>151.34171979397522</c:v>
                </c:pt>
                <c:pt idx="13">
                  <c:v>151.10905744055006</c:v>
                </c:pt>
                <c:pt idx="14">
                  <c:v>153.38008547766211</c:v>
                </c:pt>
                <c:pt idx="15">
                  <c:v>152.61786357403233</c:v>
                </c:pt>
                <c:pt idx="16">
                  <c:v>152.59701273593168</c:v>
                </c:pt>
                <c:pt idx="17">
                  <c:v>151.23230788842989</c:v>
                </c:pt>
                <c:pt idx="18">
                  <c:v>152.18877157457166</c:v>
                </c:pt>
                <c:pt idx="19">
                  <c:v>157.8197604406927</c:v>
                </c:pt>
                <c:pt idx="20">
                  <c:v>159.42439201368867</c:v>
                </c:pt>
                <c:pt idx="21">
                  <c:v>162.71443069620031</c:v>
                </c:pt>
                <c:pt idx="22">
                  <c:v>159.78014446521661</c:v>
                </c:pt>
                <c:pt idx="23">
                  <c:v>160.26487881124831</c:v>
                </c:pt>
                <c:pt idx="24">
                  <c:v>158.33043162171481</c:v>
                </c:pt>
                <c:pt idx="25">
                  <c:v>157.86315874833281</c:v>
                </c:pt>
                <c:pt idx="26">
                  <c:v>157.98463424983979</c:v>
                </c:pt>
                <c:pt idx="27">
                  <c:v>161.59133899557469</c:v>
                </c:pt>
                <c:pt idx="28">
                  <c:v>161.03087473568405</c:v>
                </c:pt>
                <c:pt idx="29">
                  <c:v>161.93726058560367</c:v>
                </c:pt>
                <c:pt idx="30">
                  <c:v>162.85119480021851</c:v>
                </c:pt>
                <c:pt idx="31">
                  <c:v>159.49008596192522</c:v>
                </c:pt>
                <c:pt idx="32">
                  <c:v>159.90954843648271</c:v>
                </c:pt>
                <c:pt idx="33">
                  <c:v>161.50567011158574</c:v>
                </c:pt>
                <c:pt idx="34">
                  <c:v>163.84279022060693</c:v>
                </c:pt>
                <c:pt idx="35">
                  <c:v>165.74656379282226</c:v>
                </c:pt>
                <c:pt idx="36">
                  <c:v>161.87185759289659</c:v>
                </c:pt>
                <c:pt idx="37">
                  <c:v>155.75810277467241</c:v>
                </c:pt>
                <c:pt idx="38">
                  <c:v>155.76457146789514</c:v>
                </c:pt>
                <c:pt idx="39">
                  <c:v>155.8264649140927</c:v>
                </c:pt>
                <c:pt idx="40">
                  <c:v>150.26154367730484</c:v>
                </c:pt>
                <c:pt idx="41">
                  <c:v>151.56977790675896</c:v>
                </c:pt>
                <c:pt idx="42">
                  <c:v>150.31148102354226</c:v>
                </c:pt>
                <c:pt idx="43">
                  <c:v>151.39777206430418</c:v>
                </c:pt>
                <c:pt idx="44">
                  <c:v>153.88386972935268</c:v>
                </c:pt>
                <c:pt idx="45">
                  <c:v>159.95484620159945</c:v>
                </c:pt>
                <c:pt idx="46">
                  <c:v>156.98778822937425</c:v>
                </c:pt>
                <c:pt idx="47">
                  <c:v>156.71213304537164</c:v>
                </c:pt>
                <c:pt idx="48">
                  <c:v>154.72915642768152</c:v>
                </c:pt>
                <c:pt idx="49">
                  <c:v>159.79159701556688</c:v>
                </c:pt>
                <c:pt idx="50">
                  <c:v>159.40530881543179</c:v>
                </c:pt>
                <c:pt idx="51">
                  <c:v>157.23071152700089</c:v>
                </c:pt>
                <c:pt idx="52">
                  <c:v>151.7336106387327</c:v>
                </c:pt>
                <c:pt idx="53">
                  <c:v>154.99769860943155</c:v>
                </c:pt>
                <c:pt idx="54">
                  <c:v>153.73496736035122</c:v>
                </c:pt>
                <c:pt idx="55">
                  <c:v>156.62389093609721</c:v>
                </c:pt>
                <c:pt idx="56">
                  <c:v>155.896671869583</c:v>
                </c:pt>
                <c:pt idx="57">
                  <c:v>155.75903967324615</c:v>
                </c:pt>
                <c:pt idx="58">
                  <c:v>160.07736949912723</c:v>
                </c:pt>
                <c:pt idx="59">
                  <c:v>158.97882842130369</c:v>
                </c:pt>
                <c:pt idx="60">
                  <c:v>158.53858472925324</c:v>
                </c:pt>
                <c:pt idx="61">
                  <c:v>161.16526972918737</c:v>
                </c:pt>
                <c:pt idx="62">
                  <c:v>159.11582976983721</c:v>
                </c:pt>
                <c:pt idx="63">
                  <c:v>157.17741125914139</c:v>
                </c:pt>
                <c:pt idx="64">
                  <c:v>158.84862754940525</c:v>
                </c:pt>
                <c:pt idx="65">
                  <c:v>165.66992618069685</c:v>
                </c:pt>
                <c:pt idx="66">
                  <c:v>165.86510906280174</c:v>
                </c:pt>
                <c:pt idx="67">
                  <c:v>166.18558822490886</c:v>
                </c:pt>
                <c:pt idx="68">
                  <c:v>166.07875531105708</c:v>
                </c:pt>
                <c:pt idx="69">
                  <c:v>169.34690230654647</c:v>
                </c:pt>
                <c:pt idx="70">
                  <c:v>166.92553825584744</c:v>
                </c:pt>
                <c:pt idx="71">
                  <c:v>164.82365067859854</c:v>
                </c:pt>
                <c:pt idx="72">
                  <c:v>166.51668973740189</c:v>
                </c:pt>
                <c:pt idx="73">
                  <c:v>163.92718440409868</c:v>
                </c:pt>
                <c:pt idx="74">
                  <c:v>162.87056296310055</c:v>
                </c:pt>
                <c:pt idx="75">
                  <c:v>161.85189429299876</c:v>
                </c:pt>
                <c:pt idx="76">
                  <c:v>162.08691147495057</c:v>
                </c:pt>
                <c:pt idx="77">
                  <c:v>156.3996898535425</c:v>
                </c:pt>
                <c:pt idx="78">
                  <c:v>156.75578964027213</c:v>
                </c:pt>
                <c:pt idx="79">
                  <c:v>159.52742168637062</c:v>
                </c:pt>
                <c:pt idx="80">
                  <c:v>160.44842055902876</c:v>
                </c:pt>
                <c:pt idx="81">
                  <c:v>160.37630813791247</c:v>
                </c:pt>
                <c:pt idx="82">
                  <c:v>160.51517063190221</c:v>
                </c:pt>
                <c:pt idx="83">
                  <c:v>160.99909162102142</c:v>
                </c:pt>
                <c:pt idx="84">
                  <c:v>160.55097068183184</c:v>
                </c:pt>
                <c:pt idx="85">
                  <c:v>161.70440837082225</c:v>
                </c:pt>
                <c:pt idx="86">
                  <c:v>164.71164685266734</c:v>
                </c:pt>
                <c:pt idx="87">
                  <c:v>168.90185151672236</c:v>
                </c:pt>
                <c:pt idx="88">
                  <c:v>165.6647981780101</c:v>
                </c:pt>
                <c:pt idx="89">
                  <c:v>163.95984749977359</c:v>
                </c:pt>
                <c:pt idx="90">
                  <c:v>161.50315041360673</c:v>
                </c:pt>
                <c:pt idx="91">
                  <c:v>171.4358964069325</c:v>
                </c:pt>
                <c:pt idx="92">
                  <c:v>175.29413534808629</c:v>
                </c:pt>
                <c:pt idx="93">
                  <c:v>175.26540971416819</c:v>
                </c:pt>
                <c:pt idx="94">
                  <c:v>180.72759817408854</c:v>
                </c:pt>
                <c:pt idx="95">
                  <c:v>181.06044019392206</c:v>
                </c:pt>
                <c:pt idx="96">
                  <c:v>181.32785480810779</c:v>
                </c:pt>
                <c:pt idx="97">
                  <c:v>180.80723717638875</c:v>
                </c:pt>
                <c:pt idx="98">
                  <c:v>176.76290927547086</c:v>
                </c:pt>
                <c:pt idx="99">
                  <c:v>176.7202892832631</c:v>
                </c:pt>
                <c:pt idx="100">
                  <c:v>172.71389455766038</c:v>
                </c:pt>
                <c:pt idx="101">
                  <c:v>175.44797211853097</c:v>
                </c:pt>
                <c:pt idx="102">
                  <c:v>182.95040088792626</c:v>
                </c:pt>
                <c:pt idx="103">
                  <c:v>184.20349786175228</c:v>
                </c:pt>
                <c:pt idx="104">
                  <c:v>185.74202425848489</c:v>
                </c:pt>
                <c:pt idx="105">
                  <c:v>186.47809681374903</c:v>
                </c:pt>
                <c:pt idx="106">
                  <c:v>190.52665477676666</c:v>
                </c:pt>
                <c:pt idx="107">
                  <c:v>185.55792077030409</c:v>
                </c:pt>
                <c:pt idx="108">
                  <c:v>182.655442253757</c:v>
                </c:pt>
                <c:pt idx="109">
                  <c:v>180.22309766428444</c:v>
                </c:pt>
                <c:pt idx="110">
                  <c:v>176.99426690324754</c:v>
                </c:pt>
                <c:pt idx="111">
                  <c:v>170.58071253646651</c:v>
                </c:pt>
                <c:pt idx="112">
                  <c:v>177.6128934390816</c:v>
                </c:pt>
                <c:pt idx="113">
                  <c:v>178.75038024525742</c:v>
                </c:pt>
                <c:pt idx="114">
                  <c:v>180.40160191634621</c:v>
                </c:pt>
                <c:pt idx="115">
                  <c:v>181.45857522818156</c:v>
                </c:pt>
                <c:pt idx="116">
                  <c:v>185.08890129917231</c:v>
                </c:pt>
                <c:pt idx="117">
                  <c:v>178.47009969912008</c:v>
                </c:pt>
                <c:pt idx="118">
                  <c:v>172.32136533129338</c:v>
                </c:pt>
                <c:pt idx="119">
                  <c:v>173.39311536616239</c:v>
                </c:pt>
                <c:pt idx="120">
                  <c:v>175.11683386849856</c:v>
                </c:pt>
                <c:pt idx="121">
                  <c:v>172.22747448229387</c:v>
                </c:pt>
                <c:pt idx="122">
                  <c:v>170.75297875195264</c:v>
                </c:pt>
                <c:pt idx="123">
                  <c:v>170.07571855722617</c:v>
                </c:pt>
                <c:pt idx="124">
                  <c:v>171.92623309694761</c:v>
                </c:pt>
                <c:pt idx="125">
                  <c:v>173.12923119479299</c:v>
                </c:pt>
                <c:pt idx="126">
                  <c:v>166.65768965795377</c:v>
                </c:pt>
                <c:pt idx="127">
                  <c:v>164.48069531520159</c:v>
                </c:pt>
                <c:pt idx="128">
                  <c:v>167.09164683328115</c:v>
                </c:pt>
                <c:pt idx="129">
                  <c:v>169.04174353971197</c:v>
                </c:pt>
                <c:pt idx="130">
                  <c:v>170.60313403903976</c:v>
                </c:pt>
                <c:pt idx="131">
                  <c:v>172.18237627980767</c:v>
                </c:pt>
                <c:pt idx="132">
                  <c:v>182.37141448983036</c:v>
                </c:pt>
                <c:pt idx="133">
                  <c:v>183.928245661033</c:v>
                </c:pt>
                <c:pt idx="134">
                  <c:v>183.14766104558996</c:v>
                </c:pt>
                <c:pt idx="135">
                  <c:v>184.58918331204944</c:v>
                </c:pt>
                <c:pt idx="136">
                  <c:v>179.90096937668898</c:v>
                </c:pt>
                <c:pt idx="137">
                  <c:v>176.42698572176272</c:v>
                </c:pt>
                <c:pt idx="138">
                  <c:v>170.27065992766305</c:v>
                </c:pt>
                <c:pt idx="139">
                  <c:v>170.80888525591158</c:v>
                </c:pt>
                <c:pt idx="140">
                  <c:v>169.29395301652565</c:v>
                </c:pt>
                <c:pt idx="141">
                  <c:v>166.49049673054512</c:v>
                </c:pt>
                <c:pt idx="142">
                  <c:v>163.19094579968964</c:v>
                </c:pt>
                <c:pt idx="143">
                  <c:v>162.65325332673939</c:v>
                </c:pt>
                <c:pt idx="144">
                  <c:v>164.18512344317369</c:v>
                </c:pt>
                <c:pt idx="145">
                  <c:v>166.95969957742057</c:v>
                </c:pt>
                <c:pt idx="146">
                  <c:v>166.37147015342646</c:v>
                </c:pt>
                <c:pt idx="147">
                  <c:v>164.77385312202179</c:v>
                </c:pt>
                <c:pt idx="148">
                  <c:v>167.39286123958013</c:v>
                </c:pt>
                <c:pt idx="149">
                  <c:v>177.51479660827562</c:v>
                </c:pt>
                <c:pt idx="150">
                  <c:v>178.05909358583312</c:v>
                </c:pt>
                <c:pt idx="151">
                  <c:v>177.37006304175341</c:v>
                </c:pt>
                <c:pt idx="152">
                  <c:v>181.7168077607638</c:v>
                </c:pt>
                <c:pt idx="153">
                  <c:v>187.41253523533206</c:v>
                </c:pt>
                <c:pt idx="154">
                  <c:v>184.96638228210119</c:v>
                </c:pt>
                <c:pt idx="155">
                  <c:v>183.78159504398042</c:v>
                </c:pt>
                <c:pt idx="156">
                  <c:v>187.9880840330197</c:v>
                </c:pt>
                <c:pt idx="157">
                  <c:v>186.02022355862991</c:v>
                </c:pt>
                <c:pt idx="158">
                  <c:v>187.32193103403398</c:v>
                </c:pt>
                <c:pt idx="159">
                  <c:v>186.70312662156942</c:v>
                </c:pt>
                <c:pt idx="160">
                  <c:v>182.43805293123876</c:v>
                </c:pt>
                <c:pt idx="161">
                  <c:v>186.6075199239983</c:v>
                </c:pt>
                <c:pt idx="162">
                  <c:v>184.62089277948712</c:v>
                </c:pt>
                <c:pt idx="163">
                  <c:v>180.27643360060762</c:v>
                </c:pt>
                <c:pt idx="164">
                  <c:v>178.97655048561211</c:v>
                </c:pt>
                <c:pt idx="165">
                  <c:v>181.62686442634453</c:v>
                </c:pt>
                <c:pt idx="166">
                  <c:v>181.80970205559362</c:v>
                </c:pt>
                <c:pt idx="167">
                  <c:v>182.87152110816757</c:v>
                </c:pt>
                <c:pt idx="168">
                  <c:v>182.56237708981828</c:v>
                </c:pt>
                <c:pt idx="169">
                  <c:v>179.90925559998809</c:v>
                </c:pt>
                <c:pt idx="170">
                  <c:v>179.460802996328</c:v>
                </c:pt>
                <c:pt idx="171">
                  <c:v>179.41023051952479</c:v>
                </c:pt>
                <c:pt idx="172">
                  <c:v>184.90448731648419</c:v>
                </c:pt>
                <c:pt idx="173">
                  <c:v>185.08936196618859</c:v>
                </c:pt>
                <c:pt idx="174">
                  <c:v>188.12349909317581</c:v>
                </c:pt>
                <c:pt idx="175">
                  <c:v>190.18611675076858</c:v>
                </c:pt>
                <c:pt idx="176">
                  <c:v>187.02591733004803</c:v>
                </c:pt>
                <c:pt idx="177">
                  <c:v>186.71702913389061</c:v>
                </c:pt>
                <c:pt idx="178">
                  <c:v>184.89042474363529</c:v>
                </c:pt>
                <c:pt idx="179">
                  <c:v>177.58445362818699</c:v>
                </c:pt>
                <c:pt idx="180">
                  <c:v>173.01745644223294</c:v>
                </c:pt>
                <c:pt idx="181">
                  <c:v>174.68513038790078</c:v>
                </c:pt>
                <c:pt idx="182">
                  <c:v>175.27518821364174</c:v>
                </c:pt>
                <c:pt idx="183">
                  <c:v>169.14820305195823</c:v>
                </c:pt>
                <c:pt idx="184">
                  <c:v>172.16850227942177</c:v>
                </c:pt>
                <c:pt idx="185">
                  <c:v>171.65524969009749</c:v>
                </c:pt>
                <c:pt idx="186">
                  <c:v>175.05895052899473</c:v>
                </c:pt>
                <c:pt idx="187">
                  <c:v>178.23074553100165</c:v>
                </c:pt>
                <c:pt idx="188">
                  <c:v>175.17421354488184</c:v>
                </c:pt>
                <c:pt idx="189">
                  <c:v>173.35950907097421</c:v>
                </c:pt>
                <c:pt idx="190">
                  <c:v>177.62901487749022</c:v>
                </c:pt>
                <c:pt idx="191">
                  <c:v>178.83810782956789</c:v>
                </c:pt>
                <c:pt idx="192">
                  <c:v>174.92489149762952</c:v>
                </c:pt>
                <c:pt idx="193">
                  <c:v>172.61884256990092</c:v>
                </c:pt>
                <c:pt idx="194">
                  <c:v>172.80585945900305</c:v>
                </c:pt>
                <c:pt idx="195">
                  <c:v>177.70223057469431</c:v>
                </c:pt>
                <c:pt idx="196">
                  <c:v>172.29550588061568</c:v>
                </c:pt>
                <c:pt idx="197">
                  <c:v>172.6199020725154</c:v>
                </c:pt>
                <c:pt idx="198">
                  <c:v>170.45918931519716</c:v>
                </c:pt>
                <c:pt idx="199">
                  <c:v>168.07474452444009</c:v>
                </c:pt>
                <c:pt idx="200">
                  <c:v>172.70508582001986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5F-4BD3-BE13-7A2571242E3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BrownianMotion'!$F$23:$GX$23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154.8774335555384</c:v>
                </c:pt>
                <c:pt idx="2">
                  <c:v>143.93863012659858</c:v>
                </c:pt>
                <c:pt idx="3">
                  <c:v>143.55978137921059</c:v>
                </c:pt>
                <c:pt idx="4">
                  <c:v>146.95933921055817</c:v>
                </c:pt>
                <c:pt idx="5">
                  <c:v>147.27185195223211</c:v>
                </c:pt>
                <c:pt idx="6">
                  <c:v>146.10925387308694</c:v>
                </c:pt>
                <c:pt idx="7">
                  <c:v>145.56990823530322</c:v>
                </c:pt>
                <c:pt idx="8">
                  <c:v>142.21343393842557</c:v>
                </c:pt>
                <c:pt idx="9">
                  <c:v>142.22596519824455</c:v>
                </c:pt>
                <c:pt idx="10">
                  <c:v>142.31900351792427</c:v>
                </c:pt>
                <c:pt idx="11">
                  <c:v>144.62945063819231</c:v>
                </c:pt>
                <c:pt idx="12">
                  <c:v>145.62124147571404</c:v>
                </c:pt>
                <c:pt idx="13">
                  <c:v>140.03011530020785</c:v>
                </c:pt>
                <c:pt idx="14">
                  <c:v>145.56754429851517</c:v>
                </c:pt>
                <c:pt idx="15">
                  <c:v>146.56344507268045</c:v>
                </c:pt>
                <c:pt idx="16">
                  <c:v>147.72934727657497</c:v>
                </c:pt>
                <c:pt idx="17">
                  <c:v>148.26049094810398</c:v>
                </c:pt>
                <c:pt idx="18">
                  <c:v>143.23127574770234</c:v>
                </c:pt>
                <c:pt idx="19">
                  <c:v>144.3287345428781</c:v>
                </c:pt>
                <c:pt idx="20">
                  <c:v>144.32053326650635</c:v>
                </c:pt>
                <c:pt idx="21">
                  <c:v>141.77455235581073</c:v>
                </c:pt>
                <c:pt idx="22">
                  <c:v>139.57306860469066</c:v>
                </c:pt>
                <c:pt idx="23">
                  <c:v>142.26922795036398</c:v>
                </c:pt>
                <c:pt idx="24">
                  <c:v>142.84359534808516</c:v>
                </c:pt>
                <c:pt idx="25">
                  <c:v>141.33238354578273</c:v>
                </c:pt>
                <c:pt idx="26">
                  <c:v>141.94530808485794</c:v>
                </c:pt>
                <c:pt idx="27">
                  <c:v>142.63441659442009</c:v>
                </c:pt>
                <c:pt idx="28">
                  <c:v>139.25404295077757</c:v>
                </c:pt>
                <c:pt idx="29">
                  <c:v>140.74709801065399</c:v>
                </c:pt>
                <c:pt idx="30">
                  <c:v>136.93497830711698</c:v>
                </c:pt>
                <c:pt idx="31">
                  <c:v>140.45462943546204</c:v>
                </c:pt>
                <c:pt idx="32">
                  <c:v>144.07504834675038</c:v>
                </c:pt>
                <c:pt idx="33">
                  <c:v>142.51619358774585</c:v>
                </c:pt>
                <c:pt idx="34">
                  <c:v>140.12862832895402</c:v>
                </c:pt>
                <c:pt idx="35">
                  <c:v>140.06046582395936</c:v>
                </c:pt>
                <c:pt idx="36">
                  <c:v>138.64581603394925</c:v>
                </c:pt>
                <c:pt idx="37">
                  <c:v>136.31751610481103</c:v>
                </c:pt>
                <c:pt idx="38">
                  <c:v>137.32620983025998</c:v>
                </c:pt>
                <c:pt idx="39">
                  <c:v>136.20436391305768</c:v>
                </c:pt>
                <c:pt idx="40">
                  <c:v>133.29161819980425</c:v>
                </c:pt>
                <c:pt idx="41">
                  <c:v>132.59655487146827</c:v>
                </c:pt>
                <c:pt idx="42">
                  <c:v>132.79257071113537</c:v>
                </c:pt>
                <c:pt idx="43">
                  <c:v>130.42794675173195</c:v>
                </c:pt>
                <c:pt idx="44">
                  <c:v>130.77328966804251</c:v>
                </c:pt>
                <c:pt idx="45">
                  <c:v>127.70738710809667</c:v>
                </c:pt>
                <c:pt idx="46">
                  <c:v>128.34780755601398</c:v>
                </c:pt>
                <c:pt idx="47">
                  <c:v>127.4080288607245</c:v>
                </c:pt>
                <c:pt idx="48">
                  <c:v>130.08360085281845</c:v>
                </c:pt>
                <c:pt idx="49">
                  <c:v>130.52680698444027</c:v>
                </c:pt>
                <c:pt idx="50">
                  <c:v>130.2841831180549</c:v>
                </c:pt>
                <c:pt idx="51">
                  <c:v>129.26575087903791</c:v>
                </c:pt>
                <c:pt idx="52">
                  <c:v>130.0488639208312</c:v>
                </c:pt>
                <c:pt idx="53">
                  <c:v>130.38721271340415</c:v>
                </c:pt>
                <c:pt idx="54">
                  <c:v>130.15968863435032</c:v>
                </c:pt>
                <c:pt idx="55">
                  <c:v>129.39735226568837</c:v>
                </c:pt>
                <c:pt idx="56">
                  <c:v>125.82777995747328</c:v>
                </c:pt>
                <c:pt idx="57">
                  <c:v>124.99913817518555</c:v>
                </c:pt>
                <c:pt idx="58">
                  <c:v>124.06616068923636</c:v>
                </c:pt>
                <c:pt idx="59">
                  <c:v>123.93759126511061</c:v>
                </c:pt>
                <c:pt idx="60">
                  <c:v>125.64742756146458</c:v>
                </c:pt>
                <c:pt idx="61">
                  <c:v>124.29765584726839</c:v>
                </c:pt>
                <c:pt idx="62">
                  <c:v>124.53491822909351</c:v>
                </c:pt>
                <c:pt idx="63">
                  <c:v>127.08853649390512</c:v>
                </c:pt>
                <c:pt idx="64">
                  <c:v>126.32806513458914</c:v>
                </c:pt>
                <c:pt idx="65">
                  <c:v>126.45609261905324</c:v>
                </c:pt>
                <c:pt idx="66">
                  <c:v>125.131097250016</c:v>
                </c:pt>
                <c:pt idx="67">
                  <c:v>123.82325234908501</c:v>
                </c:pt>
                <c:pt idx="68">
                  <c:v>123.68769570810633</c:v>
                </c:pt>
                <c:pt idx="69">
                  <c:v>124.56633493849796</c:v>
                </c:pt>
                <c:pt idx="70">
                  <c:v>120.81749227769269</c:v>
                </c:pt>
                <c:pt idx="71">
                  <c:v>120.68424764562636</c:v>
                </c:pt>
                <c:pt idx="72">
                  <c:v>119.48515290232369</c:v>
                </c:pt>
                <c:pt idx="73">
                  <c:v>123.40742421252313</c:v>
                </c:pt>
                <c:pt idx="74">
                  <c:v>120.63502296281744</c:v>
                </c:pt>
                <c:pt idx="75">
                  <c:v>120.76800627799702</c:v>
                </c:pt>
                <c:pt idx="76">
                  <c:v>120.08565146821347</c:v>
                </c:pt>
                <c:pt idx="77">
                  <c:v>118.39963592025077</c:v>
                </c:pt>
                <c:pt idx="78">
                  <c:v>114.65574589778633</c:v>
                </c:pt>
                <c:pt idx="79">
                  <c:v>115.59370186797804</c:v>
                </c:pt>
                <c:pt idx="80">
                  <c:v>113.18951188634752</c:v>
                </c:pt>
                <c:pt idx="81">
                  <c:v>116.28631598322607</c:v>
                </c:pt>
                <c:pt idx="82">
                  <c:v>113.26422191851556</c:v>
                </c:pt>
                <c:pt idx="83">
                  <c:v>109.38250603516677</c:v>
                </c:pt>
                <c:pt idx="84">
                  <c:v>108.17285433214433</c:v>
                </c:pt>
                <c:pt idx="85">
                  <c:v>107.86317781281089</c:v>
                </c:pt>
                <c:pt idx="86">
                  <c:v>106.6890754503749</c:v>
                </c:pt>
                <c:pt idx="87">
                  <c:v>109.68586665671953</c:v>
                </c:pt>
                <c:pt idx="88">
                  <c:v>108.06696914450313</c:v>
                </c:pt>
                <c:pt idx="89">
                  <c:v>108.14112234266693</c:v>
                </c:pt>
                <c:pt idx="90">
                  <c:v>107.72078569352601</c:v>
                </c:pt>
                <c:pt idx="91">
                  <c:v>107.03372132926289</c:v>
                </c:pt>
                <c:pt idx="92">
                  <c:v>103.78560256650931</c:v>
                </c:pt>
                <c:pt idx="93">
                  <c:v>99.887138351602431</c:v>
                </c:pt>
                <c:pt idx="94">
                  <c:v>101.64352924663991</c:v>
                </c:pt>
                <c:pt idx="95">
                  <c:v>101.1535897955831</c:v>
                </c:pt>
                <c:pt idx="96">
                  <c:v>102.09398497077183</c:v>
                </c:pt>
                <c:pt idx="97">
                  <c:v>101.79212412543016</c:v>
                </c:pt>
                <c:pt idx="98">
                  <c:v>104.35576803636164</c:v>
                </c:pt>
                <c:pt idx="99">
                  <c:v>104.76086111633006</c:v>
                </c:pt>
                <c:pt idx="100">
                  <c:v>102.7677914422045</c:v>
                </c:pt>
                <c:pt idx="101">
                  <c:v>100.19863143222145</c:v>
                </c:pt>
                <c:pt idx="102">
                  <c:v>97.597281219451688</c:v>
                </c:pt>
                <c:pt idx="103">
                  <c:v>99.289199702640914</c:v>
                </c:pt>
                <c:pt idx="104">
                  <c:v>102.0290246532323</c:v>
                </c:pt>
                <c:pt idx="105">
                  <c:v>100.06732759172931</c:v>
                </c:pt>
                <c:pt idx="106">
                  <c:v>97.730119935728681</c:v>
                </c:pt>
                <c:pt idx="107">
                  <c:v>98.062620072702842</c:v>
                </c:pt>
                <c:pt idx="108">
                  <c:v>99.113647117763634</c:v>
                </c:pt>
                <c:pt idx="109">
                  <c:v>99.599111631610043</c:v>
                </c:pt>
                <c:pt idx="110">
                  <c:v>102.50799155316392</c:v>
                </c:pt>
                <c:pt idx="111">
                  <c:v>102.86830351993072</c:v>
                </c:pt>
                <c:pt idx="112">
                  <c:v>98.596587505828381</c:v>
                </c:pt>
                <c:pt idx="113">
                  <c:v>100.97590734968145</c:v>
                </c:pt>
                <c:pt idx="114">
                  <c:v>100.57513943724635</c:v>
                </c:pt>
                <c:pt idx="115">
                  <c:v>99.862943582420826</c:v>
                </c:pt>
                <c:pt idx="116">
                  <c:v>100.06289523349253</c:v>
                </c:pt>
                <c:pt idx="117">
                  <c:v>101.38920240210875</c:v>
                </c:pt>
                <c:pt idx="118">
                  <c:v>96.618339533926502</c:v>
                </c:pt>
                <c:pt idx="119">
                  <c:v>99.272851535880008</c:v>
                </c:pt>
                <c:pt idx="120">
                  <c:v>99.821511322498509</c:v>
                </c:pt>
                <c:pt idx="121">
                  <c:v>100.20744654252159</c:v>
                </c:pt>
                <c:pt idx="122">
                  <c:v>103.36034553502309</c:v>
                </c:pt>
                <c:pt idx="123">
                  <c:v>104.48678747811908</c:v>
                </c:pt>
                <c:pt idx="124">
                  <c:v>102.70090417024977</c:v>
                </c:pt>
                <c:pt idx="125">
                  <c:v>103.9689355045022</c:v>
                </c:pt>
                <c:pt idx="126">
                  <c:v>105.76536544768962</c:v>
                </c:pt>
                <c:pt idx="127">
                  <c:v>104.42687280926231</c:v>
                </c:pt>
                <c:pt idx="128">
                  <c:v>107.38445750358552</c:v>
                </c:pt>
                <c:pt idx="129">
                  <c:v>106.87224129689733</c:v>
                </c:pt>
                <c:pt idx="130">
                  <c:v>110.38284457815985</c:v>
                </c:pt>
                <c:pt idx="131">
                  <c:v>108.03871600333349</c:v>
                </c:pt>
                <c:pt idx="132">
                  <c:v>109.32357281592101</c:v>
                </c:pt>
                <c:pt idx="133">
                  <c:v>110.33813227154525</c:v>
                </c:pt>
                <c:pt idx="134">
                  <c:v>114.03281266786622</c:v>
                </c:pt>
                <c:pt idx="135">
                  <c:v>110.86425904890868</c:v>
                </c:pt>
                <c:pt idx="136">
                  <c:v>110.10716671706174</c:v>
                </c:pt>
                <c:pt idx="137">
                  <c:v>110.31886820225215</c:v>
                </c:pt>
                <c:pt idx="138">
                  <c:v>111.84356721679427</c:v>
                </c:pt>
                <c:pt idx="139">
                  <c:v>112.74621590908446</c:v>
                </c:pt>
                <c:pt idx="140">
                  <c:v>113.0044249273105</c:v>
                </c:pt>
                <c:pt idx="141">
                  <c:v>111.19613410152402</c:v>
                </c:pt>
                <c:pt idx="142">
                  <c:v>109.26033054394877</c:v>
                </c:pt>
                <c:pt idx="143">
                  <c:v>106.84820096002385</c:v>
                </c:pt>
                <c:pt idx="144">
                  <c:v>110.61625938037079</c:v>
                </c:pt>
                <c:pt idx="145">
                  <c:v>113.73196813351339</c:v>
                </c:pt>
                <c:pt idx="146">
                  <c:v>113.77175486387326</c:v>
                </c:pt>
                <c:pt idx="147">
                  <c:v>115.30171569966859</c:v>
                </c:pt>
                <c:pt idx="148">
                  <c:v>112.93400571465905</c:v>
                </c:pt>
                <c:pt idx="149">
                  <c:v>110.14653717997038</c:v>
                </c:pt>
                <c:pt idx="150">
                  <c:v>109.03940641341757</c:v>
                </c:pt>
                <c:pt idx="151">
                  <c:v>110.69736850555581</c:v>
                </c:pt>
                <c:pt idx="152">
                  <c:v>109.32852992569798</c:v>
                </c:pt>
                <c:pt idx="153">
                  <c:v>107.27772361989901</c:v>
                </c:pt>
                <c:pt idx="154">
                  <c:v>108.16804549555098</c:v>
                </c:pt>
                <c:pt idx="155">
                  <c:v>108.9216767301054</c:v>
                </c:pt>
                <c:pt idx="156">
                  <c:v>110.26254345386226</c:v>
                </c:pt>
                <c:pt idx="157">
                  <c:v>110.30040177219</c:v>
                </c:pt>
                <c:pt idx="158">
                  <c:v>111.47041612695452</c:v>
                </c:pt>
                <c:pt idx="159">
                  <c:v>111.1825595939717</c:v>
                </c:pt>
                <c:pt idx="160">
                  <c:v>112.13600498323741</c:v>
                </c:pt>
                <c:pt idx="161">
                  <c:v>110.25594880884583</c:v>
                </c:pt>
                <c:pt idx="162">
                  <c:v>111.63246545185918</c:v>
                </c:pt>
                <c:pt idx="163">
                  <c:v>110.10169939520085</c:v>
                </c:pt>
                <c:pt idx="164">
                  <c:v>110.40581343652801</c:v>
                </c:pt>
                <c:pt idx="165">
                  <c:v>109.08604568036426</c:v>
                </c:pt>
                <c:pt idx="166">
                  <c:v>109.25059198437033</c:v>
                </c:pt>
                <c:pt idx="167">
                  <c:v>110.18181982676377</c:v>
                </c:pt>
                <c:pt idx="168">
                  <c:v>109.76055854858002</c:v>
                </c:pt>
                <c:pt idx="169">
                  <c:v>108.02140187061377</c:v>
                </c:pt>
                <c:pt idx="170">
                  <c:v>105.47969596058877</c:v>
                </c:pt>
                <c:pt idx="171">
                  <c:v>107.40832367683988</c:v>
                </c:pt>
                <c:pt idx="172">
                  <c:v>109.50671645514799</c:v>
                </c:pt>
                <c:pt idx="173">
                  <c:v>109.08723907630529</c:v>
                </c:pt>
                <c:pt idx="174">
                  <c:v>106.11923579137131</c:v>
                </c:pt>
                <c:pt idx="175">
                  <c:v>103.87931677075223</c:v>
                </c:pt>
                <c:pt idx="176">
                  <c:v>104.34144037981814</c:v>
                </c:pt>
                <c:pt idx="177">
                  <c:v>104.08832524931893</c:v>
                </c:pt>
                <c:pt idx="178">
                  <c:v>104.48299257630696</c:v>
                </c:pt>
                <c:pt idx="179">
                  <c:v>102.32458873069545</c:v>
                </c:pt>
                <c:pt idx="180">
                  <c:v>103.27236314078502</c:v>
                </c:pt>
                <c:pt idx="181">
                  <c:v>104.13702458598101</c:v>
                </c:pt>
                <c:pt idx="182">
                  <c:v>104.77964353634856</c:v>
                </c:pt>
                <c:pt idx="183">
                  <c:v>104.444942793775</c:v>
                </c:pt>
                <c:pt idx="184">
                  <c:v>98.378982066572334</c:v>
                </c:pt>
                <c:pt idx="185">
                  <c:v>95.653050089589087</c:v>
                </c:pt>
                <c:pt idx="186">
                  <c:v>98.844803844056514</c:v>
                </c:pt>
                <c:pt idx="187">
                  <c:v>99.051631750585258</c:v>
                </c:pt>
                <c:pt idx="188">
                  <c:v>100.43560836366065</c:v>
                </c:pt>
                <c:pt idx="189">
                  <c:v>101.14360119203883</c:v>
                </c:pt>
                <c:pt idx="190">
                  <c:v>97.82835908303629</c:v>
                </c:pt>
                <c:pt idx="191">
                  <c:v>96.454503587168247</c:v>
                </c:pt>
                <c:pt idx="192">
                  <c:v>95.937833468537349</c:v>
                </c:pt>
                <c:pt idx="193">
                  <c:v>96.338926119118327</c:v>
                </c:pt>
                <c:pt idx="194">
                  <c:v>97.559856009486055</c:v>
                </c:pt>
                <c:pt idx="195">
                  <c:v>96.344170132712264</c:v>
                </c:pt>
                <c:pt idx="196">
                  <c:v>95.494186857297663</c:v>
                </c:pt>
                <c:pt idx="197">
                  <c:v>97.427602655213335</c:v>
                </c:pt>
                <c:pt idx="198">
                  <c:v>96.810835891644288</c:v>
                </c:pt>
                <c:pt idx="199">
                  <c:v>93.351168468465502</c:v>
                </c:pt>
                <c:pt idx="200">
                  <c:v>91.180726086058471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5F-4BD3-BE13-7A2571242E3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BrownianMotion'!$F$24:$GX$24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162.67235035770454</c:v>
                </c:pt>
                <c:pt idx="2">
                  <c:v>162.92125382741929</c:v>
                </c:pt>
                <c:pt idx="3">
                  <c:v>164.49068580405273</c:v>
                </c:pt>
                <c:pt idx="4">
                  <c:v>172.73754068515379</c:v>
                </c:pt>
                <c:pt idx="5">
                  <c:v>169.50253398962786</c:v>
                </c:pt>
                <c:pt idx="6">
                  <c:v>172.45329774153419</c:v>
                </c:pt>
                <c:pt idx="7">
                  <c:v>170.89932129470409</c:v>
                </c:pt>
                <c:pt idx="8">
                  <c:v>166.75673404999992</c:v>
                </c:pt>
                <c:pt idx="9">
                  <c:v>169.94262106011587</c:v>
                </c:pt>
                <c:pt idx="10">
                  <c:v>172.86635456201313</c:v>
                </c:pt>
                <c:pt idx="11">
                  <c:v>173.43130459257543</c:v>
                </c:pt>
                <c:pt idx="12">
                  <c:v>173.0349181644801</c:v>
                </c:pt>
                <c:pt idx="13">
                  <c:v>176.36194978920645</c:v>
                </c:pt>
                <c:pt idx="14">
                  <c:v>174.72525747921179</c:v>
                </c:pt>
                <c:pt idx="15">
                  <c:v>178.06232349088762</c:v>
                </c:pt>
                <c:pt idx="16">
                  <c:v>176.03083089794748</c:v>
                </c:pt>
                <c:pt idx="17">
                  <c:v>182.0195053220348</c:v>
                </c:pt>
                <c:pt idx="18">
                  <c:v>182.77155970860133</c:v>
                </c:pt>
                <c:pt idx="19">
                  <c:v>179.68724429038616</c:v>
                </c:pt>
                <c:pt idx="20">
                  <c:v>170.69483469917284</c:v>
                </c:pt>
                <c:pt idx="21">
                  <c:v>164.94150840963664</c:v>
                </c:pt>
                <c:pt idx="22">
                  <c:v>161.98943644179843</c:v>
                </c:pt>
                <c:pt idx="23">
                  <c:v>163.83535369611209</c:v>
                </c:pt>
                <c:pt idx="24">
                  <c:v>168.61290122800003</c:v>
                </c:pt>
                <c:pt idx="25">
                  <c:v>157.68254312501665</c:v>
                </c:pt>
                <c:pt idx="26">
                  <c:v>161.02125290260796</c:v>
                </c:pt>
                <c:pt idx="27">
                  <c:v>158.40456483476456</c:v>
                </c:pt>
                <c:pt idx="28">
                  <c:v>163.95185365193259</c:v>
                </c:pt>
                <c:pt idx="29">
                  <c:v>163.30972341568665</c:v>
                </c:pt>
                <c:pt idx="30">
                  <c:v>162.52996909993587</c:v>
                </c:pt>
                <c:pt idx="31">
                  <c:v>165.44366541399191</c:v>
                </c:pt>
                <c:pt idx="32">
                  <c:v>168.42521170050262</c:v>
                </c:pt>
                <c:pt idx="33">
                  <c:v>165.09053326980265</c:v>
                </c:pt>
                <c:pt idx="34">
                  <c:v>162.02689760669136</c:v>
                </c:pt>
                <c:pt idx="35">
                  <c:v>163.07805319598441</c:v>
                </c:pt>
                <c:pt idx="36">
                  <c:v>169.46488327483888</c:v>
                </c:pt>
                <c:pt idx="37">
                  <c:v>172.4925030647463</c:v>
                </c:pt>
                <c:pt idx="38">
                  <c:v>170.25519844899509</c:v>
                </c:pt>
                <c:pt idx="39">
                  <c:v>170.46730066023954</c:v>
                </c:pt>
                <c:pt idx="40">
                  <c:v>173.81425770822253</c:v>
                </c:pt>
                <c:pt idx="41">
                  <c:v>169.64234271495766</c:v>
                </c:pt>
                <c:pt idx="42">
                  <c:v>168.65332684137883</c:v>
                </c:pt>
                <c:pt idx="43">
                  <c:v>169.42498154824716</c:v>
                </c:pt>
                <c:pt idx="44">
                  <c:v>169.44270999797203</c:v>
                </c:pt>
                <c:pt idx="45">
                  <c:v>167.54942810747022</c:v>
                </c:pt>
                <c:pt idx="46">
                  <c:v>166.71978849992487</c:v>
                </c:pt>
                <c:pt idx="47">
                  <c:v>164.04806090303299</c:v>
                </c:pt>
                <c:pt idx="48">
                  <c:v>162.29720894539676</c:v>
                </c:pt>
                <c:pt idx="49">
                  <c:v>168.13844254409267</c:v>
                </c:pt>
                <c:pt idx="50">
                  <c:v>174.32200934520392</c:v>
                </c:pt>
                <c:pt idx="51">
                  <c:v>173.71262139753588</c:v>
                </c:pt>
                <c:pt idx="52">
                  <c:v>178.53883210646353</c:v>
                </c:pt>
                <c:pt idx="53">
                  <c:v>180.78423998346986</c:v>
                </c:pt>
                <c:pt idx="54">
                  <c:v>181.64274328742735</c:v>
                </c:pt>
                <c:pt idx="55">
                  <c:v>179.84636943401901</c:v>
                </c:pt>
                <c:pt idx="56">
                  <c:v>175.13399517569295</c:v>
                </c:pt>
                <c:pt idx="57">
                  <c:v>176.58873003137955</c:v>
                </c:pt>
                <c:pt idx="58">
                  <c:v>174.38725146123278</c:v>
                </c:pt>
                <c:pt idx="59">
                  <c:v>176.62953479802164</c:v>
                </c:pt>
                <c:pt idx="60">
                  <c:v>168.96918360717481</c:v>
                </c:pt>
                <c:pt idx="61">
                  <c:v>167.77195930076692</c:v>
                </c:pt>
                <c:pt idx="62">
                  <c:v>169.07971523307884</c:v>
                </c:pt>
                <c:pt idx="63">
                  <c:v>169.06276084631892</c:v>
                </c:pt>
                <c:pt idx="64">
                  <c:v>164.29806300731553</c:v>
                </c:pt>
                <c:pt idx="65">
                  <c:v>165.671155677728</c:v>
                </c:pt>
                <c:pt idx="66">
                  <c:v>171.22353233960672</c:v>
                </c:pt>
                <c:pt idx="67">
                  <c:v>170.29645892680907</c:v>
                </c:pt>
                <c:pt idx="68">
                  <c:v>166.4476767802814</c:v>
                </c:pt>
                <c:pt idx="69">
                  <c:v>170.15446453212465</c:v>
                </c:pt>
                <c:pt idx="70">
                  <c:v>168.75625349684765</c:v>
                </c:pt>
                <c:pt idx="71">
                  <c:v>163.57954792799455</c:v>
                </c:pt>
                <c:pt idx="72">
                  <c:v>164.96521554942112</c:v>
                </c:pt>
                <c:pt idx="73">
                  <c:v>168.60568979061699</c:v>
                </c:pt>
                <c:pt idx="74">
                  <c:v>165.46114929183653</c:v>
                </c:pt>
                <c:pt idx="75">
                  <c:v>164.78246600436427</c:v>
                </c:pt>
                <c:pt idx="76">
                  <c:v>162.73222095829561</c:v>
                </c:pt>
                <c:pt idx="77">
                  <c:v>155.51195604808024</c:v>
                </c:pt>
                <c:pt idx="78">
                  <c:v>152.71429724211717</c:v>
                </c:pt>
                <c:pt idx="79">
                  <c:v>151.59413412491341</c:v>
                </c:pt>
                <c:pt idx="80">
                  <c:v>147.90061244491596</c:v>
                </c:pt>
                <c:pt idx="81">
                  <c:v>144.33178013687566</c:v>
                </c:pt>
                <c:pt idx="82">
                  <c:v>141.84851009859688</c:v>
                </c:pt>
                <c:pt idx="83">
                  <c:v>144.78471841087389</c:v>
                </c:pt>
                <c:pt idx="84">
                  <c:v>144.80064446279431</c:v>
                </c:pt>
                <c:pt idx="85">
                  <c:v>148.7760084774585</c:v>
                </c:pt>
                <c:pt idx="86">
                  <c:v>152.697700990611</c:v>
                </c:pt>
                <c:pt idx="87">
                  <c:v>151.19554817921781</c:v>
                </c:pt>
                <c:pt idx="88">
                  <c:v>151.35221658011972</c:v>
                </c:pt>
                <c:pt idx="89">
                  <c:v>152.35539313901748</c:v>
                </c:pt>
                <c:pt idx="90">
                  <c:v>154.14109558797642</c:v>
                </c:pt>
                <c:pt idx="91">
                  <c:v>158.59551338942447</c:v>
                </c:pt>
                <c:pt idx="92">
                  <c:v>158.3283480415104</c:v>
                </c:pt>
                <c:pt idx="93">
                  <c:v>160.1959227947128</c:v>
                </c:pt>
                <c:pt idx="94">
                  <c:v>164.46838784472226</c:v>
                </c:pt>
                <c:pt idx="95">
                  <c:v>161.57182495929885</c:v>
                </c:pt>
                <c:pt idx="96">
                  <c:v>159.02395584107572</c:v>
                </c:pt>
                <c:pt idx="97">
                  <c:v>158.21864170372083</c:v>
                </c:pt>
                <c:pt idx="98">
                  <c:v>158.32152517925653</c:v>
                </c:pt>
                <c:pt idx="99">
                  <c:v>154.22589046582385</c:v>
                </c:pt>
                <c:pt idx="100">
                  <c:v>152.13765929214463</c:v>
                </c:pt>
                <c:pt idx="101">
                  <c:v>150.40342426802545</c:v>
                </c:pt>
                <c:pt idx="102">
                  <c:v>153.16497731921055</c:v>
                </c:pt>
                <c:pt idx="103">
                  <c:v>153.2214290356894</c:v>
                </c:pt>
                <c:pt idx="104">
                  <c:v>148.80944018228016</c:v>
                </c:pt>
                <c:pt idx="105">
                  <c:v>150.27783057855754</c:v>
                </c:pt>
                <c:pt idx="106">
                  <c:v>150.77717798229313</c:v>
                </c:pt>
                <c:pt idx="107">
                  <c:v>149.6123826841179</c:v>
                </c:pt>
                <c:pt idx="108">
                  <c:v>151.57952080126361</c:v>
                </c:pt>
                <c:pt idx="109">
                  <c:v>146.05803842057028</c:v>
                </c:pt>
                <c:pt idx="110">
                  <c:v>143.94609325225176</c:v>
                </c:pt>
                <c:pt idx="111">
                  <c:v>142.9287756441708</c:v>
                </c:pt>
                <c:pt idx="112">
                  <c:v>139.99783975675876</c:v>
                </c:pt>
                <c:pt idx="113">
                  <c:v>144.87298649329955</c:v>
                </c:pt>
                <c:pt idx="114">
                  <c:v>144.10277597882813</c:v>
                </c:pt>
                <c:pt idx="115">
                  <c:v>144.27792462597645</c:v>
                </c:pt>
                <c:pt idx="116">
                  <c:v>142.07546713723463</c:v>
                </c:pt>
                <c:pt idx="117">
                  <c:v>143.39275205226068</c:v>
                </c:pt>
                <c:pt idx="118">
                  <c:v>141.50406766809073</c:v>
                </c:pt>
                <c:pt idx="119">
                  <c:v>143.90093098459198</c:v>
                </c:pt>
                <c:pt idx="120">
                  <c:v>144.89805221039515</c:v>
                </c:pt>
                <c:pt idx="121">
                  <c:v>145.17210669546762</c:v>
                </c:pt>
                <c:pt idx="122">
                  <c:v>144.57541266385175</c:v>
                </c:pt>
                <c:pt idx="123">
                  <c:v>145.75916583522167</c:v>
                </c:pt>
                <c:pt idx="124">
                  <c:v>145.43294354810456</c:v>
                </c:pt>
                <c:pt idx="125">
                  <c:v>145.29467775348053</c:v>
                </c:pt>
                <c:pt idx="126">
                  <c:v>142.57824023709239</c:v>
                </c:pt>
                <c:pt idx="127">
                  <c:v>143.33979909505754</c:v>
                </c:pt>
                <c:pt idx="128">
                  <c:v>142.32341616035836</c:v>
                </c:pt>
                <c:pt idx="129">
                  <c:v>140.06565447020583</c:v>
                </c:pt>
                <c:pt idx="130">
                  <c:v>138.89073300106244</c:v>
                </c:pt>
                <c:pt idx="131">
                  <c:v>137.96418477109941</c:v>
                </c:pt>
                <c:pt idx="132">
                  <c:v>139.43497640029923</c:v>
                </c:pt>
                <c:pt idx="133">
                  <c:v>140.92162776708554</c:v>
                </c:pt>
                <c:pt idx="134">
                  <c:v>140.76023631996713</c:v>
                </c:pt>
                <c:pt idx="135">
                  <c:v>144.09185461909721</c:v>
                </c:pt>
                <c:pt idx="136">
                  <c:v>143.96741438233323</c:v>
                </c:pt>
                <c:pt idx="137">
                  <c:v>143.07390732839235</c:v>
                </c:pt>
                <c:pt idx="138">
                  <c:v>143.30213395156997</c:v>
                </c:pt>
                <c:pt idx="139">
                  <c:v>146.48702434525069</c:v>
                </c:pt>
                <c:pt idx="140">
                  <c:v>146.25833556298809</c:v>
                </c:pt>
                <c:pt idx="141">
                  <c:v>152.94755685139341</c:v>
                </c:pt>
                <c:pt idx="142">
                  <c:v>154.76553773601714</c:v>
                </c:pt>
                <c:pt idx="143">
                  <c:v>150.6509238258318</c:v>
                </c:pt>
                <c:pt idx="144">
                  <c:v>148.08096752185128</c:v>
                </c:pt>
                <c:pt idx="145">
                  <c:v>149.20478792382599</c:v>
                </c:pt>
                <c:pt idx="146">
                  <c:v>149.28177705648355</c:v>
                </c:pt>
                <c:pt idx="147">
                  <c:v>145.87695275532658</c:v>
                </c:pt>
                <c:pt idx="148">
                  <c:v>146.45079017213101</c:v>
                </c:pt>
                <c:pt idx="149">
                  <c:v>143.39016241923372</c:v>
                </c:pt>
                <c:pt idx="150">
                  <c:v>147.04114783144846</c:v>
                </c:pt>
                <c:pt idx="151">
                  <c:v>150.23887918033822</c:v>
                </c:pt>
                <c:pt idx="152">
                  <c:v>149.91917754502487</c:v>
                </c:pt>
                <c:pt idx="153">
                  <c:v>152.95268429857998</c:v>
                </c:pt>
                <c:pt idx="154">
                  <c:v>150.80983469359134</c:v>
                </c:pt>
                <c:pt idx="155">
                  <c:v>151.52140107935989</c:v>
                </c:pt>
                <c:pt idx="156">
                  <c:v>147.51065669719458</c:v>
                </c:pt>
                <c:pt idx="157">
                  <c:v>147.08363927586655</c:v>
                </c:pt>
                <c:pt idx="158">
                  <c:v>150.18394174590406</c:v>
                </c:pt>
                <c:pt idx="159">
                  <c:v>155.88526974348724</c:v>
                </c:pt>
                <c:pt idx="160">
                  <c:v>152.42402799584141</c:v>
                </c:pt>
                <c:pt idx="161">
                  <c:v>155.11694842932613</c:v>
                </c:pt>
                <c:pt idx="162">
                  <c:v>151.82173266671469</c:v>
                </c:pt>
                <c:pt idx="163">
                  <c:v>152.56440398763829</c:v>
                </c:pt>
                <c:pt idx="164">
                  <c:v>151.11491337980414</c:v>
                </c:pt>
                <c:pt idx="165">
                  <c:v>156.87178169022724</c:v>
                </c:pt>
                <c:pt idx="166">
                  <c:v>156.17881284577447</c:v>
                </c:pt>
                <c:pt idx="167">
                  <c:v>153.94274533456058</c:v>
                </c:pt>
                <c:pt idx="168">
                  <c:v>150.32158115402132</c:v>
                </c:pt>
                <c:pt idx="169">
                  <c:v>151.0641587628248</c:v>
                </c:pt>
                <c:pt idx="170">
                  <c:v>155.04931961093845</c:v>
                </c:pt>
                <c:pt idx="171">
                  <c:v>156.40390707788623</c:v>
                </c:pt>
                <c:pt idx="172">
                  <c:v>161.54968569154357</c:v>
                </c:pt>
                <c:pt idx="173">
                  <c:v>160.71037300196883</c:v>
                </c:pt>
                <c:pt idx="174">
                  <c:v>158.12033584218341</c:v>
                </c:pt>
                <c:pt idx="175">
                  <c:v>161.78601741845199</c:v>
                </c:pt>
                <c:pt idx="176">
                  <c:v>162.78734490636302</c:v>
                </c:pt>
                <c:pt idx="177">
                  <c:v>160.78257139202395</c:v>
                </c:pt>
                <c:pt idx="178">
                  <c:v>162.89446719563219</c:v>
                </c:pt>
                <c:pt idx="179">
                  <c:v>165.51897888233043</c:v>
                </c:pt>
                <c:pt idx="180">
                  <c:v>166.06381495134519</c:v>
                </c:pt>
                <c:pt idx="181">
                  <c:v>166.51268490968377</c:v>
                </c:pt>
                <c:pt idx="182">
                  <c:v>163.09472044313367</c:v>
                </c:pt>
                <c:pt idx="183">
                  <c:v>157.73117760617276</c:v>
                </c:pt>
                <c:pt idx="184">
                  <c:v>156.59801874906452</c:v>
                </c:pt>
                <c:pt idx="185">
                  <c:v>155.66065269514067</c:v>
                </c:pt>
                <c:pt idx="186">
                  <c:v>160.2082618682596</c:v>
                </c:pt>
                <c:pt idx="187">
                  <c:v>163.18964618648326</c:v>
                </c:pt>
                <c:pt idx="188">
                  <c:v>165.93887579013091</c:v>
                </c:pt>
                <c:pt idx="189">
                  <c:v>170.98508513417153</c:v>
                </c:pt>
                <c:pt idx="190">
                  <c:v>171.80988797897908</c:v>
                </c:pt>
                <c:pt idx="191">
                  <c:v>171.92855641749588</c:v>
                </c:pt>
                <c:pt idx="192">
                  <c:v>169.35314326029234</c:v>
                </c:pt>
                <c:pt idx="193">
                  <c:v>171.13995032810968</c:v>
                </c:pt>
                <c:pt idx="194">
                  <c:v>173.23121310181563</c:v>
                </c:pt>
                <c:pt idx="195">
                  <c:v>173.84052750230671</c:v>
                </c:pt>
                <c:pt idx="196">
                  <c:v>175.18875144172867</c:v>
                </c:pt>
                <c:pt idx="197">
                  <c:v>169.48951039781389</c:v>
                </c:pt>
                <c:pt idx="198">
                  <c:v>168.16978986361198</c:v>
                </c:pt>
                <c:pt idx="199">
                  <c:v>169.562431862023</c:v>
                </c:pt>
                <c:pt idx="200">
                  <c:v>173.07647200191769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5F-4BD3-BE13-7A2571242E3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BrownianMotion'!$F$25:$GX$25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157.03884281672504</c:v>
                </c:pt>
                <c:pt idx="2">
                  <c:v>156.28874741401981</c:v>
                </c:pt>
                <c:pt idx="3">
                  <c:v>157.76889146645615</c:v>
                </c:pt>
                <c:pt idx="4">
                  <c:v>158.4350698261463</c:v>
                </c:pt>
                <c:pt idx="5">
                  <c:v>161.0257424674173</c:v>
                </c:pt>
                <c:pt idx="6">
                  <c:v>161.06268037634695</c:v>
                </c:pt>
                <c:pt idx="7">
                  <c:v>168.14461849850028</c:v>
                </c:pt>
                <c:pt idx="8">
                  <c:v>165.7095310974384</c:v>
                </c:pt>
                <c:pt idx="9">
                  <c:v>166.23836297488415</c:v>
                </c:pt>
                <c:pt idx="10">
                  <c:v>168.21328666278811</c:v>
                </c:pt>
                <c:pt idx="11">
                  <c:v>169.25346454643278</c:v>
                </c:pt>
                <c:pt idx="12">
                  <c:v>170.2141783594659</c:v>
                </c:pt>
                <c:pt idx="13">
                  <c:v>165.83927738172409</c:v>
                </c:pt>
                <c:pt idx="14">
                  <c:v>165.47667459308923</c:v>
                </c:pt>
                <c:pt idx="15">
                  <c:v>167.68688134057666</c:v>
                </c:pt>
                <c:pt idx="16">
                  <c:v>177.71886045468634</c:v>
                </c:pt>
                <c:pt idx="17">
                  <c:v>181.55703233142603</c:v>
                </c:pt>
                <c:pt idx="18">
                  <c:v>177.00725337338326</c:v>
                </c:pt>
                <c:pt idx="19">
                  <c:v>173.93639821549186</c:v>
                </c:pt>
                <c:pt idx="20">
                  <c:v>173.87157015466667</c:v>
                </c:pt>
                <c:pt idx="21">
                  <c:v>174.15173149950303</c:v>
                </c:pt>
                <c:pt idx="22">
                  <c:v>170.57676401608549</c:v>
                </c:pt>
                <c:pt idx="23">
                  <c:v>169.21206863495729</c:v>
                </c:pt>
                <c:pt idx="24">
                  <c:v>169.53246838697041</c:v>
                </c:pt>
                <c:pt idx="25">
                  <c:v>173.81749067898608</c:v>
                </c:pt>
                <c:pt idx="26">
                  <c:v>171.98633874640231</c:v>
                </c:pt>
                <c:pt idx="27">
                  <c:v>170.13550603930204</c:v>
                </c:pt>
                <c:pt idx="28">
                  <c:v>167.8376179687547</c:v>
                </c:pt>
                <c:pt idx="29">
                  <c:v>165.29093673990832</c:v>
                </c:pt>
                <c:pt idx="30">
                  <c:v>162.13990520971285</c:v>
                </c:pt>
                <c:pt idx="31">
                  <c:v>163.96195917318113</c:v>
                </c:pt>
                <c:pt idx="32">
                  <c:v>166.38805853610154</c:v>
                </c:pt>
                <c:pt idx="33">
                  <c:v>165.3663329454792</c:v>
                </c:pt>
                <c:pt idx="34">
                  <c:v>164.57179954367015</c:v>
                </c:pt>
                <c:pt idx="35">
                  <c:v>166.07758545044081</c:v>
                </c:pt>
                <c:pt idx="36">
                  <c:v>169.12370174841425</c:v>
                </c:pt>
                <c:pt idx="37">
                  <c:v>169.65849175778115</c:v>
                </c:pt>
                <c:pt idx="38">
                  <c:v>170.69126778412883</c:v>
                </c:pt>
                <c:pt idx="39">
                  <c:v>170.98193022242339</c:v>
                </c:pt>
                <c:pt idx="40">
                  <c:v>169.65355983235392</c:v>
                </c:pt>
                <c:pt idx="41">
                  <c:v>164.96913556046951</c:v>
                </c:pt>
                <c:pt idx="42">
                  <c:v>162.87972264148024</c:v>
                </c:pt>
                <c:pt idx="43">
                  <c:v>164.31168056649182</c:v>
                </c:pt>
                <c:pt idx="44">
                  <c:v>168.94374178739051</c:v>
                </c:pt>
                <c:pt idx="45">
                  <c:v>172.06500169609285</c:v>
                </c:pt>
                <c:pt idx="46">
                  <c:v>180.16295817573379</c:v>
                </c:pt>
                <c:pt idx="47">
                  <c:v>182.07454154056987</c:v>
                </c:pt>
                <c:pt idx="48">
                  <c:v>184.20470494580766</c:v>
                </c:pt>
                <c:pt idx="49">
                  <c:v>182.17895331643859</c:v>
                </c:pt>
                <c:pt idx="50">
                  <c:v>178.44879810311764</c:v>
                </c:pt>
                <c:pt idx="51">
                  <c:v>178.52284763870301</c:v>
                </c:pt>
                <c:pt idx="52">
                  <c:v>174.49077941628485</c:v>
                </c:pt>
                <c:pt idx="53">
                  <c:v>168.95513255621947</c:v>
                </c:pt>
                <c:pt idx="54">
                  <c:v>173.45731276053806</c:v>
                </c:pt>
                <c:pt idx="55">
                  <c:v>175.24782879486088</c:v>
                </c:pt>
                <c:pt idx="56">
                  <c:v>169.95604730590165</c:v>
                </c:pt>
                <c:pt idx="57">
                  <c:v>170.72542616084763</c:v>
                </c:pt>
                <c:pt idx="58">
                  <c:v>171.03531839165188</c:v>
                </c:pt>
                <c:pt idx="59">
                  <c:v>166.95044873199126</c:v>
                </c:pt>
                <c:pt idx="60">
                  <c:v>165.73367069526907</c:v>
                </c:pt>
                <c:pt idx="61">
                  <c:v>171.23399842220343</c:v>
                </c:pt>
                <c:pt idx="62">
                  <c:v>170.51473661292519</c:v>
                </c:pt>
                <c:pt idx="63">
                  <c:v>174.16702385814622</c:v>
                </c:pt>
                <c:pt idx="64">
                  <c:v>174.51649510497563</c:v>
                </c:pt>
                <c:pt idx="65">
                  <c:v>169.3528533328128</c:v>
                </c:pt>
                <c:pt idx="66">
                  <c:v>169.25121263085774</c:v>
                </c:pt>
                <c:pt idx="67">
                  <c:v>170.54346292899942</c:v>
                </c:pt>
                <c:pt idx="68">
                  <c:v>170.08520979629665</c:v>
                </c:pt>
                <c:pt idx="69">
                  <c:v>167.55237713889693</c:v>
                </c:pt>
                <c:pt idx="70">
                  <c:v>167.24987236896561</c:v>
                </c:pt>
                <c:pt idx="71">
                  <c:v>167.59348957310607</c:v>
                </c:pt>
                <c:pt idx="72">
                  <c:v>162.30247298586261</c:v>
                </c:pt>
                <c:pt idx="73">
                  <c:v>166.94183430561108</c:v>
                </c:pt>
                <c:pt idx="74">
                  <c:v>164.5998508970049</c:v>
                </c:pt>
                <c:pt idx="75">
                  <c:v>162.55738429790196</c:v>
                </c:pt>
                <c:pt idx="76">
                  <c:v>164.56444854130496</c:v>
                </c:pt>
                <c:pt idx="77">
                  <c:v>163.04153220783775</c:v>
                </c:pt>
                <c:pt idx="78">
                  <c:v>166.01415366193581</c:v>
                </c:pt>
                <c:pt idx="79">
                  <c:v>168.74047204324884</c:v>
                </c:pt>
                <c:pt idx="80">
                  <c:v>173.90160748224937</c:v>
                </c:pt>
                <c:pt idx="81">
                  <c:v>175.56123704314476</c:v>
                </c:pt>
                <c:pt idx="82">
                  <c:v>178.83196499708197</c:v>
                </c:pt>
                <c:pt idx="83">
                  <c:v>174.25221285071478</c:v>
                </c:pt>
                <c:pt idx="84">
                  <c:v>172.12923980058997</c:v>
                </c:pt>
                <c:pt idx="85">
                  <c:v>177.51281994696194</c:v>
                </c:pt>
                <c:pt idx="86">
                  <c:v>176.91540095006189</c:v>
                </c:pt>
                <c:pt idx="87">
                  <c:v>174.36474129500027</c:v>
                </c:pt>
                <c:pt idx="88">
                  <c:v>172.36997903205074</c:v>
                </c:pt>
                <c:pt idx="89">
                  <c:v>175.1648292577211</c:v>
                </c:pt>
                <c:pt idx="90">
                  <c:v>173.73278190941519</c:v>
                </c:pt>
                <c:pt idx="91">
                  <c:v>178.71701717242672</c:v>
                </c:pt>
                <c:pt idx="92">
                  <c:v>179.24003282929317</c:v>
                </c:pt>
                <c:pt idx="93">
                  <c:v>181.82282027235127</c:v>
                </c:pt>
                <c:pt idx="94">
                  <c:v>186.44220265698365</c:v>
                </c:pt>
                <c:pt idx="95">
                  <c:v>181.76009722180572</c:v>
                </c:pt>
                <c:pt idx="96">
                  <c:v>183.47871287153026</c:v>
                </c:pt>
                <c:pt idx="97">
                  <c:v>186.85886536348542</c:v>
                </c:pt>
                <c:pt idx="98">
                  <c:v>194.70854440649845</c:v>
                </c:pt>
                <c:pt idx="99">
                  <c:v>195.23639677448426</c:v>
                </c:pt>
                <c:pt idx="100">
                  <c:v>194.06386573911115</c:v>
                </c:pt>
                <c:pt idx="101">
                  <c:v>188.50715160777071</c:v>
                </c:pt>
                <c:pt idx="102">
                  <c:v>185.17104179584445</c:v>
                </c:pt>
                <c:pt idx="103">
                  <c:v>183.4579999066714</c:v>
                </c:pt>
                <c:pt idx="104">
                  <c:v>186.98292389273354</c:v>
                </c:pt>
                <c:pt idx="105">
                  <c:v>183.34221252292713</c:v>
                </c:pt>
                <c:pt idx="106">
                  <c:v>177.79165324872551</c:v>
                </c:pt>
                <c:pt idx="107">
                  <c:v>181.72270206325675</c:v>
                </c:pt>
                <c:pt idx="108">
                  <c:v>185.1151264221478</c:v>
                </c:pt>
                <c:pt idx="109">
                  <c:v>184.97456518500803</c:v>
                </c:pt>
                <c:pt idx="110">
                  <c:v>183.42150985989619</c:v>
                </c:pt>
                <c:pt idx="111">
                  <c:v>178.64350180007662</c:v>
                </c:pt>
                <c:pt idx="112">
                  <c:v>177.91387808414012</c:v>
                </c:pt>
                <c:pt idx="113">
                  <c:v>176.81943954302992</c:v>
                </c:pt>
                <c:pt idx="114">
                  <c:v>180.78289473136371</c:v>
                </c:pt>
                <c:pt idx="115">
                  <c:v>181.03124353384911</c:v>
                </c:pt>
                <c:pt idx="116">
                  <c:v>178.63125003384326</c:v>
                </c:pt>
                <c:pt idx="117">
                  <c:v>176.4319814295088</c:v>
                </c:pt>
                <c:pt idx="118">
                  <c:v>175.5378552128777</c:v>
                </c:pt>
                <c:pt idx="119">
                  <c:v>182.08444495646435</c:v>
                </c:pt>
                <c:pt idx="120">
                  <c:v>176.41707213587571</c:v>
                </c:pt>
                <c:pt idx="121">
                  <c:v>172.04410110578527</c:v>
                </c:pt>
                <c:pt idx="122">
                  <c:v>166.05328901704274</c:v>
                </c:pt>
                <c:pt idx="123">
                  <c:v>170.07321245844057</c:v>
                </c:pt>
                <c:pt idx="124">
                  <c:v>174.36689524015941</c:v>
                </c:pt>
                <c:pt idx="125">
                  <c:v>182.15088454489648</c:v>
                </c:pt>
                <c:pt idx="126">
                  <c:v>179.85748204865035</c:v>
                </c:pt>
                <c:pt idx="127">
                  <c:v>179.8872803390154</c:v>
                </c:pt>
                <c:pt idx="128">
                  <c:v>181.34332299441948</c:v>
                </c:pt>
                <c:pt idx="129">
                  <c:v>183.946534787704</c:v>
                </c:pt>
                <c:pt idx="130">
                  <c:v>184.00675811077963</c:v>
                </c:pt>
                <c:pt idx="131">
                  <c:v>187.53554970253865</c:v>
                </c:pt>
                <c:pt idx="132">
                  <c:v>188.99327563730824</c:v>
                </c:pt>
                <c:pt idx="133">
                  <c:v>189.2749137522346</c:v>
                </c:pt>
                <c:pt idx="134">
                  <c:v>179.80872842649885</c:v>
                </c:pt>
                <c:pt idx="135">
                  <c:v>183.5099844491159</c:v>
                </c:pt>
                <c:pt idx="136">
                  <c:v>177.14844029135631</c:v>
                </c:pt>
                <c:pt idx="137">
                  <c:v>173.56369762973711</c:v>
                </c:pt>
                <c:pt idx="138">
                  <c:v>175.61138272236138</c:v>
                </c:pt>
                <c:pt idx="139">
                  <c:v>176.75356474210125</c:v>
                </c:pt>
                <c:pt idx="140">
                  <c:v>183.81672746507871</c:v>
                </c:pt>
                <c:pt idx="141">
                  <c:v>180.35353338153971</c:v>
                </c:pt>
                <c:pt idx="142">
                  <c:v>185.25934831367198</c:v>
                </c:pt>
                <c:pt idx="143">
                  <c:v>181.50656061783607</c:v>
                </c:pt>
                <c:pt idx="144">
                  <c:v>179.4450699638785</c:v>
                </c:pt>
                <c:pt idx="145">
                  <c:v>172.53567001630498</c:v>
                </c:pt>
                <c:pt idx="146">
                  <c:v>172.48748356888603</c:v>
                </c:pt>
                <c:pt idx="147">
                  <c:v>181.42494842240939</c:v>
                </c:pt>
                <c:pt idx="148">
                  <c:v>180.3015029793082</c:v>
                </c:pt>
                <c:pt idx="149">
                  <c:v>183.10765916424185</c:v>
                </c:pt>
                <c:pt idx="150">
                  <c:v>185.92339010359032</c:v>
                </c:pt>
                <c:pt idx="151">
                  <c:v>187.25250106509282</c:v>
                </c:pt>
                <c:pt idx="152">
                  <c:v>190.7870303336305</c:v>
                </c:pt>
                <c:pt idx="153">
                  <c:v>183.69343464343342</c:v>
                </c:pt>
                <c:pt idx="154">
                  <c:v>185.29871154435085</c:v>
                </c:pt>
                <c:pt idx="155">
                  <c:v>184.92895897582568</c:v>
                </c:pt>
                <c:pt idx="156">
                  <c:v>187.40732634976189</c:v>
                </c:pt>
                <c:pt idx="157">
                  <c:v>183.06837808223409</c:v>
                </c:pt>
                <c:pt idx="158">
                  <c:v>184.41406209500556</c:v>
                </c:pt>
                <c:pt idx="159">
                  <c:v>181.89298553510991</c:v>
                </c:pt>
                <c:pt idx="160">
                  <c:v>181.11323784378922</c:v>
                </c:pt>
                <c:pt idx="161">
                  <c:v>184.92236452238501</c:v>
                </c:pt>
                <c:pt idx="162">
                  <c:v>179.12443112934631</c:v>
                </c:pt>
                <c:pt idx="163">
                  <c:v>181.93323982042617</c:v>
                </c:pt>
                <c:pt idx="164">
                  <c:v>182.29332623654784</c:v>
                </c:pt>
                <c:pt idx="165">
                  <c:v>183.13998801675683</c:v>
                </c:pt>
                <c:pt idx="166">
                  <c:v>188.00551467258333</c:v>
                </c:pt>
                <c:pt idx="167">
                  <c:v>191.47874993601511</c:v>
                </c:pt>
                <c:pt idx="168">
                  <c:v>189.17854737174056</c:v>
                </c:pt>
                <c:pt idx="169">
                  <c:v>186.17927001324969</c:v>
                </c:pt>
                <c:pt idx="170">
                  <c:v>186.89950889469694</c:v>
                </c:pt>
                <c:pt idx="171">
                  <c:v>186.56051876697333</c:v>
                </c:pt>
                <c:pt idx="172">
                  <c:v>189.15463481710142</c:v>
                </c:pt>
                <c:pt idx="173">
                  <c:v>190.03743676177785</c:v>
                </c:pt>
                <c:pt idx="174">
                  <c:v>183.23414765477713</c:v>
                </c:pt>
                <c:pt idx="175">
                  <c:v>182.02680200913923</c:v>
                </c:pt>
                <c:pt idx="176">
                  <c:v>182.77028501284485</c:v>
                </c:pt>
                <c:pt idx="177">
                  <c:v>186.07870825781981</c:v>
                </c:pt>
                <c:pt idx="178">
                  <c:v>185.49790911461639</c:v>
                </c:pt>
                <c:pt idx="179">
                  <c:v>180.65561121803978</c:v>
                </c:pt>
                <c:pt idx="180">
                  <c:v>182.99590995010468</c:v>
                </c:pt>
                <c:pt idx="181">
                  <c:v>181.60530979943172</c:v>
                </c:pt>
                <c:pt idx="182">
                  <c:v>183.62787116969545</c:v>
                </c:pt>
                <c:pt idx="183">
                  <c:v>188.41415313160459</c:v>
                </c:pt>
                <c:pt idx="184">
                  <c:v>185.38540641837449</c:v>
                </c:pt>
                <c:pt idx="185">
                  <c:v>182.06633535261395</c:v>
                </c:pt>
                <c:pt idx="186">
                  <c:v>183.4312741771123</c:v>
                </c:pt>
                <c:pt idx="187">
                  <c:v>181.55539264268202</c:v>
                </c:pt>
                <c:pt idx="188">
                  <c:v>185.01632652380152</c:v>
                </c:pt>
                <c:pt idx="189">
                  <c:v>183.88350838430338</c:v>
                </c:pt>
                <c:pt idx="190">
                  <c:v>185.24340611544864</c:v>
                </c:pt>
                <c:pt idx="191">
                  <c:v>183.25150151333489</c:v>
                </c:pt>
                <c:pt idx="192">
                  <c:v>186.65504066161452</c:v>
                </c:pt>
                <c:pt idx="193">
                  <c:v>181.01005326896893</c:v>
                </c:pt>
                <c:pt idx="194">
                  <c:v>179.81352475923825</c:v>
                </c:pt>
                <c:pt idx="195">
                  <c:v>185.16502456936345</c:v>
                </c:pt>
                <c:pt idx="196">
                  <c:v>186.91124554188752</c:v>
                </c:pt>
                <c:pt idx="197">
                  <c:v>197.34823388786702</c:v>
                </c:pt>
                <c:pt idx="198">
                  <c:v>197.8096760609497</c:v>
                </c:pt>
                <c:pt idx="199">
                  <c:v>195.70282971815558</c:v>
                </c:pt>
                <c:pt idx="200">
                  <c:v>202.35746785344335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5F-4BD3-BE13-7A2571242E3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BrownianMotion'!$F$26:$GX$26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156.01303897532117</c:v>
                </c:pt>
                <c:pt idx="2">
                  <c:v>158.06606559096329</c:v>
                </c:pt>
                <c:pt idx="3">
                  <c:v>155.45091193743968</c:v>
                </c:pt>
                <c:pt idx="4">
                  <c:v>152.19581591157277</c:v>
                </c:pt>
                <c:pt idx="5">
                  <c:v>157.62319776591616</c:v>
                </c:pt>
                <c:pt idx="6">
                  <c:v>162.34789602556384</c:v>
                </c:pt>
                <c:pt idx="7">
                  <c:v>162.89732949333296</c:v>
                </c:pt>
                <c:pt idx="8">
                  <c:v>158.0838719993281</c:v>
                </c:pt>
                <c:pt idx="9">
                  <c:v>154.59236373537027</c:v>
                </c:pt>
                <c:pt idx="10">
                  <c:v>151.8634388493322</c:v>
                </c:pt>
                <c:pt idx="11">
                  <c:v>152.70651759660032</c:v>
                </c:pt>
                <c:pt idx="12">
                  <c:v>153.43099382904492</c:v>
                </c:pt>
                <c:pt idx="13">
                  <c:v>155.6468030962358</c:v>
                </c:pt>
                <c:pt idx="14">
                  <c:v>155.95075993987263</c:v>
                </c:pt>
                <c:pt idx="15">
                  <c:v>155.18154462649943</c:v>
                </c:pt>
                <c:pt idx="16">
                  <c:v>156.07379409820987</c:v>
                </c:pt>
                <c:pt idx="17">
                  <c:v>157.25678750499654</c:v>
                </c:pt>
                <c:pt idx="18">
                  <c:v>161.94871568698846</c:v>
                </c:pt>
                <c:pt idx="19">
                  <c:v>156.87119108950495</c:v>
                </c:pt>
                <c:pt idx="20">
                  <c:v>153.94290785738207</c:v>
                </c:pt>
                <c:pt idx="21">
                  <c:v>154.84484637915915</c:v>
                </c:pt>
                <c:pt idx="22">
                  <c:v>151.5649264056228</c:v>
                </c:pt>
                <c:pt idx="23">
                  <c:v>149.01953335517132</c:v>
                </c:pt>
                <c:pt idx="24">
                  <c:v>148.82916850957545</c:v>
                </c:pt>
                <c:pt idx="25">
                  <c:v>149.07261312793952</c:v>
                </c:pt>
                <c:pt idx="26">
                  <c:v>149.41440846734938</c:v>
                </c:pt>
                <c:pt idx="27">
                  <c:v>148.46978916504966</c:v>
                </c:pt>
                <c:pt idx="28">
                  <c:v>141.45787660274613</c:v>
                </c:pt>
                <c:pt idx="29">
                  <c:v>138.40445747780802</c:v>
                </c:pt>
                <c:pt idx="30">
                  <c:v>138.40274348893192</c:v>
                </c:pt>
                <c:pt idx="31">
                  <c:v>139.44562526825976</c:v>
                </c:pt>
                <c:pt idx="32">
                  <c:v>140.79220074752834</c:v>
                </c:pt>
                <c:pt idx="33">
                  <c:v>139.26797620933593</c:v>
                </c:pt>
                <c:pt idx="34">
                  <c:v>138.95480127785885</c:v>
                </c:pt>
                <c:pt idx="35">
                  <c:v>143.53104152818165</c:v>
                </c:pt>
                <c:pt idx="36">
                  <c:v>145.52371851518012</c:v>
                </c:pt>
                <c:pt idx="37">
                  <c:v>142.76881473007367</c:v>
                </c:pt>
                <c:pt idx="38">
                  <c:v>142.80758910250444</c:v>
                </c:pt>
                <c:pt idx="39">
                  <c:v>144.80296383597579</c:v>
                </c:pt>
                <c:pt idx="40">
                  <c:v>143.49790294384616</c:v>
                </c:pt>
                <c:pt idx="41">
                  <c:v>144.46548544191103</c:v>
                </c:pt>
                <c:pt idx="42">
                  <c:v>146.42552603290406</c:v>
                </c:pt>
                <c:pt idx="43">
                  <c:v>148.87513240184194</c:v>
                </c:pt>
                <c:pt idx="44">
                  <c:v>148.99361266269111</c:v>
                </c:pt>
                <c:pt idx="45">
                  <c:v>151.90472270356926</c:v>
                </c:pt>
                <c:pt idx="46">
                  <c:v>156.33629153553036</c:v>
                </c:pt>
                <c:pt idx="47">
                  <c:v>152.57758592527139</c:v>
                </c:pt>
                <c:pt idx="48">
                  <c:v>157.23506362699916</c:v>
                </c:pt>
                <c:pt idx="49">
                  <c:v>156.66745767614157</c:v>
                </c:pt>
                <c:pt idx="50">
                  <c:v>159.92108053716632</c:v>
                </c:pt>
                <c:pt idx="51">
                  <c:v>160.71484606263081</c:v>
                </c:pt>
                <c:pt idx="52">
                  <c:v>165.18465127367207</c:v>
                </c:pt>
                <c:pt idx="53">
                  <c:v>168.18333674661338</c:v>
                </c:pt>
                <c:pt idx="54">
                  <c:v>165.4776839046736</c:v>
                </c:pt>
                <c:pt idx="55">
                  <c:v>166.88323608245389</c:v>
                </c:pt>
                <c:pt idx="56">
                  <c:v>167.46818773129701</c:v>
                </c:pt>
                <c:pt idx="57">
                  <c:v>174.71932028512421</c:v>
                </c:pt>
                <c:pt idx="58">
                  <c:v>173.40878262936218</c:v>
                </c:pt>
                <c:pt idx="59">
                  <c:v>174.54012934057121</c:v>
                </c:pt>
                <c:pt idx="60">
                  <c:v>175.97792461392945</c:v>
                </c:pt>
                <c:pt idx="61">
                  <c:v>171.03292117075333</c:v>
                </c:pt>
                <c:pt idx="62">
                  <c:v>161.67838176003414</c:v>
                </c:pt>
                <c:pt idx="63">
                  <c:v>161.49112630140894</c:v>
                </c:pt>
                <c:pt idx="64">
                  <c:v>162.32245750035329</c:v>
                </c:pt>
                <c:pt idx="65">
                  <c:v>167.09212081918284</c:v>
                </c:pt>
                <c:pt idx="66">
                  <c:v>165.80184969849972</c:v>
                </c:pt>
                <c:pt idx="67">
                  <c:v>161.30254829884981</c:v>
                </c:pt>
                <c:pt idx="68">
                  <c:v>156.19914171328332</c:v>
                </c:pt>
                <c:pt idx="69">
                  <c:v>162.71329451584913</c:v>
                </c:pt>
                <c:pt idx="70">
                  <c:v>160.10918146140924</c:v>
                </c:pt>
                <c:pt idx="71">
                  <c:v>164.59978184213927</c:v>
                </c:pt>
                <c:pt idx="72">
                  <c:v>163.74956079054445</c:v>
                </c:pt>
                <c:pt idx="73">
                  <c:v>165.49641884448167</c:v>
                </c:pt>
                <c:pt idx="74">
                  <c:v>161.78478353698557</c:v>
                </c:pt>
                <c:pt idx="75">
                  <c:v>162.12048170947048</c:v>
                </c:pt>
                <c:pt idx="76">
                  <c:v>159.07629540025155</c:v>
                </c:pt>
                <c:pt idx="77">
                  <c:v>162.53398920416763</c:v>
                </c:pt>
                <c:pt idx="78">
                  <c:v>163.25463653116918</c:v>
                </c:pt>
                <c:pt idx="79">
                  <c:v>160.95350373683758</c:v>
                </c:pt>
                <c:pt idx="80">
                  <c:v>158.49287437190796</c:v>
                </c:pt>
                <c:pt idx="81">
                  <c:v>162.7466392327577</c:v>
                </c:pt>
                <c:pt idx="82">
                  <c:v>159.16429744032325</c:v>
                </c:pt>
                <c:pt idx="83">
                  <c:v>158.1564678167702</c:v>
                </c:pt>
                <c:pt idx="84">
                  <c:v>164.74705505810729</c:v>
                </c:pt>
                <c:pt idx="85">
                  <c:v>166.06035834439459</c:v>
                </c:pt>
                <c:pt idx="86">
                  <c:v>163.26703447965443</c:v>
                </c:pt>
                <c:pt idx="87">
                  <c:v>163.79535991633318</c:v>
                </c:pt>
                <c:pt idx="88">
                  <c:v>162.95063332853479</c:v>
                </c:pt>
                <c:pt idx="89">
                  <c:v>161.1546670560318</c:v>
                </c:pt>
                <c:pt idx="90">
                  <c:v>163.4740689803586</c:v>
                </c:pt>
                <c:pt idx="91">
                  <c:v>166.5762593388267</c:v>
                </c:pt>
                <c:pt idx="92">
                  <c:v>162.76695626265396</c:v>
                </c:pt>
                <c:pt idx="93">
                  <c:v>159.88206999407876</c:v>
                </c:pt>
                <c:pt idx="94">
                  <c:v>158.45495037441492</c:v>
                </c:pt>
                <c:pt idx="95">
                  <c:v>154.01768514969143</c:v>
                </c:pt>
                <c:pt idx="96">
                  <c:v>151.83673019173338</c:v>
                </c:pt>
                <c:pt idx="97">
                  <c:v>153.56960155994253</c:v>
                </c:pt>
                <c:pt idx="98">
                  <c:v>155.79074175842553</c:v>
                </c:pt>
                <c:pt idx="99">
                  <c:v>151.87601915759441</c:v>
                </c:pt>
                <c:pt idx="100">
                  <c:v>148.02805940461045</c:v>
                </c:pt>
                <c:pt idx="101">
                  <c:v>147.09989813683316</c:v>
                </c:pt>
                <c:pt idx="102">
                  <c:v>143.36608121959466</c:v>
                </c:pt>
                <c:pt idx="103">
                  <c:v>143.46889055478621</c:v>
                </c:pt>
                <c:pt idx="104">
                  <c:v>142.76613951878454</c:v>
                </c:pt>
                <c:pt idx="105">
                  <c:v>143.05271866527318</c:v>
                </c:pt>
                <c:pt idx="106">
                  <c:v>149.24075744411417</c:v>
                </c:pt>
                <c:pt idx="107">
                  <c:v>150.34008804466603</c:v>
                </c:pt>
                <c:pt idx="108">
                  <c:v>152.80938323629368</c:v>
                </c:pt>
                <c:pt idx="109">
                  <c:v>151.67298676467163</c:v>
                </c:pt>
                <c:pt idx="110">
                  <c:v>152.1149835508084</c:v>
                </c:pt>
                <c:pt idx="111">
                  <c:v>156.66900117004644</c:v>
                </c:pt>
                <c:pt idx="112">
                  <c:v>157.72813563442259</c:v>
                </c:pt>
                <c:pt idx="113">
                  <c:v>155.4808496161443</c:v>
                </c:pt>
                <c:pt idx="114">
                  <c:v>153.68808956345615</c:v>
                </c:pt>
                <c:pt idx="115">
                  <c:v>154.95404086780329</c:v>
                </c:pt>
                <c:pt idx="116">
                  <c:v>154.80050430625141</c:v>
                </c:pt>
                <c:pt idx="117">
                  <c:v>159.96940583815149</c:v>
                </c:pt>
                <c:pt idx="118">
                  <c:v>158.40504026172692</c:v>
                </c:pt>
                <c:pt idx="119">
                  <c:v>151.57233086646792</c:v>
                </c:pt>
                <c:pt idx="120">
                  <c:v>153.53748009522022</c:v>
                </c:pt>
                <c:pt idx="121">
                  <c:v>157.54825494499755</c:v>
                </c:pt>
                <c:pt idx="122">
                  <c:v>153.65180542563752</c:v>
                </c:pt>
                <c:pt idx="123">
                  <c:v>153.8609450107692</c:v>
                </c:pt>
                <c:pt idx="124">
                  <c:v>153.22210121205239</c:v>
                </c:pt>
                <c:pt idx="125">
                  <c:v>153.38352536849177</c:v>
                </c:pt>
                <c:pt idx="126">
                  <c:v>155.70574589479912</c:v>
                </c:pt>
                <c:pt idx="127">
                  <c:v>158.89868746377832</c:v>
                </c:pt>
                <c:pt idx="128">
                  <c:v>160.82784709189741</c:v>
                </c:pt>
                <c:pt idx="129">
                  <c:v>159.28591924271709</c:v>
                </c:pt>
                <c:pt idx="130">
                  <c:v>165.1045481009424</c:v>
                </c:pt>
                <c:pt idx="131">
                  <c:v>163.59970212902596</c:v>
                </c:pt>
                <c:pt idx="132">
                  <c:v>162.58338276689801</c:v>
                </c:pt>
                <c:pt idx="133">
                  <c:v>162.55163950866503</c:v>
                </c:pt>
                <c:pt idx="134">
                  <c:v>159.4446548769194</c:v>
                </c:pt>
                <c:pt idx="135">
                  <c:v>157.4324438698859</c:v>
                </c:pt>
                <c:pt idx="136">
                  <c:v>158.93930471279006</c:v>
                </c:pt>
                <c:pt idx="137">
                  <c:v>158.77063806199726</c:v>
                </c:pt>
                <c:pt idx="138">
                  <c:v>158.40327408456395</c:v>
                </c:pt>
                <c:pt idx="139">
                  <c:v>158.04475820811385</c:v>
                </c:pt>
                <c:pt idx="140">
                  <c:v>155.73607789773044</c:v>
                </c:pt>
                <c:pt idx="141">
                  <c:v>156.34566390532703</c:v>
                </c:pt>
                <c:pt idx="142">
                  <c:v>160.26790206020252</c:v>
                </c:pt>
                <c:pt idx="143">
                  <c:v>158.54975035179265</c:v>
                </c:pt>
                <c:pt idx="144">
                  <c:v>157.3347713789648</c:v>
                </c:pt>
                <c:pt idx="145">
                  <c:v>153.92008819216989</c:v>
                </c:pt>
                <c:pt idx="146">
                  <c:v>152.85508174282751</c:v>
                </c:pt>
                <c:pt idx="147">
                  <c:v>151.43253307585738</c:v>
                </c:pt>
                <c:pt idx="148">
                  <c:v>153.24589697919333</c:v>
                </c:pt>
                <c:pt idx="149">
                  <c:v>148.73321103780012</c:v>
                </c:pt>
                <c:pt idx="150">
                  <c:v>150.67901871111431</c:v>
                </c:pt>
                <c:pt idx="151">
                  <c:v>148.4476083504251</c:v>
                </c:pt>
                <c:pt idx="152">
                  <c:v>146.29417945437325</c:v>
                </c:pt>
                <c:pt idx="153">
                  <c:v>145.26382282396324</c:v>
                </c:pt>
                <c:pt idx="154">
                  <c:v>148.18801939427232</c:v>
                </c:pt>
                <c:pt idx="155">
                  <c:v>153.04721094485564</c:v>
                </c:pt>
                <c:pt idx="156">
                  <c:v>147.42756404271077</c:v>
                </c:pt>
                <c:pt idx="157">
                  <c:v>148.08665629462371</c:v>
                </c:pt>
                <c:pt idx="158">
                  <c:v>146.83628345662243</c:v>
                </c:pt>
                <c:pt idx="159">
                  <c:v>146.02102297027167</c:v>
                </c:pt>
                <c:pt idx="160">
                  <c:v>142.86877978089507</c:v>
                </c:pt>
                <c:pt idx="161">
                  <c:v>143.6300074234301</c:v>
                </c:pt>
                <c:pt idx="162">
                  <c:v>144.88095867071215</c:v>
                </c:pt>
                <c:pt idx="163">
                  <c:v>141.16046840439776</c:v>
                </c:pt>
                <c:pt idx="164">
                  <c:v>139.79267827362352</c:v>
                </c:pt>
                <c:pt idx="165">
                  <c:v>138.56811972672102</c:v>
                </c:pt>
                <c:pt idx="166">
                  <c:v>135.29883923321569</c:v>
                </c:pt>
                <c:pt idx="167">
                  <c:v>134.10646326692603</c:v>
                </c:pt>
                <c:pt idx="168">
                  <c:v>132.22642465252284</c:v>
                </c:pt>
                <c:pt idx="169">
                  <c:v>127.45019571749066</c:v>
                </c:pt>
                <c:pt idx="170">
                  <c:v>121.46855659023734</c:v>
                </c:pt>
                <c:pt idx="171">
                  <c:v>120.85580391347257</c:v>
                </c:pt>
                <c:pt idx="172">
                  <c:v>119.32131425430545</c:v>
                </c:pt>
                <c:pt idx="173">
                  <c:v>121.74325064290143</c:v>
                </c:pt>
                <c:pt idx="174">
                  <c:v>119.86629920972143</c:v>
                </c:pt>
                <c:pt idx="175">
                  <c:v>117.88798490742185</c:v>
                </c:pt>
                <c:pt idx="176">
                  <c:v>117.62375356494876</c:v>
                </c:pt>
                <c:pt idx="177">
                  <c:v>117.39079604644813</c:v>
                </c:pt>
                <c:pt idx="178">
                  <c:v>117.49025296894997</c:v>
                </c:pt>
                <c:pt idx="179">
                  <c:v>116.52834699203167</c:v>
                </c:pt>
                <c:pt idx="180">
                  <c:v>114.25904860175316</c:v>
                </c:pt>
                <c:pt idx="181">
                  <c:v>117.43819807911397</c:v>
                </c:pt>
                <c:pt idx="182">
                  <c:v>120.46557377180228</c:v>
                </c:pt>
                <c:pt idx="183">
                  <c:v>120.80792452394464</c:v>
                </c:pt>
                <c:pt idx="184">
                  <c:v>119.16960368573856</c:v>
                </c:pt>
                <c:pt idx="185">
                  <c:v>119.38103111950123</c:v>
                </c:pt>
                <c:pt idx="186">
                  <c:v>121.41989373113935</c:v>
                </c:pt>
                <c:pt idx="187">
                  <c:v>117.66859128422446</c:v>
                </c:pt>
                <c:pt idx="188">
                  <c:v>119.04208970036694</c:v>
                </c:pt>
                <c:pt idx="189">
                  <c:v>120.84674461984045</c:v>
                </c:pt>
                <c:pt idx="190">
                  <c:v>120.41051330050533</c:v>
                </c:pt>
                <c:pt idx="191">
                  <c:v>118.85411024098714</c:v>
                </c:pt>
                <c:pt idx="192">
                  <c:v>118.4725418699866</c:v>
                </c:pt>
                <c:pt idx="193">
                  <c:v>119.33704136104613</c:v>
                </c:pt>
                <c:pt idx="194">
                  <c:v>121.28760198242387</c:v>
                </c:pt>
                <c:pt idx="195">
                  <c:v>124.29063325429627</c:v>
                </c:pt>
                <c:pt idx="196">
                  <c:v>124.13289689460257</c:v>
                </c:pt>
                <c:pt idx="197">
                  <c:v>120.46282333763982</c:v>
                </c:pt>
                <c:pt idx="198">
                  <c:v>120.03334478679511</c:v>
                </c:pt>
                <c:pt idx="199">
                  <c:v>118.42549901010314</c:v>
                </c:pt>
                <c:pt idx="200">
                  <c:v>121.58715886145109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5F-4BD3-BE13-7A2571242E3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BrownianMotion'!$F$27:$GX$27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150.81275668189903</c:v>
                </c:pt>
                <c:pt idx="2">
                  <c:v>147.48769579131979</c:v>
                </c:pt>
                <c:pt idx="3">
                  <c:v>148.80704111783876</c:v>
                </c:pt>
                <c:pt idx="4">
                  <c:v>148.93956913421295</c:v>
                </c:pt>
                <c:pt idx="5">
                  <c:v>150.38486529651212</c:v>
                </c:pt>
                <c:pt idx="6">
                  <c:v>145.56960584610965</c:v>
                </c:pt>
                <c:pt idx="7">
                  <c:v>148.92836478458997</c:v>
                </c:pt>
                <c:pt idx="8">
                  <c:v>155.81962325628592</c:v>
                </c:pt>
                <c:pt idx="9">
                  <c:v>150.8202563922685</c:v>
                </c:pt>
                <c:pt idx="10">
                  <c:v>153.44078630629954</c:v>
                </c:pt>
                <c:pt idx="11">
                  <c:v>154.59468261116521</c:v>
                </c:pt>
                <c:pt idx="12">
                  <c:v>152.45897016114301</c:v>
                </c:pt>
                <c:pt idx="13">
                  <c:v>154.55111602169214</c:v>
                </c:pt>
                <c:pt idx="14">
                  <c:v>157.75610715723116</c:v>
                </c:pt>
                <c:pt idx="15">
                  <c:v>156.33484985488701</c:v>
                </c:pt>
                <c:pt idx="16">
                  <c:v>159.58324401696007</c:v>
                </c:pt>
                <c:pt idx="17">
                  <c:v>158.78830892711088</c:v>
                </c:pt>
                <c:pt idx="18">
                  <c:v>155.65198948708985</c:v>
                </c:pt>
                <c:pt idx="19">
                  <c:v>153.39806833965582</c:v>
                </c:pt>
                <c:pt idx="20">
                  <c:v>153.5010788956285</c:v>
                </c:pt>
                <c:pt idx="21">
                  <c:v>151.77017928598048</c:v>
                </c:pt>
                <c:pt idx="22">
                  <c:v>151.60206198493805</c:v>
                </c:pt>
                <c:pt idx="23">
                  <c:v>152.79069247998845</c:v>
                </c:pt>
                <c:pt idx="24">
                  <c:v>155.4665736321088</c:v>
                </c:pt>
                <c:pt idx="25">
                  <c:v>153.37886421317836</c:v>
                </c:pt>
                <c:pt idx="26">
                  <c:v>155.34543375746836</c:v>
                </c:pt>
                <c:pt idx="27">
                  <c:v>155.47858639854852</c:v>
                </c:pt>
                <c:pt idx="28">
                  <c:v>153.67108908877935</c:v>
                </c:pt>
                <c:pt idx="29">
                  <c:v>157.37995841209596</c:v>
                </c:pt>
                <c:pt idx="30">
                  <c:v>155.23233165588795</c:v>
                </c:pt>
                <c:pt idx="31">
                  <c:v>157.94196779501584</c:v>
                </c:pt>
                <c:pt idx="32">
                  <c:v>156.88502406759926</c:v>
                </c:pt>
                <c:pt idx="33">
                  <c:v>161.84653873436721</c:v>
                </c:pt>
                <c:pt idx="34">
                  <c:v>159.89052592931358</c:v>
                </c:pt>
                <c:pt idx="35">
                  <c:v>166.87187680171544</c:v>
                </c:pt>
                <c:pt idx="36">
                  <c:v>167.01429245667433</c:v>
                </c:pt>
                <c:pt idx="37">
                  <c:v>162.7435695327556</c:v>
                </c:pt>
                <c:pt idx="38">
                  <c:v>164.0146123614459</c:v>
                </c:pt>
                <c:pt idx="39">
                  <c:v>163.54953337879371</c:v>
                </c:pt>
                <c:pt idx="40">
                  <c:v>160.69133851623036</c:v>
                </c:pt>
                <c:pt idx="41">
                  <c:v>162.72384076804968</c:v>
                </c:pt>
                <c:pt idx="42">
                  <c:v>170.03906461363493</c:v>
                </c:pt>
                <c:pt idx="43">
                  <c:v>168.96356367463881</c:v>
                </c:pt>
                <c:pt idx="44">
                  <c:v>170.32313754215261</c:v>
                </c:pt>
                <c:pt idx="45">
                  <c:v>173.3509385035413</c:v>
                </c:pt>
                <c:pt idx="46">
                  <c:v>171.85210897290995</c:v>
                </c:pt>
                <c:pt idx="47">
                  <c:v>172.53815464217661</c:v>
                </c:pt>
                <c:pt idx="48">
                  <c:v>167.49576296925844</c:v>
                </c:pt>
                <c:pt idx="49">
                  <c:v>168.62371937621126</c:v>
                </c:pt>
                <c:pt idx="50">
                  <c:v>167.20549125892407</c:v>
                </c:pt>
                <c:pt idx="51">
                  <c:v>167.96245117607359</c:v>
                </c:pt>
                <c:pt idx="52">
                  <c:v>167.7382174339329</c:v>
                </c:pt>
                <c:pt idx="53">
                  <c:v>169.19216877365409</c:v>
                </c:pt>
                <c:pt idx="54">
                  <c:v>167.1875123145382</c:v>
                </c:pt>
                <c:pt idx="55">
                  <c:v>171.45694895884122</c:v>
                </c:pt>
                <c:pt idx="56">
                  <c:v>173.72246565442325</c:v>
                </c:pt>
                <c:pt idx="57">
                  <c:v>169.14744354984722</c:v>
                </c:pt>
                <c:pt idx="58">
                  <c:v>175.12396363789142</c:v>
                </c:pt>
                <c:pt idx="59">
                  <c:v>169.29108865877438</c:v>
                </c:pt>
                <c:pt idx="60">
                  <c:v>163.34513205564184</c:v>
                </c:pt>
                <c:pt idx="61">
                  <c:v>161.4648227438874</c:v>
                </c:pt>
                <c:pt idx="62">
                  <c:v>162.43766975370735</c:v>
                </c:pt>
                <c:pt idx="63">
                  <c:v>158.50654171889559</c:v>
                </c:pt>
                <c:pt idx="64">
                  <c:v>159.7972716347499</c:v>
                </c:pt>
                <c:pt idx="65">
                  <c:v>156.90664549460791</c:v>
                </c:pt>
                <c:pt idx="66">
                  <c:v>156.02862807542178</c:v>
                </c:pt>
                <c:pt idx="67">
                  <c:v>156.8820986424914</c:v>
                </c:pt>
                <c:pt idx="68">
                  <c:v>158.42956296137936</c:v>
                </c:pt>
                <c:pt idx="69">
                  <c:v>161.30265706736293</c:v>
                </c:pt>
                <c:pt idx="70">
                  <c:v>156.80317353532845</c:v>
                </c:pt>
                <c:pt idx="71">
                  <c:v>158.85724283382666</c:v>
                </c:pt>
                <c:pt idx="72">
                  <c:v>160.8796309624164</c:v>
                </c:pt>
                <c:pt idx="73">
                  <c:v>162.56970079206573</c:v>
                </c:pt>
                <c:pt idx="74">
                  <c:v>166.8813530132096</c:v>
                </c:pt>
                <c:pt idx="75">
                  <c:v>164.25938742431879</c:v>
                </c:pt>
                <c:pt idx="76">
                  <c:v>168.06511224068913</c:v>
                </c:pt>
                <c:pt idx="77">
                  <c:v>164.92614807676372</c:v>
                </c:pt>
                <c:pt idx="78">
                  <c:v>166.01546624228672</c:v>
                </c:pt>
                <c:pt idx="79">
                  <c:v>170.11284489932328</c:v>
                </c:pt>
                <c:pt idx="80">
                  <c:v>176.03953693124151</c:v>
                </c:pt>
                <c:pt idx="81">
                  <c:v>182.32634771091563</c:v>
                </c:pt>
                <c:pt idx="82">
                  <c:v>181.81830115189013</c:v>
                </c:pt>
                <c:pt idx="83">
                  <c:v>179.60792531691112</c:v>
                </c:pt>
                <c:pt idx="84">
                  <c:v>180.97105731087134</c:v>
                </c:pt>
                <c:pt idx="85">
                  <c:v>179.21531656210249</c:v>
                </c:pt>
                <c:pt idx="86">
                  <c:v>179.06704914599067</c:v>
                </c:pt>
                <c:pt idx="87">
                  <c:v>178.16461684058007</c:v>
                </c:pt>
                <c:pt idx="88">
                  <c:v>171.70993266572464</c:v>
                </c:pt>
                <c:pt idx="89">
                  <c:v>172.82495545146668</c:v>
                </c:pt>
                <c:pt idx="90">
                  <c:v>173.75746373332512</c:v>
                </c:pt>
                <c:pt idx="91">
                  <c:v>173.86543037137949</c:v>
                </c:pt>
                <c:pt idx="92">
                  <c:v>173.12473137903856</c:v>
                </c:pt>
                <c:pt idx="93">
                  <c:v>169.54384258173948</c:v>
                </c:pt>
                <c:pt idx="94">
                  <c:v>167.27379066276691</c:v>
                </c:pt>
                <c:pt idx="95">
                  <c:v>166.35940718802681</c:v>
                </c:pt>
                <c:pt idx="96">
                  <c:v>168.28951517199681</c:v>
                </c:pt>
                <c:pt idx="97">
                  <c:v>170.45446136527099</c:v>
                </c:pt>
                <c:pt idx="98">
                  <c:v>173.71529100139929</c:v>
                </c:pt>
                <c:pt idx="99">
                  <c:v>171.04760447517145</c:v>
                </c:pt>
                <c:pt idx="100">
                  <c:v>171.13848205166528</c:v>
                </c:pt>
                <c:pt idx="101">
                  <c:v>174.5540839222177</c:v>
                </c:pt>
                <c:pt idx="102">
                  <c:v>175.95340135468803</c:v>
                </c:pt>
                <c:pt idx="103">
                  <c:v>180.70526063596054</c:v>
                </c:pt>
                <c:pt idx="104">
                  <c:v>180.68645807350265</c:v>
                </c:pt>
                <c:pt idx="105">
                  <c:v>181.32966358788153</c:v>
                </c:pt>
                <c:pt idx="106">
                  <c:v>180.16588788671848</c:v>
                </c:pt>
                <c:pt idx="107">
                  <c:v>172.68600172508852</c:v>
                </c:pt>
                <c:pt idx="108">
                  <c:v>167.58585894974939</c:v>
                </c:pt>
                <c:pt idx="109">
                  <c:v>166.0630223862704</c:v>
                </c:pt>
                <c:pt idx="110">
                  <c:v>163.36809050497411</c:v>
                </c:pt>
                <c:pt idx="111">
                  <c:v>167.20338707193022</c:v>
                </c:pt>
                <c:pt idx="112">
                  <c:v>168.04576306798933</c:v>
                </c:pt>
                <c:pt idx="113">
                  <c:v>167.04876454225595</c:v>
                </c:pt>
                <c:pt idx="114">
                  <c:v>163.97954498561086</c:v>
                </c:pt>
                <c:pt idx="115">
                  <c:v>161.9465562034448</c:v>
                </c:pt>
                <c:pt idx="116">
                  <c:v>162.45706964427097</c:v>
                </c:pt>
                <c:pt idx="117">
                  <c:v>159.76983537328005</c:v>
                </c:pt>
                <c:pt idx="118">
                  <c:v>164.69992018808867</c:v>
                </c:pt>
                <c:pt idx="119">
                  <c:v>170.54974324724469</c:v>
                </c:pt>
                <c:pt idx="120">
                  <c:v>170.94398536358619</c:v>
                </c:pt>
                <c:pt idx="121">
                  <c:v>169.07437055047041</c:v>
                </c:pt>
                <c:pt idx="122">
                  <c:v>170.63282915882567</c:v>
                </c:pt>
                <c:pt idx="123">
                  <c:v>166.15223563864956</c:v>
                </c:pt>
                <c:pt idx="124">
                  <c:v>166.12949418173756</c:v>
                </c:pt>
                <c:pt idx="125">
                  <c:v>170.08370500004523</c:v>
                </c:pt>
                <c:pt idx="126">
                  <c:v>174.58486420489058</c:v>
                </c:pt>
                <c:pt idx="127">
                  <c:v>174.85302948303297</c:v>
                </c:pt>
                <c:pt idx="128">
                  <c:v>168.26779052043156</c:v>
                </c:pt>
                <c:pt idx="129">
                  <c:v>169.48010682830116</c:v>
                </c:pt>
                <c:pt idx="130">
                  <c:v>165.82965813019283</c:v>
                </c:pt>
                <c:pt idx="131">
                  <c:v>160.31576094550871</c:v>
                </c:pt>
                <c:pt idx="132">
                  <c:v>159.02954376955475</c:v>
                </c:pt>
                <c:pt idx="133">
                  <c:v>160.82098039329014</c:v>
                </c:pt>
                <c:pt idx="134">
                  <c:v>157.38026902389089</c:v>
                </c:pt>
                <c:pt idx="135">
                  <c:v>160.82446566680815</c:v>
                </c:pt>
                <c:pt idx="136">
                  <c:v>168.92097101995887</c:v>
                </c:pt>
                <c:pt idx="137">
                  <c:v>168.24081764876317</c:v>
                </c:pt>
                <c:pt idx="138">
                  <c:v>165.88753695583429</c:v>
                </c:pt>
                <c:pt idx="139">
                  <c:v>165.20230134692935</c:v>
                </c:pt>
                <c:pt idx="140">
                  <c:v>166.99030282606734</c:v>
                </c:pt>
                <c:pt idx="141">
                  <c:v>168.0675423779881</c:v>
                </c:pt>
                <c:pt idx="142">
                  <c:v>170.1880606125402</c:v>
                </c:pt>
                <c:pt idx="143">
                  <c:v>168.88529496066747</c:v>
                </c:pt>
                <c:pt idx="144">
                  <c:v>167.81142526733672</c:v>
                </c:pt>
                <c:pt idx="145">
                  <c:v>169.03552363305946</c:v>
                </c:pt>
                <c:pt idx="146">
                  <c:v>163.87658972662481</c:v>
                </c:pt>
                <c:pt idx="147">
                  <c:v>162.41275261573196</c:v>
                </c:pt>
                <c:pt idx="148">
                  <c:v>162.64007943474968</c:v>
                </c:pt>
                <c:pt idx="149">
                  <c:v>162.70028943773755</c:v>
                </c:pt>
                <c:pt idx="150">
                  <c:v>162.57588200500064</c:v>
                </c:pt>
                <c:pt idx="151">
                  <c:v>159.87637097105892</c:v>
                </c:pt>
                <c:pt idx="152">
                  <c:v>158.54148401783107</c:v>
                </c:pt>
                <c:pt idx="153">
                  <c:v>157.17417055873349</c:v>
                </c:pt>
                <c:pt idx="154">
                  <c:v>161.29264266088512</c:v>
                </c:pt>
                <c:pt idx="155">
                  <c:v>165.88792405427381</c:v>
                </c:pt>
                <c:pt idx="156">
                  <c:v>165.98854922070686</c:v>
                </c:pt>
                <c:pt idx="157">
                  <c:v>168.0845018666293</c:v>
                </c:pt>
                <c:pt idx="158">
                  <c:v>167.88581019856983</c:v>
                </c:pt>
                <c:pt idx="159">
                  <c:v>172.5300236803871</c:v>
                </c:pt>
                <c:pt idx="160">
                  <c:v>166.50907805441199</c:v>
                </c:pt>
                <c:pt idx="161">
                  <c:v>160.93842164386879</c:v>
                </c:pt>
                <c:pt idx="162">
                  <c:v>160.52892964028416</c:v>
                </c:pt>
                <c:pt idx="163">
                  <c:v>161.04250724808642</c:v>
                </c:pt>
                <c:pt idx="164">
                  <c:v>161.46185820167878</c:v>
                </c:pt>
                <c:pt idx="165">
                  <c:v>163.10652100736417</c:v>
                </c:pt>
                <c:pt idx="166">
                  <c:v>166.93421136332128</c:v>
                </c:pt>
                <c:pt idx="167">
                  <c:v>167.06120816385402</c:v>
                </c:pt>
                <c:pt idx="168">
                  <c:v>168.76155109844652</c:v>
                </c:pt>
                <c:pt idx="169">
                  <c:v>169.11025024914125</c:v>
                </c:pt>
                <c:pt idx="170">
                  <c:v>164.48168917305335</c:v>
                </c:pt>
                <c:pt idx="171">
                  <c:v>165.01912652288158</c:v>
                </c:pt>
                <c:pt idx="172">
                  <c:v>159.96335994092408</c:v>
                </c:pt>
                <c:pt idx="173">
                  <c:v>160.56701599093304</c:v>
                </c:pt>
                <c:pt idx="174">
                  <c:v>166.19946609370999</c:v>
                </c:pt>
                <c:pt idx="175">
                  <c:v>171.3730876616213</c:v>
                </c:pt>
                <c:pt idx="176">
                  <c:v>170.28868192604193</c:v>
                </c:pt>
                <c:pt idx="177">
                  <c:v>163.619553272959</c:v>
                </c:pt>
                <c:pt idx="178">
                  <c:v>163.88922451880853</c:v>
                </c:pt>
                <c:pt idx="179">
                  <c:v>160.41235443327741</c:v>
                </c:pt>
                <c:pt idx="180">
                  <c:v>162.43676913632891</c:v>
                </c:pt>
                <c:pt idx="181">
                  <c:v>163.13224909717678</c:v>
                </c:pt>
                <c:pt idx="182">
                  <c:v>162.24967995727675</c:v>
                </c:pt>
                <c:pt idx="183">
                  <c:v>161.23204875634823</c:v>
                </c:pt>
                <c:pt idx="184">
                  <c:v>160.06575664724289</c:v>
                </c:pt>
                <c:pt idx="185">
                  <c:v>158.60587779415994</c:v>
                </c:pt>
                <c:pt idx="186">
                  <c:v>157.24611175856464</c:v>
                </c:pt>
                <c:pt idx="187">
                  <c:v>159.30881197394683</c:v>
                </c:pt>
                <c:pt idx="188">
                  <c:v>156.92358025551312</c:v>
                </c:pt>
                <c:pt idx="189">
                  <c:v>157.81714922125428</c:v>
                </c:pt>
                <c:pt idx="190">
                  <c:v>158.01158963384859</c:v>
                </c:pt>
                <c:pt idx="191">
                  <c:v>156.12485642418824</c:v>
                </c:pt>
                <c:pt idx="192">
                  <c:v>154.85677105327201</c:v>
                </c:pt>
                <c:pt idx="193">
                  <c:v>148.86923727085215</c:v>
                </c:pt>
                <c:pt idx="194">
                  <c:v>147.8365411741795</c:v>
                </c:pt>
                <c:pt idx="195">
                  <c:v>146.7478820009768</c:v>
                </c:pt>
                <c:pt idx="196">
                  <c:v>151.64186470007621</c:v>
                </c:pt>
                <c:pt idx="197">
                  <c:v>153.05256067421496</c:v>
                </c:pt>
                <c:pt idx="198">
                  <c:v>154.40852837680075</c:v>
                </c:pt>
                <c:pt idx="199">
                  <c:v>155.45557232571389</c:v>
                </c:pt>
                <c:pt idx="200">
                  <c:v>157.26042758080132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5F-4BD3-BE13-7A2571242E3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BrownianMotion'!$F$28:$GX$28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160.75413037855989</c:v>
                </c:pt>
                <c:pt idx="2">
                  <c:v>158.97004598513755</c:v>
                </c:pt>
                <c:pt idx="3">
                  <c:v>157.84570009455658</c:v>
                </c:pt>
                <c:pt idx="4">
                  <c:v>158.4518876082779</c:v>
                </c:pt>
                <c:pt idx="5">
                  <c:v>153.08382310716112</c:v>
                </c:pt>
                <c:pt idx="6">
                  <c:v>148.84477443137934</c:v>
                </c:pt>
                <c:pt idx="7">
                  <c:v>149.00705363760079</c:v>
                </c:pt>
                <c:pt idx="8">
                  <c:v>150.25089848343336</c:v>
                </c:pt>
                <c:pt idx="9">
                  <c:v>144.36619921360167</c:v>
                </c:pt>
                <c:pt idx="10">
                  <c:v>144.52123707464912</c:v>
                </c:pt>
                <c:pt idx="11">
                  <c:v>146.71092902235782</c:v>
                </c:pt>
                <c:pt idx="12">
                  <c:v>147.05175256530603</c:v>
                </c:pt>
                <c:pt idx="13">
                  <c:v>148.58081549018863</c:v>
                </c:pt>
                <c:pt idx="14">
                  <c:v>149.59147905248696</c:v>
                </c:pt>
                <c:pt idx="15">
                  <c:v>149.38959871849224</c:v>
                </c:pt>
                <c:pt idx="16">
                  <c:v>148.62705360051669</c:v>
                </c:pt>
                <c:pt idx="17">
                  <c:v>141.92325428008013</c:v>
                </c:pt>
                <c:pt idx="18">
                  <c:v>147.57659110716244</c:v>
                </c:pt>
                <c:pt idx="19">
                  <c:v>145.99221707361792</c:v>
                </c:pt>
                <c:pt idx="20">
                  <c:v>142.99307416481517</c:v>
                </c:pt>
                <c:pt idx="21">
                  <c:v>138.89093485457738</c:v>
                </c:pt>
                <c:pt idx="22">
                  <c:v>136.55913956733343</c:v>
                </c:pt>
                <c:pt idx="23">
                  <c:v>138.63728130713568</c:v>
                </c:pt>
                <c:pt idx="24">
                  <c:v>138.07109981625644</c:v>
                </c:pt>
                <c:pt idx="25">
                  <c:v>136.68815398347766</c:v>
                </c:pt>
                <c:pt idx="26">
                  <c:v>137.58480999431737</c:v>
                </c:pt>
                <c:pt idx="27">
                  <c:v>138.88471736144115</c:v>
                </c:pt>
                <c:pt idx="28">
                  <c:v>137.15882205121238</c:v>
                </c:pt>
                <c:pt idx="29">
                  <c:v>141.05221916278103</c:v>
                </c:pt>
                <c:pt idx="30">
                  <c:v>140.21131374582853</c:v>
                </c:pt>
                <c:pt idx="31">
                  <c:v>140.63353894253163</c:v>
                </c:pt>
                <c:pt idx="32">
                  <c:v>139.86279441308247</c:v>
                </c:pt>
                <c:pt idx="33">
                  <c:v>139.94708454030069</c:v>
                </c:pt>
                <c:pt idx="34">
                  <c:v>140.34146162056305</c:v>
                </c:pt>
                <c:pt idx="35">
                  <c:v>142.7695210940276</c:v>
                </c:pt>
                <c:pt idx="36">
                  <c:v>140.68111451381799</c:v>
                </c:pt>
                <c:pt idx="37">
                  <c:v>141.20399570037029</c:v>
                </c:pt>
                <c:pt idx="38">
                  <c:v>142.03447193849942</c:v>
                </c:pt>
                <c:pt idx="39">
                  <c:v>145.01745884726623</c:v>
                </c:pt>
                <c:pt idx="40">
                  <c:v>148.60029785666194</c:v>
                </c:pt>
                <c:pt idx="41">
                  <c:v>144.58933339288211</c:v>
                </c:pt>
                <c:pt idx="42">
                  <c:v>144.4429801553257</c:v>
                </c:pt>
                <c:pt idx="43">
                  <c:v>147.54341702989564</c:v>
                </c:pt>
                <c:pt idx="44">
                  <c:v>142.15918344454641</c:v>
                </c:pt>
                <c:pt idx="45">
                  <c:v>138.87827668518074</c:v>
                </c:pt>
                <c:pt idx="46">
                  <c:v>137.80530855314592</c:v>
                </c:pt>
                <c:pt idx="47">
                  <c:v>137.0524081458293</c:v>
                </c:pt>
                <c:pt idx="48">
                  <c:v>138.07644099777909</c:v>
                </c:pt>
                <c:pt idx="49">
                  <c:v>143.4991915299793</c:v>
                </c:pt>
                <c:pt idx="50">
                  <c:v>145.97287626798729</c:v>
                </c:pt>
                <c:pt idx="51">
                  <c:v>144.52098765018732</c:v>
                </c:pt>
                <c:pt idx="52">
                  <c:v>144.08556537573463</c:v>
                </c:pt>
                <c:pt idx="53">
                  <c:v>147.79062423066372</c:v>
                </c:pt>
                <c:pt idx="54">
                  <c:v>151.45293308962809</c:v>
                </c:pt>
                <c:pt idx="55">
                  <c:v>151.05712004034922</c:v>
                </c:pt>
                <c:pt idx="56">
                  <c:v>152.470473708751</c:v>
                </c:pt>
                <c:pt idx="57">
                  <c:v>151.56532887419553</c:v>
                </c:pt>
                <c:pt idx="58">
                  <c:v>151.85755057714726</c:v>
                </c:pt>
                <c:pt idx="59">
                  <c:v>150.01599623183546</c:v>
                </c:pt>
                <c:pt idx="60">
                  <c:v>153.06476843959774</c:v>
                </c:pt>
                <c:pt idx="61">
                  <c:v>153.68753018591661</c:v>
                </c:pt>
                <c:pt idx="62">
                  <c:v>154.45417976675546</c:v>
                </c:pt>
                <c:pt idx="63">
                  <c:v>154.9608038815343</c:v>
                </c:pt>
                <c:pt idx="64">
                  <c:v>155.75416305834463</c:v>
                </c:pt>
                <c:pt idx="65">
                  <c:v>151.62702165393677</c:v>
                </c:pt>
                <c:pt idx="66">
                  <c:v>149.46627001828151</c:v>
                </c:pt>
                <c:pt idx="67">
                  <c:v>149.94033968069044</c:v>
                </c:pt>
                <c:pt idx="68">
                  <c:v>149.83546601651372</c:v>
                </c:pt>
                <c:pt idx="69">
                  <c:v>147.34614679665802</c:v>
                </c:pt>
                <c:pt idx="70">
                  <c:v>146.95544378936205</c:v>
                </c:pt>
                <c:pt idx="71">
                  <c:v>147.11144570825411</c:v>
                </c:pt>
                <c:pt idx="72">
                  <c:v>146.03945869533806</c:v>
                </c:pt>
                <c:pt idx="73">
                  <c:v>149.60226440629572</c:v>
                </c:pt>
                <c:pt idx="74">
                  <c:v>153.58782026233629</c:v>
                </c:pt>
                <c:pt idx="75">
                  <c:v>152.83969588414755</c:v>
                </c:pt>
                <c:pt idx="76">
                  <c:v>148.67626435230278</c:v>
                </c:pt>
                <c:pt idx="77">
                  <c:v>149.34485169534506</c:v>
                </c:pt>
                <c:pt idx="78">
                  <c:v>150.93263130881718</c:v>
                </c:pt>
                <c:pt idx="79">
                  <c:v>152.78976635273557</c:v>
                </c:pt>
                <c:pt idx="80">
                  <c:v>152.29218915211936</c:v>
                </c:pt>
                <c:pt idx="81">
                  <c:v>153.29491295588775</c:v>
                </c:pt>
                <c:pt idx="82">
                  <c:v>149.54115177710216</c:v>
                </c:pt>
                <c:pt idx="83">
                  <c:v>148.58716668319843</c:v>
                </c:pt>
                <c:pt idx="84">
                  <c:v>149.53940006843922</c:v>
                </c:pt>
                <c:pt idx="85">
                  <c:v>148.90787942743344</c:v>
                </c:pt>
                <c:pt idx="86">
                  <c:v>149.8389521830486</c:v>
                </c:pt>
                <c:pt idx="87">
                  <c:v>150.66570856151017</c:v>
                </c:pt>
                <c:pt idx="88">
                  <c:v>149.87538891850522</c:v>
                </c:pt>
                <c:pt idx="89">
                  <c:v>151.35829853065093</c:v>
                </c:pt>
                <c:pt idx="90">
                  <c:v>149.86298685027836</c:v>
                </c:pt>
                <c:pt idx="91">
                  <c:v>152.76813836312203</c:v>
                </c:pt>
                <c:pt idx="92">
                  <c:v>151.22802375657827</c:v>
                </c:pt>
                <c:pt idx="93">
                  <c:v>152.63922202387755</c:v>
                </c:pt>
                <c:pt idx="94">
                  <c:v>151.59548318470766</c:v>
                </c:pt>
                <c:pt idx="95">
                  <c:v>152.08956736069985</c:v>
                </c:pt>
                <c:pt idx="96">
                  <c:v>150.35027308342845</c:v>
                </c:pt>
                <c:pt idx="97">
                  <c:v>154.50431846495061</c:v>
                </c:pt>
                <c:pt idx="98">
                  <c:v>156.67950073087511</c:v>
                </c:pt>
                <c:pt idx="99">
                  <c:v>158.43439044675782</c:v>
                </c:pt>
                <c:pt idx="100">
                  <c:v>152.67610529224103</c:v>
                </c:pt>
                <c:pt idx="101">
                  <c:v>145.84997326140763</c:v>
                </c:pt>
                <c:pt idx="102">
                  <c:v>149.43752973243144</c:v>
                </c:pt>
                <c:pt idx="103">
                  <c:v>150.27316426830026</c:v>
                </c:pt>
                <c:pt idx="104">
                  <c:v>148.89971508331126</c:v>
                </c:pt>
                <c:pt idx="105">
                  <c:v>147.79158403505343</c:v>
                </c:pt>
                <c:pt idx="106">
                  <c:v>147.61937542152936</c:v>
                </c:pt>
                <c:pt idx="107">
                  <c:v>150.74285321423991</c:v>
                </c:pt>
                <c:pt idx="108">
                  <c:v>149.21157790894631</c:v>
                </c:pt>
                <c:pt idx="109">
                  <c:v>148.02043786218212</c:v>
                </c:pt>
                <c:pt idx="110">
                  <c:v>147.18831549988002</c:v>
                </c:pt>
                <c:pt idx="111">
                  <c:v>144.51503793592858</c:v>
                </c:pt>
                <c:pt idx="112">
                  <c:v>142.06488624778478</c:v>
                </c:pt>
                <c:pt idx="113">
                  <c:v>138.40458628395979</c:v>
                </c:pt>
                <c:pt idx="114">
                  <c:v>136.56435424824579</c:v>
                </c:pt>
                <c:pt idx="115">
                  <c:v>138.5087470815528</c:v>
                </c:pt>
                <c:pt idx="116">
                  <c:v>139.89092975188987</c:v>
                </c:pt>
                <c:pt idx="117">
                  <c:v>140.6910366243124</c:v>
                </c:pt>
                <c:pt idx="118">
                  <c:v>136.15249012057021</c:v>
                </c:pt>
                <c:pt idx="119">
                  <c:v>137.58033773255232</c:v>
                </c:pt>
                <c:pt idx="120">
                  <c:v>133.19665472515535</c:v>
                </c:pt>
                <c:pt idx="121">
                  <c:v>134.4852431022519</c:v>
                </c:pt>
                <c:pt idx="122">
                  <c:v>134.33379461175468</c:v>
                </c:pt>
                <c:pt idx="123">
                  <c:v>134.49831919070374</c:v>
                </c:pt>
                <c:pt idx="124">
                  <c:v>128.92948627962897</c:v>
                </c:pt>
                <c:pt idx="125">
                  <c:v>127.15783535913607</c:v>
                </c:pt>
                <c:pt idx="126">
                  <c:v>128.53741649237176</c:v>
                </c:pt>
                <c:pt idx="127">
                  <c:v>128.75455062575764</c:v>
                </c:pt>
                <c:pt idx="128">
                  <c:v>131.22593145737878</c:v>
                </c:pt>
                <c:pt idx="129">
                  <c:v>130.63218759906795</c:v>
                </c:pt>
                <c:pt idx="130">
                  <c:v>129.40710908490084</c:v>
                </c:pt>
                <c:pt idx="131">
                  <c:v>123.26447584981467</c:v>
                </c:pt>
                <c:pt idx="132">
                  <c:v>123.58578462525901</c:v>
                </c:pt>
                <c:pt idx="133">
                  <c:v>127.53601995047596</c:v>
                </c:pt>
                <c:pt idx="134">
                  <c:v>129.44347768780204</c:v>
                </c:pt>
                <c:pt idx="135">
                  <c:v>128.93226316125509</c:v>
                </c:pt>
                <c:pt idx="136">
                  <c:v>131.82490535966002</c:v>
                </c:pt>
                <c:pt idx="137">
                  <c:v>132.4111693203138</c:v>
                </c:pt>
                <c:pt idx="138">
                  <c:v>131.6945204976025</c:v>
                </c:pt>
                <c:pt idx="139">
                  <c:v>129.54792793909701</c:v>
                </c:pt>
                <c:pt idx="140">
                  <c:v>126.78799436032439</c:v>
                </c:pt>
                <c:pt idx="141">
                  <c:v>125.24240524069739</c:v>
                </c:pt>
                <c:pt idx="142">
                  <c:v>121.65368452557222</c:v>
                </c:pt>
                <c:pt idx="143">
                  <c:v>122.91291764455903</c:v>
                </c:pt>
                <c:pt idx="144">
                  <c:v>124.45326228477283</c:v>
                </c:pt>
                <c:pt idx="145">
                  <c:v>123.55369860475589</c:v>
                </c:pt>
                <c:pt idx="146">
                  <c:v>121.41009206089005</c:v>
                </c:pt>
                <c:pt idx="147">
                  <c:v>123.2473963277665</c:v>
                </c:pt>
                <c:pt idx="148">
                  <c:v>120.80798016981592</c:v>
                </c:pt>
                <c:pt idx="149">
                  <c:v>120.3355901816805</c:v>
                </c:pt>
                <c:pt idx="150">
                  <c:v>123.8271847310627</c:v>
                </c:pt>
                <c:pt idx="151">
                  <c:v>126.68778154870864</c:v>
                </c:pt>
                <c:pt idx="152">
                  <c:v>124.41987542316348</c:v>
                </c:pt>
                <c:pt idx="153">
                  <c:v>123.75105230600937</c:v>
                </c:pt>
                <c:pt idx="154">
                  <c:v>118.11153456880716</c:v>
                </c:pt>
                <c:pt idx="155">
                  <c:v>120.04688999334044</c:v>
                </c:pt>
                <c:pt idx="156">
                  <c:v>118.36292955858993</c:v>
                </c:pt>
                <c:pt idx="157">
                  <c:v>116.37470457104767</c:v>
                </c:pt>
                <c:pt idx="158">
                  <c:v>114.36860193657778</c:v>
                </c:pt>
                <c:pt idx="159">
                  <c:v>112.23038019755209</c:v>
                </c:pt>
                <c:pt idx="160">
                  <c:v>112.92496696364103</c:v>
                </c:pt>
                <c:pt idx="161">
                  <c:v>113.97270920518272</c:v>
                </c:pt>
                <c:pt idx="162">
                  <c:v>112.68257056814591</c:v>
                </c:pt>
                <c:pt idx="163">
                  <c:v>113.42399958023228</c:v>
                </c:pt>
                <c:pt idx="164">
                  <c:v>108.0772815871222</c:v>
                </c:pt>
                <c:pt idx="165">
                  <c:v>107.95332025004542</c:v>
                </c:pt>
                <c:pt idx="166">
                  <c:v>109.22275722727488</c:v>
                </c:pt>
                <c:pt idx="167">
                  <c:v>109.25307674000943</c:v>
                </c:pt>
                <c:pt idx="168">
                  <c:v>109.85433879886193</c:v>
                </c:pt>
                <c:pt idx="169">
                  <c:v>111.44546038091219</c:v>
                </c:pt>
                <c:pt idx="170">
                  <c:v>112.18098537014761</c:v>
                </c:pt>
                <c:pt idx="171">
                  <c:v>113.43270667516299</c:v>
                </c:pt>
                <c:pt idx="172">
                  <c:v>111.9299685507489</c:v>
                </c:pt>
                <c:pt idx="173">
                  <c:v>113.07193369422335</c:v>
                </c:pt>
                <c:pt idx="174">
                  <c:v>116.08699401766717</c:v>
                </c:pt>
                <c:pt idx="175">
                  <c:v>116.35819691000148</c:v>
                </c:pt>
                <c:pt idx="176">
                  <c:v>119.04479386045571</c:v>
                </c:pt>
                <c:pt idx="177">
                  <c:v>115.92973780448992</c:v>
                </c:pt>
                <c:pt idx="178">
                  <c:v>114.48089054082543</c:v>
                </c:pt>
                <c:pt idx="179">
                  <c:v>116.42483239203526</c:v>
                </c:pt>
                <c:pt idx="180">
                  <c:v>120.85025880164953</c:v>
                </c:pt>
                <c:pt idx="181">
                  <c:v>120.69059050036766</c:v>
                </c:pt>
                <c:pt idx="182">
                  <c:v>120.905921406413</c:v>
                </c:pt>
                <c:pt idx="183">
                  <c:v>120.26265507409039</c:v>
                </c:pt>
                <c:pt idx="184">
                  <c:v>121.94350950029809</c:v>
                </c:pt>
                <c:pt idx="185">
                  <c:v>123.51165371756406</c:v>
                </c:pt>
                <c:pt idx="186">
                  <c:v>122.73859326999565</c:v>
                </c:pt>
                <c:pt idx="187">
                  <c:v>120.6520688411793</c:v>
                </c:pt>
                <c:pt idx="188">
                  <c:v>116.12932443885394</c:v>
                </c:pt>
                <c:pt idx="189">
                  <c:v>113.58721850541939</c:v>
                </c:pt>
                <c:pt idx="190">
                  <c:v>114.15741433857541</c:v>
                </c:pt>
                <c:pt idx="191">
                  <c:v>113.92440292052152</c:v>
                </c:pt>
                <c:pt idx="192">
                  <c:v>116.91476829846634</c:v>
                </c:pt>
                <c:pt idx="193">
                  <c:v>119.29648631991728</c:v>
                </c:pt>
                <c:pt idx="194">
                  <c:v>120.00748340165127</c:v>
                </c:pt>
                <c:pt idx="195">
                  <c:v>122.20384265418284</c:v>
                </c:pt>
                <c:pt idx="196">
                  <c:v>121.44449353290874</c:v>
                </c:pt>
                <c:pt idx="197">
                  <c:v>120.07645317463461</c:v>
                </c:pt>
                <c:pt idx="198">
                  <c:v>122.74659536946369</c:v>
                </c:pt>
                <c:pt idx="199">
                  <c:v>120.72071918276256</c:v>
                </c:pt>
                <c:pt idx="200">
                  <c:v>120.61490343865248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5F-4BD3-BE13-7A2571242E3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BrownianMotion'!$F$29:$GX$29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158.0093322944459</c:v>
                </c:pt>
                <c:pt idx="2">
                  <c:v>155.6450179344269</c:v>
                </c:pt>
                <c:pt idx="3">
                  <c:v>156.45891921514922</c:v>
                </c:pt>
                <c:pt idx="4">
                  <c:v>151.54658815019613</c:v>
                </c:pt>
                <c:pt idx="5">
                  <c:v>152.97640503286124</c:v>
                </c:pt>
                <c:pt idx="6">
                  <c:v>154.41424358209375</c:v>
                </c:pt>
                <c:pt idx="7">
                  <c:v>155.69715487885335</c:v>
                </c:pt>
                <c:pt idx="8">
                  <c:v>152.14268897766092</c:v>
                </c:pt>
                <c:pt idx="9">
                  <c:v>151.5298569543892</c:v>
                </c:pt>
                <c:pt idx="10">
                  <c:v>154.77024225315998</c:v>
                </c:pt>
                <c:pt idx="11">
                  <c:v>150.75105993904015</c:v>
                </c:pt>
                <c:pt idx="12">
                  <c:v>146.94262748351156</c:v>
                </c:pt>
                <c:pt idx="13">
                  <c:v>149.46408190008117</c:v>
                </c:pt>
                <c:pt idx="14">
                  <c:v>146.63874400570879</c:v>
                </c:pt>
                <c:pt idx="15">
                  <c:v>143.26195828898449</c:v>
                </c:pt>
                <c:pt idx="16">
                  <c:v>143.50256594370381</c:v>
                </c:pt>
                <c:pt idx="17">
                  <c:v>144.37157103455647</c:v>
                </c:pt>
                <c:pt idx="18">
                  <c:v>144.2998924307729</c:v>
                </c:pt>
                <c:pt idx="19">
                  <c:v>149.60918849999382</c:v>
                </c:pt>
                <c:pt idx="20">
                  <c:v>153.6725015460172</c:v>
                </c:pt>
                <c:pt idx="21">
                  <c:v>159.85024294885591</c:v>
                </c:pt>
                <c:pt idx="22">
                  <c:v>163.05169955546751</c:v>
                </c:pt>
                <c:pt idx="23">
                  <c:v>163.71737992289829</c:v>
                </c:pt>
                <c:pt idx="24">
                  <c:v>162.20313648077479</c:v>
                </c:pt>
                <c:pt idx="25">
                  <c:v>163.79494891639135</c:v>
                </c:pt>
                <c:pt idx="26">
                  <c:v>163.5411050927103</c:v>
                </c:pt>
                <c:pt idx="27">
                  <c:v>162.36163177826705</c:v>
                </c:pt>
                <c:pt idx="28">
                  <c:v>166.40047869352119</c:v>
                </c:pt>
                <c:pt idx="29">
                  <c:v>162.07171444415053</c:v>
                </c:pt>
                <c:pt idx="30">
                  <c:v>160.64497813330379</c:v>
                </c:pt>
                <c:pt idx="31">
                  <c:v>155.31575138651348</c:v>
                </c:pt>
                <c:pt idx="32">
                  <c:v>163.23670049817102</c:v>
                </c:pt>
                <c:pt idx="33">
                  <c:v>159.69876253870765</c:v>
                </c:pt>
                <c:pt idx="34">
                  <c:v>158.55838322176055</c:v>
                </c:pt>
                <c:pt idx="35">
                  <c:v>158.92480286227263</c:v>
                </c:pt>
                <c:pt idx="36">
                  <c:v>154.2254189139453</c:v>
                </c:pt>
                <c:pt idx="37">
                  <c:v>148.56839765489516</c:v>
                </c:pt>
                <c:pt idx="38">
                  <c:v>152.98117518399314</c:v>
                </c:pt>
                <c:pt idx="39">
                  <c:v>152.00990521053518</c:v>
                </c:pt>
                <c:pt idx="40">
                  <c:v>149.97147165682554</c:v>
                </c:pt>
                <c:pt idx="41">
                  <c:v>149.0741646046155</c:v>
                </c:pt>
                <c:pt idx="42">
                  <c:v>149.94801276936474</c:v>
                </c:pt>
                <c:pt idx="43">
                  <c:v>149.45423038506186</c:v>
                </c:pt>
                <c:pt idx="44">
                  <c:v>150.57365650568201</c:v>
                </c:pt>
                <c:pt idx="45">
                  <c:v>153.89539970719707</c:v>
                </c:pt>
                <c:pt idx="46">
                  <c:v>152.33850506136142</c:v>
                </c:pt>
                <c:pt idx="47">
                  <c:v>150.9622538852588</c:v>
                </c:pt>
                <c:pt idx="48">
                  <c:v>151.9944851826628</c:v>
                </c:pt>
                <c:pt idx="49">
                  <c:v>151.80463268858244</c:v>
                </c:pt>
                <c:pt idx="50">
                  <c:v>154.94156315407645</c:v>
                </c:pt>
                <c:pt idx="51">
                  <c:v>154.05419801825963</c:v>
                </c:pt>
                <c:pt idx="52">
                  <c:v>157.63884451656057</c:v>
                </c:pt>
                <c:pt idx="53">
                  <c:v>159.18753697748389</c:v>
                </c:pt>
                <c:pt idx="54">
                  <c:v>163.94047186976752</c:v>
                </c:pt>
                <c:pt idx="55">
                  <c:v>166.2035260483907</c:v>
                </c:pt>
                <c:pt idx="56">
                  <c:v>167.83617205960741</c:v>
                </c:pt>
                <c:pt idx="57">
                  <c:v>170.62361766844731</c:v>
                </c:pt>
                <c:pt idx="58">
                  <c:v>170.60751472162701</c:v>
                </c:pt>
                <c:pt idx="59">
                  <c:v>172.18761795770905</c:v>
                </c:pt>
                <c:pt idx="60">
                  <c:v>173.4412249801122</c:v>
                </c:pt>
                <c:pt idx="61">
                  <c:v>177.58969721440707</c:v>
                </c:pt>
                <c:pt idx="62">
                  <c:v>177.78100930113149</c:v>
                </c:pt>
                <c:pt idx="63">
                  <c:v>171.75432596390144</c:v>
                </c:pt>
                <c:pt idx="64">
                  <c:v>176.33533629265128</c:v>
                </c:pt>
                <c:pt idx="65">
                  <c:v>174.9849362503434</c:v>
                </c:pt>
                <c:pt idx="66">
                  <c:v>172.57759151091309</c:v>
                </c:pt>
                <c:pt idx="67">
                  <c:v>174.52085288977358</c:v>
                </c:pt>
                <c:pt idx="68">
                  <c:v>170.50733794050075</c:v>
                </c:pt>
                <c:pt idx="69">
                  <c:v>173.92544911465137</c:v>
                </c:pt>
                <c:pt idx="70">
                  <c:v>172.97650907548109</c:v>
                </c:pt>
                <c:pt idx="71">
                  <c:v>177.65066014487502</c:v>
                </c:pt>
                <c:pt idx="72">
                  <c:v>182.53093614890554</c:v>
                </c:pt>
                <c:pt idx="73">
                  <c:v>179.00586758781122</c:v>
                </c:pt>
                <c:pt idx="74">
                  <c:v>183.04837342807781</c:v>
                </c:pt>
                <c:pt idx="75">
                  <c:v>187.70331966374314</c:v>
                </c:pt>
                <c:pt idx="76">
                  <c:v>191.5570461556685</c:v>
                </c:pt>
                <c:pt idx="77">
                  <c:v>196.2590602362292</c:v>
                </c:pt>
                <c:pt idx="78">
                  <c:v>196.24655548115405</c:v>
                </c:pt>
                <c:pt idx="79">
                  <c:v>200.56286625510089</c:v>
                </c:pt>
                <c:pt idx="80">
                  <c:v>199.65622408880543</c:v>
                </c:pt>
                <c:pt idx="81">
                  <c:v>196.69423930351005</c:v>
                </c:pt>
                <c:pt idx="82">
                  <c:v>192.85384356691574</c:v>
                </c:pt>
                <c:pt idx="83">
                  <c:v>192.27706332085342</c:v>
                </c:pt>
                <c:pt idx="84">
                  <c:v>189.75839633715992</c:v>
                </c:pt>
                <c:pt idx="85">
                  <c:v>189.09194990463371</c:v>
                </c:pt>
                <c:pt idx="86">
                  <c:v>187.86024039377457</c:v>
                </c:pt>
                <c:pt idx="87">
                  <c:v>188.54927638122922</c:v>
                </c:pt>
                <c:pt idx="88">
                  <c:v>187.21538108804054</c:v>
                </c:pt>
                <c:pt idx="89">
                  <c:v>186.73844558237386</c:v>
                </c:pt>
                <c:pt idx="90">
                  <c:v>188.267965030227</c:v>
                </c:pt>
                <c:pt idx="91">
                  <c:v>187.58345003942361</c:v>
                </c:pt>
                <c:pt idx="92">
                  <c:v>185.04060222695057</c:v>
                </c:pt>
                <c:pt idx="93">
                  <c:v>187.0669312257013</c:v>
                </c:pt>
                <c:pt idx="94">
                  <c:v>186.03198402640862</c:v>
                </c:pt>
                <c:pt idx="95">
                  <c:v>182.48348874761544</c:v>
                </c:pt>
                <c:pt idx="96">
                  <c:v>182.21434541228447</c:v>
                </c:pt>
                <c:pt idx="97">
                  <c:v>181.24376924812813</c:v>
                </c:pt>
                <c:pt idx="98">
                  <c:v>173.99732678014817</c:v>
                </c:pt>
                <c:pt idx="99">
                  <c:v>177.80449116882522</c:v>
                </c:pt>
                <c:pt idx="100">
                  <c:v>177.11315802709001</c:v>
                </c:pt>
                <c:pt idx="101">
                  <c:v>174.05303102446396</c:v>
                </c:pt>
                <c:pt idx="102">
                  <c:v>169.99471209797406</c:v>
                </c:pt>
                <c:pt idx="103">
                  <c:v>169.91744549344324</c:v>
                </c:pt>
                <c:pt idx="104">
                  <c:v>161.67716911025914</c:v>
                </c:pt>
                <c:pt idx="105">
                  <c:v>161.06083179960987</c:v>
                </c:pt>
                <c:pt idx="106">
                  <c:v>160.29499864219355</c:v>
                </c:pt>
                <c:pt idx="107">
                  <c:v>158.40642806796606</c:v>
                </c:pt>
                <c:pt idx="108">
                  <c:v>158.28029839842529</c:v>
                </c:pt>
                <c:pt idx="109">
                  <c:v>160.37442801801993</c:v>
                </c:pt>
                <c:pt idx="110">
                  <c:v>158.380566366777</c:v>
                </c:pt>
                <c:pt idx="111">
                  <c:v>162.12715384304366</c:v>
                </c:pt>
                <c:pt idx="112">
                  <c:v>159.46068191508331</c:v>
                </c:pt>
                <c:pt idx="113">
                  <c:v>167.7330950561992</c:v>
                </c:pt>
                <c:pt idx="114">
                  <c:v>163.68524131374014</c:v>
                </c:pt>
                <c:pt idx="115">
                  <c:v>158.94940655566288</c:v>
                </c:pt>
                <c:pt idx="116">
                  <c:v>157.02689404353441</c:v>
                </c:pt>
                <c:pt idx="117">
                  <c:v>158.81236459816603</c:v>
                </c:pt>
                <c:pt idx="118">
                  <c:v>158.43724960779019</c:v>
                </c:pt>
                <c:pt idx="119">
                  <c:v>156.72895443857402</c:v>
                </c:pt>
                <c:pt idx="120">
                  <c:v>159.60700031895573</c:v>
                </c:pt>
                <c:pt idx="121">
                  <c:v>158.16453751034666</c:v>
                </c:pt>
                <c:pt idx="122">
                  <c:v>158.31940216193112</c:v>
                </c:pt>
                <c:pt idx="123">
                  <c:v>161.001980420411</c:v>
                </c:pt>
                <c:pt idx="124">
                  <c:v>163.86490001661477</c:v>
                </c:pt>
                <c:pt idx="125">
                  <c:v>166.43480031982236</c:v>
                </c:pt>
                <c:pt idx="126">
                  <c:v>164.538458618959</c:v>
                </c:pt>
                <c:pt idx="127">
                  <c:v>163.46715479732447</c:v>
                </c:pt>
                <c:pt idx="128">
                  <c:v>162.98436245382584</c:v>
                </c:pt>
                <c:pt idx="129">
                  <c:v>164.21423485971567</c:v>
                </c:pt>
                <c:pt idx="130">
                  <c:v>161.15584500940261</c:v>
                </c:pt>
                <c:pt idx="131">
                  <c:v>159.742868654868</c:v>
                </c:pt>
                <c:pt idx="132">
                  <c:v>164.65133236704645</c:v>
                </c:pt>
                <c:pt idx="133">
                  <c:v>162.49819240453149</c:v>
                </c:pt>
                <c:pt idx="134">
                  <c:v>163.18200641599088</c:v>
                </c:pt>
                <c:pt idx="135">
                  <c:v>160.23368987098297</c:v>
                </c:pt>
                <c:pt idx="136">
                  <c:v>160.54572352871611</c:v>
                </c:pt>
                <c:pt idx="137">
                  <c:v>160.46249535237385</c:v>
                </c:pt>
                <c:pt idx="138">
                  <c:v>155.6196916771834</c:v>
                </c:pt>
                <c:pt idx="139">
                  <c:v>154.11004479182554</c:v>
                </c:pt>
                <c:pt idx="140">
                  <c:v>158.36262350045283</c:v>
                </c:pt>
                <c:pt idx="141">
                  <c:v>155.25910146024691</c:v>
                </c:pt>
                <c:pt idx="142">
                  <c:v>159.31527093040495</c:v>
                </c:pt>
                <c:pt idx="143">
                  <c:v>160.77033571014553</c:v>
                </c:pt>
                <c:pt idx="144">
                  <c:v>160.30917332490219</c:v>
                </c:pt>
                <c:pt idx="145">
                  <c:v>161.05113206910127</c:v>
                </c:pt>
                <c:pt idx="146">
                  <c:v>158.49875635448981</c:v>
                </c:pt>
                <c:pt idx="147">
                  <c:v>158.7497030797812</c:v>
                </c:pt>
                <c:pt idx="148">
                  <c:v>155.21529152699148</c:v>
                </c:pt>
                <c:pt idx="149">
                  <c:v>158.52300538476899</c:v>
                </c:pt>
                <c:pt idx="150">
                  <c:v>162.85182416891638</c:v>
                </c:pt>
                <c:pt idx="151">
                  <c:v>164.60606474100004</c:v>
                </c:pt>
                <c:pt idx="152">
                  <c:v>164.26707908859717</c:v>
                </c:pt>
                <c:pt idx="153">
                  <c:v>162.14195638392229</c:v>
                </c:pt>
                <c:pt idx="154">
                  <c:v>160.55640437164513</c:v>
                </c:pt>
                <c:pt idx="155">
                  <c:v>162.57186082454234</c:v>
                </c:pt>
                <c:pt idx="156">
                  <c:v>162.92102266034038</c:v>
                </c:pt>
                <c:pt idx="157">
                  <c:v>164.51668054901737</c:v>
                </c:pt>
                <c:pt idx="158">
                  <c:v>164.22557579384156</c:v>
                </c:pt>
                <c:pt idx="159">
                  <c:v>166.79596351953177</c:v>
                </c:pt>
                <c:pt idx="160">
                  <c:v>168.36675912478123</c:v>
                </c:pt>
                <c:pt idx="161">
                  <c:v>171.33741944556454</c:v>
                </c:pt>
                <c:pt idx="162">
                  <c:v>171.90676000246791</c:v>
                </c:pt>
                <c:pt idx="163">
                  <c:v>172.22788616988055</c:v>
                </c:pt>
                <c:pt idx="164">
                  <c:v>176.53337126396968</c:v>
                </c:pt>
                <c:pt idx="165">
                  <c:v>173.4483942880986</c:v>
                </c:pt>
                <c:pt idx="166">
                  <c:v>174.97939067645277</c:v>
                </c:pt>
                <c:pt idx="167">
                  <c:v>175.28558908200455</c:v>
                </c:pt>
                <c:pt idx="168">
                  <c:v>177.71071664863237</c:v>
                </c:pt>
                <c:pt idx="169">
                  <c:v>179.1128438852505</c:v>
                </c:pt>
                <c:pt idx="170">
                  <c:v>179.01958712394554</c:v>
                </c:pt>
                <c:pt idx="171">
                  <c:v>179.06701412406022</c:v>
                </c:pt>
                <c:pt idx="172">
                  <c:v>180.88926523700212</c:v>
                </c:pt>
                <c:pt idx="173">
                  <c:v>181.45420797377582</c:v>
                </c:pt>
                <c:pt idx="174">
                  <c:v>180.54564097445424</c:v>
                </c:pt>
                <c:pt idx="175">
                  <c:v>182.62279551929208</c:v>
                </c:pt>
                <c:pt idx="176">
                  <c:v>186.56151859048867</c:v>
                </c:pt>
                <c:pt idx="177">
                  <c:v>182.31924597446533</c:v>
                </c:pt>
                <c:pt idx="178">
                  <c:v>181.40981326720581</c:v>
                </c:pt>
                <c:pt idx="179">
                  <c:v>182.39031366741744</c:v>
                </c:pt>
                <c:pt idx="180">
                  <c:v>181.71739847822963</c:v>
                </c:pt>
                <c:pt idx="181">
                  <c:v>181.94289739055628</c:v>
                </c:pt>
                <c:pt idx="182">
                  <c:v>184.16907930036484</c:v>
                </c:pt>
                <c:pt idx="183">
                  <c:v>180.82537490880665</c:v>
                </c:pt>
                <c:pt idx="184">
                  <c:v>176.96776825930206</c:v>
                </c:pt>
                <c:pt idx="185">
                  <c:v>185.06198716155606</c:v>
                </c:pt>
                <c:pt idx="186">
                  <c:v>189.86545514570332</c:v>
                </c:pt>
                <c:pt idx="187">
                  <c:v>186.24619789667855</c:v>
                </c:pt>
                <c:pt idx="188">
                  <c:v>185.31587757477149</c:v>
                </c:pt>
                <c:pt idx="189">
                  <c:v>183.67663398178868</c:v>
                </c:pt>
                <c:pt idx="190">
                  <c:v>184.25432302706272</c:v>
                </c:pt>
                <c:pt idx="191">
                  <c:v>181.70532457622849</c:v>
                </c:pt>
                <c:pt idx="192">
                  <c:v>184.30323149338318</c:v>
                </c:pt>
                <c:pt idx="193">
                  <c:v>181.14756322956512</c:v>
                </c:pt>
                <c:pt idx="194">
                  <c:v>181.82480957359388</c:v>
                </c:pt>
                <c:pt idx="195">
                  <c:v>183.75654913825096</c:v>
                </c:pt>
                <c:pt idx="196">
                  <c:v>178.50539154414284</c:v>
                </c:pt>
                <c:pt idx="197">
                  <c:v>172.62429634580116</c:v>
                </c:pt>
                <c:pt idx="198">
                  <c:v>166.88940483122454</c:v>
                </c:pt>
                <c:pt idx="199">
                  <c:v>167.50031180455636</c:v>
                </c:pt>
                <c:pt idx="200">
                  <c:v>168.31078186095033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5F-4BD3-BE13-7A2571242E3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BrownianMotion'!$F$30:$GX$30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156.54803642197498</c:v>
                </c:pt>
                <c:pt idx="2">
                  <c:v>158.94791981726857</c:v>
                </c:pt>
                <c:pt idx="3">
                  <c:v>156.78063049339465</c:v>
                </c:pt>
                <c:pt idx="4">
                  <c:v>157.29464438279612</c:v>
                </c:pt>
                <c:pt idx="5">
                  <c:v>158.14148490825863</c:v>
                </c:pt>
                <c:pt idx="6">
                  <c:v>162.53864127476933</c:v>
                </c:pt>
                <c:pt idx="7">
                  <c:v>163.512683524457</c:v>
                </c:pt>
                <c:pt idx="8">
                  <c:v>165.52820582029426</c:v>
                </c:pt>
                <c:pt idx="9">
                  <c:v>165.29389244230092</c:v>
                </c:pt>
                <c:pt idx="10">
                  <c:v>163.103207645238</c:v>
                </c:pt>
                <c:pt idx="11">
                  <c:v>164.93274720595377</c:v>
                </c:pt>
                <c:pt idx="12">
                  <c:v>162.30321560500937</c:v>
                </c:pt>
                <c:pt idx="13">
                  <c:v>163.81832058171042</c:v>
                </c:pt>
                <c:pt idx="14">
                  <c:v>159.76162276006607</c:v>
                </c:pt>
                <c:pt idx="15">
                  <c:v>162.30509232901127</c:v>
                </c:pt>
                <c:pt idx="16">
                  <c:v>166.99316341120243</c:v>
                </c:pt>
                <c:pt idx="17">
                  <c:v>165.40424462047054</c:v>
                </c:pt>
                <c:pt idx="18">
                  <c:v>163.85128958526317</c:v>
                </c:pt>
                <c:pt idx="19">
                  <c:v>164.78744650737696</c:v>
                </c:pt>
                <c:pt idx="20">
                  <c:v>174.12615363717211</c:v>
                </c:pt>
                <c:pt idx="21">
                  <c:v>180.8842354556559</c:v>
                </c:pt>
                <c:pt idx="22">
                  <c:v>177.00095594010637</c:v>
                </c:pt>
                <c:pt idx="23">
                  <c:v>179.24758049082519</c:v>
                </c:pt>
                <c:pt idx="24">
                  <c:v>173.82814371273795</c:v>
                </c:pt>
                <c:pt idx="25">
                  <c:v>172.6836977109829</c:v>
                </c:pt>
                <c:pt idx="26">
                  <c:v>174.1006994140856</c:v>
                </c:pt>
                <c:pt idx="27">
                  <c:v>174.44213062729625</c:v>
                </c:pt>
                <c:pt idx="28">
                  <c:v>175.45764872952145</c:v>
                </c:pt>
                <c:pt idx="29">
                  <c:v>180.73772140033208</c:v>
                </c:pt>
                <c:pt idx="30">
                  <c:v>176.37391795882539</c:v>
                </c:pt>
                <c:pt idx="31">
                  <c:v>175.32654510181794</c:v>
                </c:pt>
                <c:pt idx="32">
                  <c:v>174.91934873631513</c:v>
                </c:pt>
                <c:pt idx="33">
                  <c:v>172.64948528806636</c:v>
                </c:pt>
                <c:pt idx="34">
                  <c:v>173.03561081110905</c:v>
                </c:pt>
                <c:pt idx="35">
                  <c:v>172.57232003122354</c:v>
                </c:pt>
                <c:pt idx="36">
                  <c:v>171.47247556758617</c:v>
                </c:pt>
                <c:pt idx="37">
                  <c:v>176.94873478639269</c:v>
                </c:pt>
                <c:pt idx="38">
                  <c:v>173.22581061654839</c:v>
                </c:pt>
                <c:pt idx="39">
                  <c:v>172.62690253005871</c:v>
                </c:pt>
                <c:pt idx="40">
                  <c:v>173.70774225036845</c:v>
                </c:pt>
                <c:pt idx="41">
                  <c:v>168.00559245600323</c:v>
                </c:pt>
                <c:pt idx="42">
                  <c:v>171.28993151283703</c:v>
                </c:pt>
                <c:pt idx="43">
                  <c:v>174.46374722458054</c:v>
                </c:pt>
                <c:pt idx="44">
                  <c:v>171.79913588692517</c:v>
                </c:pt>
                <c:pt idx="45">
                  <c:v>175.83008940807719</c:v>
                </c:pt>
                <c:pt idx="46">
                  <c:v>170.03198175502524</c:v>
                </c:pt>
                <c:pt idx="47">
                  <c:v>169.61451641743551</c:v>
                </c:pt>
                <c:pt idx="48">
                  <c:v>167.75481306467003</c:v>
                </c:pt>
                <c:pt idx="49">
                  <c:v>170.5943394441187</c:v>
                </c:pt>
                <c:pt idx="50">
                  <c:v>174.64434857372333</c:v>
                </c:pt>
                <c:pt idx="51">
                  <c:v>172.68547807302053</c:v>
                </c:pt>
                <c:pt idx="52">
                  <c:v>173.91529264691792</c:v>
                </c:pt>
                <c:pt idx="53">
                  <c:v>172.51653313750751</c:v>
                </c:pt>
                <c:pt idx="54">
                  <c:v>172.40802604115589</c:v>
                </c:pt>
                <c:pt idx="55">
                  <c:v>177.65194700594995</c:v>
                </c:pt>
                <c:pt idx="56">
                  <c:v>179.60638739252099</c:v>
                </c:pt>
                <c:pt idx="57">
                  <c:v>179.78007456897859</c:v>
                </c:pt>
                <c:pt idx="58">
                  <c:v>181.8077967946453</c:v>
                </c:pt>
                <c:pt idx="59">
                  <c:v>181.13745935158852</c:v>
                </c:pt>
                <c:pt idx="60">
                  <c:v>183.51240736145172</c:v>
                </c:pt>
                <c:pt idx="61">
                  <c:v>180.62418041482195</c:v>
                </c:pt>
                <c:pt idx="62">
                  <c:v>184.93226058718582</c:v>
                </c:pt>
                <c:pt idx="63">
                  <c:v>188.62505261954715</c:v>
                </c:pt>
                <c:pt idx="64">
                  <c:v>191.34412700148644</c:v>
                </c:pt>
                <c:pt idx="65">
                  <c:v>190.88997246853938</c:v>
                </c:pt>
                <c:pt idx="66">
                  <c:v>189.66173956847945</c:v>
                </c:pt>
                <c:pt idx="67">
                  <c:v>186.89759455153938</c:v>
                </c:pt>
                <c:pt idx="68">
                  <c:v>188.57879485164207</c:v>
                </c:pt>
                <c:pt idx="69">
                  <c:v>186.93859857367121</c:v>
                </c:pt>
                <c:pt idx="70">
                  <c:v>185.56064256787474</c:v>
                </c:pt>
                <c:pt idx="71">
                  <c:v>184.67418960907395</c:v>
                </c:pt>
                <c:pt idx="72">
                  <c:v>182.26237214099302</c:v>
                </c:pt>
                <c:pt idx="73">
                  <c:v>179.5610930099356</c:v>
                </c:pt>
                <c:pt idx="74">
                  <c:v>181.17558731144933</c:v>
                </c:pt>
                <c:pt idx="75">
                  <c:v>182.64690173665761</c:v>
                </c:pt>
                <c:pt idx="76">
                  <c:v>188.71477641522529</c:v>
                </c:pt>
                <c:pt idx="77">
                  <c:v>189.02259988642695</c:v>
                </c:pt>
                <c:pt idx="78">
                  <c:v>186.49136137005343</c:v>
                </c:pt>
                <c:pt idx="79">
                  <c:v>184.49469974223661</c:v>
                </c:pt>
                <c:pt idx="80">
                  <c:v>181.88015619577541</c:v>
                </c:pt>
                <c:pt idx="81">
                  <c:v>184.85765599589698</c:v>
                </c:pt>
                <c:pt idx="82">
                  <c:v>186.12373728643615</c:v>
                </c:pt>
                <c:pt idx="83">
                  <c:v>190.07800347048945</c:v>
                </c:pt>
                <c:pt idx="84">
                  <c:v>194.41591329594195</c:v>
                </c:pt>
                <c:pt idx="85">
                  <c:v>187.72939425616133</c:v>
                </c:pt>
                <c:pt idx="86">
                  <c:v>183.93056398600308</c:v>
                </c:pt>
                <c:pt idx="87">
                  <c:v>183.1721516301358</c:v>
                </c:pt>
                <c:pt idx="88">
                  <c:v>187.25841180436009</c:v>
                </c:pt>
                <c:pt idx="89">
                  <c:v>189.15454393367494</c:v>
                </c:pt>
                <c:pt idx="90">
                  <c:v>188.71217443767821</c:v>
                </c:pt>
                <c:pt idx="91">
                  <c:v>187.47085045636294</c:v>
                </c:pt>
                <c:pt idx="92">
                  <c:v>183.43015212030483</c:v>
                </c:pt>
                <c:pt idx="93">
                  <c:v>181.30282476519838</c:v>
                </c:pt>
                <c:pt idx="94">
                  <c:v>185.10761219250176</c:v>
                </c:pt>
                <c:pt idx="95">
                  <c:v>185.55163666480189</c:v>
                </c:pt>
                <c:pt idx="96">
                  <c:v>181.19608609338385</c:v>
                </c:pt>
                <c:pt idx="97">
                  <c:v>180.88023621464603</c:v>
                </c:pt>
                <c:pt idx="98">
                  <c:v>175.9995944398685</c:v>
                </c:pt>
                <c:pt idx="99">
                  <c:v>171.1014053017152</c:v>
                </c:pt>
                <c:pt idx="100">
                  <c:v>178.7746017958109</c:v>
                </c:pt>
                <c:pt idx="101">
                  <c:v>178.49869075391391</c:v>
                </c:pt>
                <c:pt idx="102">
                  <c:v>179.8445445253025</c:v>
                </c:pt>
                <c:pt idx="103">
                  <c:v>177.9669549218531</c:v>
                </c:pt>
                <c:pt idx="104">
                  <c:v>176.22804151995959</c:v>
                </c:pt>
                <c:pt idx="105">
                  <c:v>181.17450943514524</c:v>
                </c:pt>
                <c:pt idx="106">
                  <c:v>183.48727253102342</c:v>
                </c:pt>
                <c:pt idx="107">
                  <c:v>182.45371415918549</c:v>
                </c:pt>
                <c:pt idx="108">
                  <c:v>179.23867954544062</c:v>
                </c:pt>
                <c:pt idx="109">
                  <c:v>171.96774286527088</c:v>
                </c:pt>
                <c:pt idx="110">
                  <c:v>171.76776842606361</c:v>
                </c:pt>
                <c:pt idx="111">
                  <c:v>173.27517119849227</c:v>
                </c:pt>
                <c:pt idx="112">
                  <c:v>173.51044680825191</c:v>
                </c:pt>
                <c:pt idx="113">
                  <c:v>171.93771579415181</c:v>
                </c:pt>
                <c:pt idx="114">
                  <c:v>168.48745289677723</c:v>
                </c:pt>
                <c:pt idx="115">
                  <c:v>169.78037926578168</c:v>
                </c:pt>
                <c:pt idx="116">
                  <c:v>165.18350956481498</c:v>
                </c:pt>
                <c:pt idx="117">
                  <c:v>166.35669668924959</c:v>
                </c:pt>
                <c:pt idx="118">
                  <c:v>169.4386709684012</c:v>
                </c:pt>
                <c:pt idx="119">
                  <c:v>166.05856242301601</c:v>
                </c:pt>
                <c:pt idx="120">
                  <c:v>166.12441138708286</c:v>
                </c:pt>
                <c:pt idx="121">
                  <c:v>163.02237071870167</c:v>
                </c:pt>
                <c:pt idx="122">
                  <c:v>162.46934354810861</c:v>
                </c:pt>
                <c:pt idx="123">
                  <c:v>166.43891747923888</c:v>
                </c:pt>
                <c:pt idx="124">
                  <c:v>166.25841546309704</c:v>
                </c:pt>
                <c:pt idx="125">
                  <c:v>163.24091556327494</c:v>
                </c:pt>
                <c:pt idx="126">
                  <c:v>158.85678794163087</c:v>
                </c:pt>
                <c:pt idx="127">
                  <c:v>161.80397097430603</c:v>
                </c:pt>
                <c:pt idx="128">
                  <c:v>162.99844279445736</c:v>
                </c:pt>
                <c:pt idx="129">
                  <c:v>158.49384499873656</c:v>
                </c:pt>
                <c:pt idx="130">
                  <c:v>156.503572878911</c:v>
                </c:pt>
                <c:pt idx="131">
                  <c:v>159.84480614785929</c:v>
                </c:pt>
                <c:pt idx="132">
                  <c:v>159.66734256190901</c:v>
                </c:pt>
                <c:pt idx="133">
                  <c:v>162.4816359853784</c:v>
                </c:pt>
                <c:pt idx="134">
                  <c:v>161.51365095709801</c:v>
                </c:pt>
                <c:pt idx="135">
                  <c:v>168.74026103272246</c:v>
                </c:pt>
                <c:pt idx="136">
                  <c:v>172.72984000950217</c:v>
                </c:pt>
                <c:pt idx="137">
                  <c:v>175.37856331018213</c:v>
                </c:pt>
                <c:pt idx="138">
                  <c:v>175.36832186749311</c:v>
                </c:pt>
                <c:pt idx="139">
                  <c:v>174.23931376669989</c:v>
                </c:pt>
                <c:pt idx="140">
                  <c:v>174.1747282254421</c:v>
                </c:pt>
                <c:pt idx="141">
                  <c:v>170.94959969733381</c:v>
                </c:pt>
                <c:pt idx="142">
                  <c:v>173.25967788956672</c:v>
                </c:pt>
                <c:pt idx="143">
                  <c:v>170.07624668455347</c:v>
                </c:pt>
                <c:pt idx="144">
                  <c:v>173.26799227967615</c:v>
                </c:pt>
                <c:pt idx="145">
                  <c:v>178.48376463811249</c:v>
                </c:pt>
                <c:pt idx="146">
                  <c:v>174.99376708367816</c:v>
                </c:pt>
                <c:pt idx="147">
                  <c:v>179.69986262864845</c:v>
                </c:pt>
                <c:pt idx="148">
                  <c:v>183.72693622557208</c:v>
                </c:pt>
                <c:pt idx="149">
                  <c:v>187.0601609488829</c:v>
                </c:pt>
                <c:pt idx="150">
                  <c:v>185.2445292106479</c:v>
                </c:pt>
                <c:pt idx="151">
                  <c:v>188.46966077797578</c:v>
                </c:pt>
                <c:pt idx="152">
                  <c:v>189.74232759987336</c:v>
                </c:pt>
                <c:pt idx="153">
                  <c:v>195.31279882640533</c:v>
                </c:pt>
                <c:pt idx="154">
                  <c:v>189.76297444291799</c:v>
                </c:pt>
                <c:pt idx="155">
                  <c:v>190.38343670090862</c:v>
                </c:pt>
                <c:pt idx="156">
                  <c:v>189.63215222286573</c:v>
                </c:pt>
                <c:pt idx="157">
                  <c:v>191.34712502465291</c:v>
                </c:pt>
                <c:pt idx="158">
                  <c:v>191.74862831199729</c:v>
                </c:pt>
                <c:pt idx="159">
                  <c:v>186.62172295853955</c:v>
                </c:pt>
                <c:pt idx="160">
                  <c:v>188.40801806050672</c:v>
                </c:pt>
                <c:pt idx="161">
                  <c:v>186.66904379941528</c:v>
                </c:pt>
                <c:pt idx="162">
                  <c:v>184.32621004901674</c:v>
                </c:pt>
                <c:pt idx="163">
                  <c:v>180.3499592755619</c:v>
                </c:pt>
                <c:pt idx="164">
                  <c:v>183.62630617878307</c:v>
                </c:pt>
                <c:pt idx="165">
                  <c:v>184.0436402042709</c:v>
                </c:pt>
                <c:pt idx="166">
                  <c:v>185.34607768649664</c:v>
                </c:pt>
                <c:pt idx="167">
                  <c:v>190.66322291935734</c:v>
                </c:pt>
                <c:pt idx="168">
                  <c:v>189.22925257031244</c:v>
                </c:pt>
                <c:pt idx="169">
                  <c:v>194.09466892294196</c:v>
                </c:pt>
                <c:pt idx="170">
                  <c:v>185.27041977930247</c:v>
                </c:pt>
                <c:pt idx="171">
                  <c:v>187.68882979530343</c:v>
                </c:pt>
                <c:pt idx="172">
                  <c:v>182.77917509987512</c:v>
                </c:pt>
                <c:pt idx="173">
                  <c:v>184.87716867767361</c:v>
                </c:pt>
                <c:pt idx="174">
                  <c:v>186.89947555093983</c:v>
                </c:pt>
                <c:pt idx="175">
                  <c:v>185.09722368462295</c:v>
                </c:pt>
                <c:pt idx="176">
                  <c:v>180.57265692472586</c:v>
                </c:pt>
                <c:pt idx="177">
                  <c:v>181.28924153837147</c:v>
                </c:pt>
                <c:pt idx="178">
                  <c:v>180.93045241277585</c:v>
                </c:pt>
                <c:pt idx="179">
                  <c:v>185.47279906214246</c:v>
                </c:pt>
                <c:pt idx="180">
                  <c:v>186.66526716103013</c:v>
                </c:pt>
                <c:pt idx="181">
                  <c:v>195.43073345332289</c:v>
                </c:pt>
                <c:pt idx="182">
                  <c:v>197.83082065343191</c:v>
                </c:pt>
                <c:pt idx="183">
                  <c:v>201.00483220578622</c:v>
                </c:pt>
                <c:pt idx="184">
                  <c:v>205.90046467149324</c:v>
                </c:pt>
                <c:pt idx="185">
                  <c:v>202.88956978976134</c:v>
                </c:pt>
                <c:pt idx="186">
                  <c:v>202.03102163429597</c:v>
                </c:pt>
                <c:pt idx="187">
                  <c:v>200.63891018869572</c:v>
                </c:pt>
                <c:pt idx="188">
                  <c:v>201.49271721593885</c:v>
                </c:pt>
                <c:pt idx="189">
                  <c:v>207.75383918019074</c:v>
                </c:pt>
                <c:pt idx="190">
                  <c:v>208.46440618166267</c:v>
                </c:pt>
                <c:pt idx="191">
                  <c:v>205.70747528577681</c:v>
                </c:pt>
                <c:pt idx="192">
                  <c:v>202.56489404230439</c:v>
                </c:pt>
                <c:pt idx="193">
                  <c:v>200.75724396031919</c:v>
                </c:pt>
                <c:pt idx="194">
                  <c:v>202.29110346419856</c:v>
                </c:pt>
                <c:pt idx="195">
                  <c:v>204.34268529593882</c:v>
                </c:pt>
                <c:pt idx="196">
                  <c:v>208.8231570668602</c:v>
                </c:pt>
                <c:pt idx="197">
                  <c:v>208.79034361631486</c:v>
                </c:pt>
                <c:pt idx="198">
                  <c:v>210.93830097337602</c:v>
                </c:pt>
                <c:pt idx="199">
                  <c:v>210.9026551745489</c:v>
                </c:pt>
                <c:pt idx="200">
                  <c:v>206.02382402787347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15F-4BD3-BE13-7A2571242E3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BrownianMotion'!$F$31:$GX$31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160.99347321847495</c:v>
                </c:pt>
                <c:pt idx="2">
                  <c:v>162.94269214714222</c:v>
                </c:pt>
                <c:pt idx="3">
                  <c:v>160.38758110369201</c:v>
                </c:pt>
                <c:pt idx="4">
                  <c:v>160.8682480394622</c:v>
                </c:pt>
                <c:pt idx="5">
                  <c:v>162.8219140776088</c:v>
                </c:pt>
                <c:pt idx="6">
                  <c:v>166.7684162804816</c:v>
                </c:pt>
                <c:pt idx="7">
                  <c:v>164.2359690035278</c:v>
                </c:pt>
                <c:pt idx="8">
                  <c:v>163.89130989070213</c:v>
                </c:pt>
                <c:pt idx="9">
                  <c:v>162.73567772291196</c:v>
                </c:pt>
                <c:pt idx="10">
                  <c:v>156.88765697494662</c:v>
                </c:pt>
                <c:pt idx="11">
                  <c:v>155.21464925995485</c:v>
                </c:pt>
                <c:pt idx="12">
                  <c:v>153.97643009027672</c:v>
                </c:pt>
                <c:pt idx="13">
                  <c:v>152.63459914063799</c:v>
                </c:pt>
                <c:pt idx="14">
                  <c:v>150.13827143001629</c:v>
                </c:pt>
                <c:pt idx="15">
                  <c:v>146.79381689426359</c:v>
                </c:pt>
                <c:pt idx="16">
                  <c:v>147.57863624785205</c:v>
                </c:pt>
                <c:pt idx="17">
                  <c:v>155.02084530018723</c:v>
                </c:pt>
                <c:pt idx="18">
                  <c:v>150.9355391826378</c:v>
                </c:pt>
                <c:pt idx="19">
                  <c:v>148.54605763124297</c:v>
                </c:pt>
                <c:pt idx="20">
                  <c:v>153.09422089114057</c:v>
                </c:pt>
                <c:pt idx="21">
                  <c:v>151.89639133681302</c:v>
                </c:pt>
                <c:pt idx="22">
                  <c:v>151.66533545838473</c:v>
                </c:pt>
                <c:pt idx="23">
                  <c:v>150.41513331694756</c:v>
                </c:pt>
                <c:pt idx="24">
                  <c:v>152.01058129543048</c:v>
                </c:pt>
                <c:pt idx="25">
                  <c:v>152.54379985204773</c:v>
                </c:pt>
                <c:pt idx="26">
                  <c:v>150.54686888286287</c:v>
                </c:pt>
                <c:pt idx="27">
                  <c:v>152.7896325392235</c:v>
                </c:pt>
                <c:pt idx="28">
                  <c:v>150.7700499282158</c:v>
                </c:pt>
                <c:pt idx="29">
                  <c:v>145.02310805474755</c:v>
                </c:pt>
                <c:pt idx="30">
                  <c:v>144.04619952080049</c:v>
                </c:pt>
                <c:pt idx="31">
                  <c:v>147.2384781830992</c:v>
                </c:pt>
                <c:pt idx="32">
                  <c:v>147.33508480793608</c:v>
                </c:pt>
                <c:pt idx="33">
                  <c:v>144.68450600593548</c:v>
                </c:pt>
                <c:pt idx="34">
                  <c:v>145.59586239987985</c:v>
                </c:pt>
                <c:pt idx="35">
                  <c:v>147.09545498770393</c:v>
                </c:pt>
                <c:pt idx="36">
                  <c:v>147.7981363588548</c:v>
                </c:pt>
                <c:pt idx="37">
                  <c:v>147.24299456358673</c:v>
                </c:pt>
                <c:pt idx="38">
                  <c:v>147.85237018317594</c:v>
                </c:pt>
                <c:pt idx="39">
                  <c:v>144.63287221441803</c:v>
                </c:pt>
                <c:pt idx="40">
                  <c:v>148.28430055648698</c:v>
                </c:pt>
                <c:pt idx="41">
                  <c:v>158.79152991590166</c:v>
                </c:pt>
                <c:pt idx="42">
                  <c:v>157.40048302019369</c:v>
                </c:pt>
                <c:pt idx="43">
                  <c:v>162.63895433752336</c:v>
                </c:pt>
                <c:pt idx="44">
                  <c:v>166.75931239629256</c:v>
                </c:pt>
                <c:pt idx="45">
                  <c:v>174.89906911783123</c:v>
                </c:pt>
                <c:pt idx="46">
                  <c:v>172.87571874689988</c:v>
                </c:pt>
                <c:pt idx="47">
                  <c:v>167.96544330449638</c:v>
                </c:pt>
                <c:pt idx="48">
                  <c:v>167.99154041232347</c:v>
                </c:pt>
                <c:pt idx="49">
                  <c:v>161.5859535948251</c:v>
                </c:pt>
                <c:pt idx="50">
                  <c:v>159.09256186597977</c:v>
                </c:pt>
                <c:pt idx="51">
                  <c:v>160.96584480894592</c:v>
                </c:pt>
                <c:pt idx="52">
                  <c:v>161.4471902410032</c:v>
                </c:pt>
                <c:pt idx="53">
                  <c:v>160.76786369042213</c:v>
                </c:pt>
                <c:pt idx="54">
                  <c:v>161.70504094721665</c:v>
                </c:pt>
                <c:pt idx="55">
                  <c:v>161.88124114119023</c:v>
                </c:pt>
                <c:pt idx="56">
                  <c:v>160.88704688061742</c:v>
                </c:pt>
                <c:pt idx="57">
                  <c:v>161.92978892019616</c:v>
                </c:pt>
                <c:pt idx="58">
                  <c:v>160.58159328627121</c:v>
                </c:pt>
                <c:pt idx="59">
                  <c:v>160.77330470664478</c:v>
                </c:pt>
                <c:pt idx="60">
                  <c:v>161.88450734110359</c:v>
                </c:pt>
                <c:pt idx="61">
                  <c:v>164.51167274383673</c:v>
                </c:pt>
                <c:pt idx="62">
                  <c:v>165.74940122826092</c:v>
                </c:pt>
                <c:pt idx="63">
                  <c:v>163.503244436909</c:v>
                </c:pt>
                <c:pt idx="64">
                  <c:v>161.93533600912119</c:v>
                </c:pt>
                <c:pt idx="65">
                  <c:v>154.99298504384836</c:v>
                </c:pt>
                <c:pt idx="66">
                  <c:v>155.54020765599122</c:v>
                </c:pt>
                <c:pt idx="67">
                  <c:v>157.43174590734878</c:v>
                </c:pt>
                <c:pt idx="68">
                  <c:v>157.41968457288786</c:v>
                </c:pt>
                <c:pt idx="69">
                  <c:v>156.28050761209667</c:v>
                </c:pt>
                <c:pt idx="70">
                  <c:v>153.41543340337566</c:v>
                </c:pt>
                <c:pt idx="71">
                  <c:v>152.95311392835268</c:v>
                </c:pt>
                <c:pt idx="72">
                  <c:v>151.61886509816662</c:v>
                </c:pt>
                <c:pt idx="73">
                  <c:v>154.48442097928336</c:v>
                </c:pt>
                <c:pt idx="74">
                  <c:v>157.89645034205088</c:v>
                </c:pt>
                <c:pt idx="75">
                  <c:v>156.49295868181892</c:v>
                </c:pt>
                <c:pt idx="76">
                  <c:v>151.70699825344334</c:v>
                </c:pt>
                <c:pt idx="77">
                  <c:v>152.11460186832375</c:v>
                </c:pt>
                <c:pt idx="78">
                  <c:v>147.76345516325534</c:v>
                </c:pt>
                <c:pt idx="79">
                  <c:v>148.94699991957216</c:v>
                </c:pt>
                <c:pt idx="80">
                  <c:v>151.57822627656878</c:v>
                </c:pt>
                <c:pt idx="81">
                  <c:v>158.03959369395434</c:v>
                </c:pt>
                <c:pt idx="82">
                  <c:v>159.17639576650757</c:v>
                </c:pt>
                <c:pt idx="83">
                  <c:v>157.49757693304105</c:v>
                </c:pt>
                <c:pt idx="84">
                  <c:v>156.8143570767227</c:v>
                </c:pt>
                <c:pt idx="85">
                  <c:v>163.59159658408001</c:v>
                </c:pt>
                <c:pt idx="86">
                  <c:v>164.47524072160761</c:v>
                </c:pt>
                <c:pt idx="87">
                  <c:v>169.76240273383482</c:v>
                </c:pt>
                <c:pt idx="88">
                  <c:v>174.47622307072982</c:v>
                </c:pt>
                <c:pt idx="89">
                  <c:v>177.45893942071234</c:v>
                </c:pt>
                <c:pt idx="90">
                  <c:v>180.9585257723985</c:v>
                </c:pt>
                <c:pt idx="91">
                  <c:v>180.53386803121214</c:v>
                </c:pt>
                <c:pt idx="92">
                  <c:v>178.39666926343509</c:v>
                </c:pt>
                <c:pt idx="93">
                  <c:v>180.59751168365327</c:v>
                </c:pt>
                <c:pt idx="94">
                  <c:v>178.85219343600917</c:v>
                </c:pt>
                <c:pt idx="95">
                  <c:v>178.87471369755878</c:v>
                </c:pt>
                <c:pt idx="96">
                  <c:v>181.57897921570202</c:v>
                </c:pt>
                <c:pt idx="97">
                  <c:v>181.10131575284413</c:v>
                </c:pt>
                <c:pt idx="98">
                  <c:v>182.84329621777431</c:v>
                </c:pt>
                <c:pt idx="99">
                  <c:v>181.61722854329156</c:v>
                </c:pt>
                <c:pt idx="100">
                  <c:v>178.52264782566002</c:v>
                </c:pt>
                <c:pt idx="101">
                  <c:v>178.3366971484725</c:v>
                </c:pt>
                <c:pt idx="102">
                  <c:v>176.57149075611025</c:v>
                </c:pt>
                <c:pt idx="103">
                  <c:v>175.70507602751314</c:v>
                </c:pt>
                <c:pt idx="104">
                  <c:v>177.57294898755706</c:v>
                </c:pt>
                <c:pt idx="105">
                  <c:v>171.09058529129206</c:v>
                </c:pt>
                <c:pt idx="106">
                  <c:v>175.16370843467925</c:v>
                </c:pt>
                <c:pt idx="107">
                  <c:v>175.59501946670034</c:v>
                </c:pt>
                <c:pt idx="108">
                  <c:v>170.27891623775793</c:v>
                </c:pt>
                <c:pt idx="109">
                  <c:v>166.9263100420709</c:v>
                </c:pt>
                <c:pt idx="110">
                  <c:v>164.73911173303901</c:v>
                </c:pt>
                <c:pt idx="111">
                  <c:v>162.42593956288061</c:v>
                </c:pt>
                <c:pt idx="112">
                  <c:v>162.74272992747603</c:v>
                </c:pt>
                <c:pt idx="113">
                  <c:v>162.1077526470805</c:v>
                </c:pt>
                <c:pt idx="114">
                  <c:v>158.97083992423481</c:v>
                </c:pt>
                <c:pt idx="115">
                  <c:v>157.92245179001824</c:v>
                </c:pt>
                <c:pt idx="116">
                  <c:v>158.15738895895919</c:v>
                </c:pt>
                <c:pt idx="117">
                  <c:v>157.32442385618185</c:v>
                </c:pt>
                <c:pt idx="118">
                  <c:v>157.44607014589045</c:v>
                </c:pt>
                <c:pt idx="119">
                  <c:v>149.5693192405588</c:v>
                </c:pt>
                <c:pt idx="120">
                  <c:v>149.96561389418599</c:v>
                </c:pt>
                <c:pt idx="121">
                  <c:v>149.7030027298141</c:v>
                </c:pt>
                <c:pt idx="122">
                  <c:v>144.51897881271051</c:v>
                </c:pt>
                <c:pt idx="123">
                  <c:v>140.19796548860532</c:v>
                </c:pt>
                <c:pt idx="124">
                  <c:v>137.23387949748462</c:v>
                </c:pt>
                <c:pt idx="125">
                  <c:v>138.13800892044424</c:v>
                </c:pt>
                <c:pt idx="126">
                  <c:v>140.31558814869427</c:v>
                </c:pt>
                <c:pt idx="127">
                  <c:v>136.24894997757784</c:v>
                </c:pt>
                <c:pt idx="128">
                  <c:v>133.06427144894556</c:v>
                </c:pt>
                <c:pt idx="129">
                  <c:v>136.44845909275563</c:v>
                </c:pt>
                <c:pt idx="130">
                  <c:v>134.67588025568719</c:v>
                </c:pt>
                <c:pt idx="131">
                  <c:v>132.27582685315733</c:v>
                </c:pt>
                <c:pt idx="132">
                  <c:v>134.9164777765638</c:v>
                </c:pt>
                <c:pt idx="133">
                  <c:v>134.93945643910675</c:v>
                </c:pt>
                <c:pt idx="134">
                  <c:v>131.64184571642687</c:v>
                </c:pt>
                <c:pt idx="135">
                  <c:v>127.90909572786008</c:v>
                </c:pt>
                <c:pt idx="136">
                  <c:v>124.16548500899978</c:v>
                </c:pt>
                <c:pt idx="137">
                  <c:v>122.91936476014152</c:v>
                </c:pt>
                <c:pt idx="138">
                  <c:v>121.09268052743791</c:v>
                </c:pt>
                <c:pt idx="139">
                  <c:v>117.97313249857277</c:v>
                </c:pt>
                <c:pt idx="140">
                  <c:v>116.47090525777357</c:v>
                </c:pt>
                <c:pt idx="141">
                  <c:v>116.56343318134323</c:v>
                </c:pt>
                <c:pt idx="142">
                  <c:v>112.50358494191569</c:v>
                </c:pt>
                <c:pt idx="143">
                  <c:v>117.0504471319048</c:v>
                </c:pt>
                <c:pt idx="144">
                  <c:v>118.17346029023147</c:v>
                </c:pt>
                <c:pt idx="145">
                  <c:v>122.66834872495978</c:v>
                </c:pt>
                <c:pt idx="146">
                  <c:v>124.71402515241837</c:v>
                </c:pt>
                <c:pt idx="147">
                  <c:v>125.74851990252964</c:v>
                </c:pt>
                <c:pt idx="148">
                  <c:v>122.26222968065757</c:v>
                </c:pt>
                <c:pt idx="149">
                  <c:v>122.66597200552781</c:v>
                </c:pt>
                <c:pt idx="150">
                  <c:v>120.80490670776614</c:v>
                </c:pt>
                <c:pt idx="151">
                  <c:v>118.32446385180411</c:v>
                </c:pt>
                <c:pt idx="152">
                  <c:v>117.52299002836898</c:v>
                </c:pt>
                <c:pt idx="153">
                  <c:v>118.17226601856076</c:v>
                </c:pt>
                <c:pt idx="154">
                  <c:v>118.74746501389723</c:v>
                </c:pt>
                <c:pt idx="155">
                  <c:v>116.62576897371095</c:v>
                </c:pt>
                <c:pt idx="156">
                  <c:v>117.65637601988844</c:v>
                </c:pt>
                <c:pt idx="157">
                  <c:v>119.65282927089653</c:v>
                </c:pt>
                <c:pt idx="158">
                  <c:v>117.66505805470662</c:v>
                </c:pt>
                <c:pt idx="159">
                  <c:v>122.0052084059754</c:v>
                </c:pt>
                <c:pt idx="160">
                  <c:v>118.88559047411013</c:v>
                </c:pt>
                <c:pt idx="161">
                  <c:v>118.13096521608634</c:v>
                </c:pt>
                <c:pt idx="162">
                  <c:v>119.98436353157224</c:v>
                </c:pt>
                <c:pt idx="163">
                  <c:v>119.5167033340568</c:v>
                </c:pt>
                <c:pt idx="164">
                  <c:v>122.32439217126172</c:v>
                </c:pt>
                <c:pt idx="165">
                  <c:v>123.23825648851177</c:v>
                </c:pt>
                <c:pt idx="166">
                  <c:v>122.93304504535369</c:v>
                </c:pt>
                <c:pt idx="167">
                  <c:v>127.6583145785204</c:v>
                </c:pt>
                <c:pt idx="168">
                  <c:v>128.03516154904497</c:v>
                </c:pt>
                <c:pt idx="169">
                  <c:v>128.13519210546619</c:v>
                </c:pt>
                <c:pt idx="170">
                  <c:v>129.45435799522642</c:v>
                </c:pt>
                <c:pt idx="171">
                  <c:v>131.92983695056759</c:v>
                </c:pt>
                <c:pt idx="172">
                  <c:v>125.92756391844186</c:v>
                </c:pt>
                <c:pt idx="173">
                  <c:v>123.77403292084823</c:v>
                </c:pt>
                <c:pt idx="174">
                  <c:v>123.29037593114531</c:v>
                </c:pt>
                <c:pt idx="175">
                  <c:v>125.48601643263476</c:v>
                </c:pt>
                <c:pt idx="176">
                  <c:v>127.03335375496616</c:v>
                </c:pt>
                <c:pt idx="177">
                  <c:v>126.12978649122225</c:v>
                </c:pt>
                <c:pt idx="178">
                  <c:v>128.26098604108543</c:v>
                </c:pt>
                <c:pt idx="179">
                  <c:v>127.81509075035763</c:v>
                </c:pt>
                <c:pt idx="180">
                  <c:v>129.93929235053298</c:v>
                </c:pt>
                <c:pt idx="181">
                  <c:v>129.05378862837088</c:v>
                </c:pt>
                <c:pt idx="182">
                  <c:v>130.69151863075862</c:v>
                </c:pt>
                <c:pt idx="183">
                  <c:v>125.82929317573408</c:v>
                </c:pt>
                <c:pt idx="184">
                  <c:v>126.04614319936164</c:v>
                </c:pt>
                <c:pt idx="185">
                  <c:v>123.94296850906129</c:v>
                </c:pt>
                <c:pt idx="186">
                  <c:v>125.23589130242065</c:v>
                </c:pt>
                <c:pt idx="187">
                  <c:v>126.90185624287315</c:v>
                </c:pt>
                <c:pt idx="188">
                  <c:v>123.75188169157042</c:v>
                </c:pt>
                <c:pt idx="189">
                  <c:v>123.03855820557439</c:v>
                </c:pt>
                <c:pt idx="190">
                  <c:v>121.86493736695104</c:v>
                </c:pt>
                <c:pt idx="191">
                  <c:v>122.88863522964658</c:v>
                </c:pt>
                <c:pt idx="192">
                  <c:v>127.83125534557486</c:v>
                </c:pt>
                <c:pt idx="193">
                  <c:v>127.4049018258092</c:v>
                </c:pt>
                <c:pt idx="194">
                  <c:v>127.70969511218867</c:v>
                </c:pt>
                <c:pt idx="195">
                  <c:v>128.84812699153528</c:v>
                </c:pt>
                <c:pt idx="196">
                  <c:v>127.52295791377249</c:v>
                </c:pt>
                <c:pt idx="197">
                  <c:v>126.03174527436802</c:v>
                </c:pt>
                <c:pt idx="198">
                  <c:v>126.04006962426452</c:v>
                </c:pt>
                <c:pt idx="199">
                  <c:v>123.23596939821739</c:v>
                </c:pt>
                <c:pt idx="200">
                  <c:v>126.10150216374531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15F-4BD3-BE13-7A2571242E3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BrownianMotion'!$F$32:$GX$32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156.39724219708424</c:v>
                </c:pt>
                <c:pt idx="2">
                  <c:v>155.82586275397088</c:v>
                </c:pt>
                <c:pt idx="3">
                  <c:v>161.43131354419717</c:v>
                </c:pt>
                <c:pt idx="4">
                  <c:v>159.5461886154668</c:v>
                </c:pt>
                <c:pt idx="5">
                  <c:v>160.24493133028724</c:v>
                </c:pt>
                <c:pt idx="6">
                  <c:v>161.7515634987848</c:v>
                </c:pt>
                <c:pt idx="7">
                  <c:v>162.7860757789669</c:v>
                </c:pt>
                <c:pt idx="8">
                  <c:v>158.93737815970943</c:v>
                </c:pt>
                <c:pt idx="9">
                  <c:v>155.47851544796012</c:v>
                </c:pt>
                <c:pt idx="10">
                  <c:v>157.4417309241812</c:v>
                </c:pt>
                <c:pt idx="11">
                  <c:v>154.45090300698254</c:v>
                </c:pt>
                <c:pt idx="12">
                  <c:v>155.33292578012893</c:v>
                </c:pt>
                <c:pt idx="13">
                  <c:v>152.31110233603934</c:v>
                </c:pt>
                <c:pt idx="14">
                  <c:v>151.98281441321228</c:v>
                </c:pt>
                <c:pt idx="15">
                  <c:v>151.34331518298023</c:v>
                </c:pt>
                <c:pt idx="16">
                  <c:v>149.51104514630131</c:v>
                </c:pt>
                <c:pt idx="17">
                  <c:v>148.63603421194793</c:v>
                </c:pt>
                <c:pt idx="18">
                  <c:v>145.99578391622529</c:v>
                </c:pt>
                <c:pt idx="19">
                  <c:v>145.69894278402487</c:v>
                </c:pt>
                <c:pt idx="20">
                  <c:v>144.94240182316756</c:v>
                </c:pt>
                <c:pt idx="21">
                  <c:v>147.1232740496022</c:v>
                </c:pt>
                <c:pt idx="22">
                  <c:v>145.44752386445785</c:v>
                </c:pt>
                <c:pt idx="23">
                  <c:v>150.91292828737932</c:v>
                </c:pt>
                <c:pt idx="24">
                  <c:v>152.35062260469715</c:v>
                </c:pt>
                <c:pt idx="25">
                  <c:v>149.25973449075693</c:v>
                </c:pt>
                <c:pt idx="26">
                  <c:v>145.15286573044597</c:v>
                </c:pt>
                <c:pt idx="27">
                  <c:v>150.04491243489838</c:v>
                </c:pt>
                <c:pt idx="28">
                  <c:v>152.55957611255093</c:v>
                </c:pt>
                <c:pt idx="29">
                  <c:v>152.8919663529249</c:v>
                </c:pt>
                <c:pt idx="30">
                  <c:v>155.78493363923417</c:v>
                </c:pt>
                <c:pt idx="31">
                  <c:v>156.60505179622851</c:v>
                </c:pt>
                <c:pt idx="32">
                  <c:v>153.90033255871563</c:v>
                </c:pt>
                <c:pt idx="33">
                  <c:v>148.78236991273818</c:v>
                </c:pt>
                <c:pt idx="34">
                  <c:v>148.0081225513344</c:v>
                </c:pt>
                <c:pt idx="35">
                  <c:v>149.77372169990019</c:v>
                </c:pt>
                <c:pt idx="36">
                  <c:v>149.85911674480738</c:v>
                </c:pt>
                <c:pt idx="37">
                  <c:v>146.64935969465617</c:v>
                </c:pt>
                <c:pt idx="38">
                  <c:v>144.10040071837386</c:v>
                </c:pt>
                <c:pt idx="39">
                  <c:v>148.81671882216489</c:v>
                </c:pt>
                <c:pt idx="40">
                  <c:v>152.73082724165232</c:v>
                </c:pt>
                <c:pt idx="41">
                  <c:v>156.67706966716096</c:v>
                </c:pt>
                <c:pt idx="42">
                  <c:v>152.49245279486126</c:v>
                </c:pt>
                <c:pt idx="43">
                  <c:v>155.22544514232251</c:v>
                </c:pt>
                <c:pt idx="44">
                  <c:v>156.04841085091667</c:v>
                </c:pt>
                <c:pt idx="45">
                  <c:v>155.82386408201415</c:v>
                </c:pt>
                <c:pt idx="46">
                  <c:v>160.67634059070156</c:v>
                </c:pt>
                <c:pt idx="47">
                  <c:v>160.47891900124694</c:v>
                </c:pt>
                <c:pt idx="48">
                  <c:v>165.51271621629891</c:v>
                </c:pt>
                <c:pt idx="49">
                  <c:v>168.86005034181622</c:v>
                </c:pt>
                <c:pt idx="50">
                  <c:v>168.38730927702119</c:v>
                </c:pt>
                <c:pt idx="51">
                  <c:v>166.37983335097681</c:v>
                </c:pt>
                <c:pt idx="52">
                  <c:v>165.80131471447035</c:v>
                </c:pt>
                <c:pt idx="53">
                  <c:v>162.04646784769642</c:v>
                </c:pt>
                <c:pt idx="54">
                  <c:v>157.09785936689073</c:v>
                </c:pt>
                <c:pt idx="55">
                  <c:v>160.6631116841279</c:v>
                </c:pt>
                <c:pt idx="56">
                  <c:v>168.3466876065894</c:v>
                </c:pt>
                <c:pt idx="57">
                  <c:v>166.33898696082247</c:v>
                </c:pt>
                <c:pt idx="58">
                  <c:v>169.60632333701</c:v>
                </c:pt>
                <c:pt idx="59">
                  <c:v>170.16154925648382</c:v>
                </c:pt>
                <c:pt idx="60">
                  <c:v>171.91502116669577</c:v>
                </c:pt>
                <c:pt idx="61">
                  <c:v>173.54364964099949</c:v>
                </c:pt>
                <c:pt idx="62">
                  <c:v>178.17724081109947</c:v>
                </c:pt>
                <c:pt idx="63">
                  <c:v>179.72814576564377</c:v>
                </c:pt>
                <c:pt idx="64">
                  <c:v>178.60196164831831</c:v>
                </c:pt>
                <c:pt idx="65">
                  <c:v>173.71448936412804</c:v>
                </c:pt>
                <c:pt idx="66">
                  <c:v>176.03559827917499</c:v>
                </c:pt>
                <c:pt idx="67">
                  <c:v>178.67470571046087</c:v>
                </c:pt>
                <c:pt idx="68">
                  <c:v>178.00041248710298</c:v>
                </c:pt>
                <c:pt idx="69">
                  <c:v>182.69662014785098</c:v>
                </c:pt>
                <c:pt idx="70">
                  <c:v>186.56528257994393</c:v>
                </c:pt>
                <c:pt idx="71">
                  <c:v>188.53548076040573</c:v>
                </c:pt>
                <c:pt idx="72">
                  <c:v>187.65414801683795</c:v>
                </c:pt>
                <c:pt idx="73">
                  <c:v>189.55552606938107</c:v>
                </c:pt>
                <c:pt idx="74">
                  <c:v>190.77350490367678</c:v>
                </c:pt>
                <c:pt idx="75">
                  <c:v>189.65896925518842</c:v>
                </c:pt>
                <c:pt idx="76">
                  <c:v>188.58969166851338</c:v>
                </c:pt>
                <c:pt idx="77">
                  <c:v>191.36140100771931</c:v>
                </c:pt>
                <c:pt idx="78">
                  <c:v>194.77144587681147</c:v>
                </c:pt>
                <c:pt idx="79">
                  <c:v>195.48009906588811</c:v>
                </c:pt>
                <c:pt idx="80">
                  <c:v>194.65815234403743</c:v>
                </c:pt>
                <c:pt idx="81">
                  <c:v>195.04265928065573</c:v>
                </c:pt>
                <c:pt idx="82">
                  <c:v>190.66764242589585</c:v>
                </c:pt>
                <c:pt idx="83">
                  <c:v>186.48607074883628</c:v>
                </c:pt>
                <c:pt idx="84">
                  <c:v>184.46200946645405</c:v>
                </c:pt>
                <c:pt idx="85">
                  <c:v>183.93494993483978</c:v>
                </c:pt>
                <c:pt idx="86">
                  <c:v>184.29535492933692</c:v>
                </c:pt>
                <c:pt idx="87">
                  <c:v>181.05566072504249</c:v>
                </c:pt>
                <c:pt idx="88">
                  <c:v>176.94759884711038</c:v>
                </c:pt>
                <c:pt idx="89">
                  <c:v>176.21792118522171</c:v>
                </c:pt>
                <c:pt idx="90">
                  <c:v>181.04427559260358</c:v>
                </c:pt>
                <c:pt idx="91">
                  <c:v>178.80581541473873</c:v>
                </c:pt>
                <c:pt idx="92">
                  <c:v>179.55186700370547</c:v>
                </c:pt>
                <c:pt idx="93">
                  <c:v>178.76177856362389</c:v>
                </c:pt>
                <c:pt idx="94">
                  <c:v>179.64683610008507</c:v>
                </c:pt>
                <c:pt idx="95">
                  <c:v>177.36356647637245</c:v>
                </c:pt>
                <c:pt idx="96">
                  <c:v>180.51713835528088</c:v>
                </c:pt>
                <c:pt idx="97">
                  <c:v>177.20864137850555</c:v>
                </c:pt>
                <c:pt idx="98">
                  <c:v>175.54514811722535</c:v>
                </c:pt>
                <c:pt idx="99">
                  <c:v>172.21293170213224</c:v>
                </c:pt>
                <c:pt idx="100">
                  <c:v>168.3570287291279</c:v>
                </c:pt>
                <c:pt idx="101">
                  <c:v>167.46011863813067</c:v>
                </c:pt>
                <c:pt idx="102">
                  <c:v>168.09874447667571</c:v>
                </c:pt>
                <c:pt idx="103">
                  <c:v>168.13426692788354</c:v>
                </c:pt>
                <c:pt idx="104">
                  <c:v>166.0652321943293</c:v>
                </c:pt>
                <c:pt idx="105">
                  <c:v>164.0528259329437</c:v>
                </c:pt>
                <c:pt idx="106">
                  <c:v>167.97697225113188</c:v>
                </c:pt>
                <c:pt idx="107">
                  <c:v>170.08685581856795</c:v>
                </c:pt>
                <c:pt idx="108">
                  <c:v>168.12118226315749</c:v>
                </c:pt>
                <c:pt idx="109">
                  <c:v>166.89137649250588</c:v>
                </c:pt>
                <c:pt idx="110">
                  <c:v>170.18693713331689</c:v>
                </c:pt>
                <c:pt idx="111">
                  <c:v>173.02766774603435</c:v>
                </c:pt>
                <c:pt idx="112">
                  <c:v>174.76700922668056</c:v>
                </c:pt>
                <c:pt idx="113">
                  <c:v>175.64128627250693</c:v>
                </c:pt>
                <c:pt idx="114">
                  <c:v>178.54201151259514</c:v>
                </c:pt>
                <c:pt idx="115">
                  <c:v>179.50419060864922</c:v>
                </c:pt>
                <c:pt idx="116">
                  <c:v>174.38340021780678</c:v>
                </c:pt>
                <c:pt idx="117">
                  <c:v>180.52700095841018</c:v>
                </c:pt>
                <c:pt idx="118">
                  <c:v>177.87624107598413</c:v>
                </c:pt>
                <c:pt idx="119">
                  <c:v>174.00993340305482</c:v>
                </c:pt>
                <c:pt idx="120">
                  <c:v>174.38609176962015</c:v>
                </c:pt>
                <c:pt idx="121">
                  <c:v>173.42151807358641</c:v>
                </c:pt>
                <c:pt idx="122">
                  <c:v>170.45159899166572</c:v>
                </c:pt>
                <c:pt idx="123">
                  <c:v>167.43928313542676</c:v>
                </c:pt>
                <c:pt idx="124">
                  <c:v>172.80155524354862</c:v>
                </c:pt>
                <c:pt idx="125">
                  <c:v>175.6156115828735</c:v>
                </c:pt>
                <c:pt idx="126">
                  <c:v>176.83417329371167</c:v>
                </c:pt>
                <c:pt idx="127">
                  <c:v>171.04306819090485</c:v>
                </c:pt>
                <c:pt idx="128">
                  <c:v>173.31139200820297</c:v>
                </c:pt>
                <c:pt idx="129">
                  <c:v>171.93821812803461</c:v>
                </c:pt>
                <c:pt idx="130">
                  <c:v>172.29170489896052</c:v>
                </c:pt>
                <c:pt idx="131">
                  <c:v>170.51973619682238</c:v>
                </c:pt>
                <c:pt idx="132">
                  <c:v>168.92247418956615</c:v>
                </c:pt>
                <c:pt idx="133">
                  <c:v>171.73489218611536</c:v>
                </c:pt>
                <c:pt idx="134">
                  <c:v>173.66384624550119</c:v>
                </c:pt>
                <c:pt idx="135">
                  <c:v>174.95457359870539</c:v>
                </c:pt>
                <c:pt idx="136">
                  <c:v>181.3343201399376</c:v>
                </c:pt>
                <c:pt idx="137">
                  <c:v>181.3408365734702</c:v>
                </c:pt>
                <c:pt idx="138">
                  <c:v>182.8293602049996</c:v>
                </c:pt>
                <c:pt idx="139">
                  <c:v>182.41304409802152</c:v>
                </c:pt>
                <c:pt idx="140">
                  <c:v>179.39645869267878</c:v>
                </c:pt>
                <c:pt idx="141">
                  <c:v>182.64059996634015</c:v>
                </c:pt>
                <c:pt idx="142">
                  <c:v>182.48254666248897</c:v>
                </c:pt>
                <c:pt idx="143">
                  <c:v>186.11339653146356</c:v>
                </c:pt>
                <c:pt idx="144">
                  <c:v>180.90290714435054</c:v>
                </c:pt>
                <c:pt idx="145">
                  <c:v>182.70752379302107</c:v>
                </c:pt>
                <c:pt idx="146">
                  <c:v>186.86145072641463</c:v>
                </c:pt>
                <c:pt idx="147">
                  <c:v>191.53532973508192</c:v>
                </c:pt>
                <c:pt idx="148">
                  <c:v>190.97332815784293</c:v>
                </c:pt>
                <c:pt idx="149">
                  <c:v>190.18050741287894</c:v>
                </c:pt>
                <c:pt idx="150">
                  <c:v>183.90723844369958</c:v>
                </c:pt>
                <c:pt idx="151">
                  <c:v>189.21501452670699</c:v>
                </c:pt>
                <c:pt idx="152">
                  <c:v>189.97253350428437</c:v>
                </c:pt>
                <c:pt idx="153">
                  <c:v>193.13900002748548</c:v>
                </c:pt>
                <c:pt idx="154">
                  <c:v>190.93283775783311</c:v>
                </c:pt>
                <c:pt idx="155">
                  <c:v>186.77093308705034</c:v>
                </c:pt>
                <c:pt idx="156">
                  <c:v>178.91546763610776</c:v>
                </c:pt>
                <c:pt idx="157">
                  <c:v>172.34039106115145</c:v>
                </c:pt>
                <c:pt idx="158">
                  <c:v>172.19283027495561</c:v>
                </c:pt>
                <c:pt idx="159">
                  <c:v>171.2013453876811</c:v>
                </c:pt>
                <c:pt idx="160">
                  <c:v>169.25278750626725</c:v>
                </c:pt>
                <c:pt idx="161">
                  <c:v>169.13311942960917</c:v>
                </c:pt>
                <c:pt idx="162">
                  <c:v>170.1176307820075</c:v>
                </c:pt>
                <c:pt idx="163">
                  <c:v>167.18402902078611</c:v>
                </c:pt>
                <c:pt idx="164">
                  <c:v>165.27157518141979</c:v>
                </c:pt>
                <c:pt idx="165">
                  <c:v>167.80246046587328</c:v>
                </c:pt>
                <c:pt idx="166">
                  <c:v>168.92961297354358</c:v>
                </c:pt>
                <c:pt idx="167">
                  <c:v>165.66523478308736</c:v>
                </c:pt>
                <c:pt idx="168">
                  <c:v>167.09201668838517</c:v>
                </c:pt>
                <c:pt idx="169">
                  <c:v>167.75086215806596</c:v>
                </c:pt>
                <c:pt idx="170">
                  <c:v>169.10439767065068</c:v>
                </c:pt>
                <c:pt idx="171">
                  <c:v>170.36930349179943</c:v>
                </c:pt>
                <c:pt idx="172">
                  <c:v>169.82541222702559</c:v>
                </c:pt>
                <c:pt idx="173">
                  <c:v>165.42513987844134</c:v>
                </c:pt>
                <c:pt idx="174">
                  <c:v>167.78791152407271</c:v>
                </c:pt>
                <c:pt idx="175">
                  <c:v>171.07671881745236</c:v>
                </c:pt>
                <c:pt idx="176">
                  <c:v>170.25660729155823</c:v>
                </c:pt>
                <c:pt idx="177">
                  <c:v>165.89625987464945</c:v>
                </c:pt>
                <c:pt idx="178">
                  <c:v>165.13167116697872</c:v>
                </c:pt>
                <c:pt idx="179">
                  <c:v>162.63726019029426</c:v>
                </c:pt>
                <c:pt idx="180">
                  <c:v>160.7174041462697</c:v>
                </c:pt>
                <c:pt idx="181">
                  <c:v>160.49741768740989</c:v>
                </c:pt>
                <c:pt idx="182">
                  <c:v>158.19086893961676</c:v>
                </c:pt>
                <c:pt idx="183">
                  <c:v>157.57033409929517</c:v>
                </c:pt>
                <c:pt idx="184">
                  <c:v>163.16430310502977</c:v>
                </c:pt>
                <c:pt idx="185">
                  <c:v>160.31869490429295</c:v>
                </c:pt>
                <c:pt idx="186">
                  <c:v>159.64986634472822</c:v>
                </c:pt>
                <c:pt idx="187">
                  <c:v>155.3575518094799</c:v>
                </c:pt>
                <c:pt idx="188">
                  <c:v>152.99326953675103</c:v>
                </c:pt>
                <c:pt idx="189">
                  <c:v>151.75765290152509</c:v>
                </c:pt>
                <c:pt idx="190">
                  <c:v>150.73286490203557</c:v>
                </c:pt>
                <c:pt idx="191">
                  <c:v>152.35329154646456</c:v>
                </c:pt>
                <c:pt idx="192">
                  <c:v>155.62810218118034</c:v>
                </c:pt>
                <c:pt idx="193">
                  <c:v>163.71451438438027</c:v>
                </c:pt>
                <c:pt idx="194">
                  <c:v>163.17602617563361</c:v>
                </c:pt>
                <c:pt idx="195">
                  <c:v>162.23374754765422</c:v>
                </c:pt>
                <c:pt idx="196">
                  <c:v>158.75479401000351</c:v>
                </c:pt>
                <c:pt idx="197">
                  <c:v>155.89466628237068</c:v>
                </c:pt>
                <c:pt idx="198">
                  <c:v>160.09941882920327</c:v>
                </c:pt>
                <c:pt idx="199">
                  <c:v>160.93327978202748</c:v>
                </c:pt>
                <c:pt idx="200">
                  <c:v>163.84851962035364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15F-4BD3-BE13-7A2571242E3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BrownianMotion'!$F$33:$GX$33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153.49307516097863</c:v>
                </c:pt>
                <c:pt idx="2">
                  <c:v>151.28981308764989</c:v>
                </c:pt>
                <c:pt idx="3">
                  <c:v>150.70001187651638</c:v>
                </c:pt>
                <c:pt idx="4">
                  <c:v>150.44026591652599</c:v>
                </c:pt>
                <c:pt idx="5">
                  <c:v>150.7186326373949</c:v>
                </c:pt>
                <c:pt idx="6">
                  <c:v>155.6884076186671</c:v>
                </c:pt>
                <c:pt idx="7">
                  <c:v>157.60940240072452</c:v>
                </c:pt>
                <c:pt idx="8">
                  <c:v>157.87012430753711</c:v>
                </c:pt>
                <c:pt idx="9">
                  <c:v>158.2167271248108</c:v>
                </c:pt>
                <c:pt idx="10">
                  <c:v>154.25948510400971</c:v>
                </c:pt>
                <c:pt idx="11">
                  <c:v>153.85688498052201</c:v>
                </c:pt>
                <c:pt idx="12">
                  <c:v>152.16678412375344</c:v>
                </c:pt>
                <c:pt idx="13">
                  <c:v>155.1253002669541</c:v>
                </c:pt>
                <c:pt idx="14">
                  <c:v>157.65192210180288</c:v>
                </c:pt>
                <c:pt idx="15">
                  <c:v>158.00712198228891</c:v>
                </c:pt>
                <c:pt idx="16">
                  <c:v>159.10126825344935</c:v>
                </c:pt>
                <c:pt idx="17">
                  <c:v>156.50870978857881</c:v>
                </c:pt>
                <c:pt idx="18">
                  <c:v>152.5364141123469</c:v>
                </c:pt>
                <c:pt idx="19">
                  <c:v>153.02766239889647</c:v>
                </c:pt>
                <c:pt idx="20">
                  <c:v>153.22758856866952</c:v>
                </c:pt>
                <c:pt idx="21">
                  <c:v>155.52534328644728</c:v>
                </c:pt>
                <c:pt idx="22">
                  <c:v>159.90171859083873</c:v>
                </c:pt>
                <c:pt idx="23">
                  <c:v>163.51857136958546</c:v>
                </c:pt>
                <c:pt idx="24">
                  <c:v>163.94873429661482</c:v>
                </c:pt>
                <c:pt idx="25">
                  <c:v>161.84324558187757</c:v>
                </c:pt>
                <c:pt idx="26">
                  <c:v>164.54520855507585</c:v>
                </c:pt>
                <c:pt idx="27">
                  <c:v>161.94166991469302</c:v>
                </c:pt>
                <c:pt idx="28">
                  <c:v>155.18240295083643</c:v>
                </c:pt>
                <c:pt idx="29">
                  <c:v>157.53344403717929</c:v>
                </c:pt>
                <c:pt idx="30">
                  <c:v>155.4521026453649</c:v>
                </c:pt>
                <c:pt idx="31">
                  <c:v>152.86351618267494</c:v>
                </c:pt>
                <c:pt idx="32">
                  <c:v>154.20472056049678</c:v>
                </c:pt>
                <c:pt idx="33">
                  <c:v>157.3966313585739</c:v>
                </c:pt>
                <c:pt idx="34">
                  <c:v>158.59551939786377</c:v>
                </c:pt>
                <c:pt idx="35">
                  <c:v>158.30301785193444</c:v>
                </c:pt>
                <c:pt idx="36">
                  <c:v>154.74444260698908</c:v>
                </c:pt>
                <c:pt idx="37">
                  <c:v>148.62055485400239</c:v>
                </c:pt>
                <c:pt idx="38">
                  <c:v>154.81758875680524</c:v>
                </c:pt>
                <c:pt idx="39">
                  <c:v>148.80646482451198</c:v>
                </c:pt>
                <c:pt idx="40">
                  <c:v>150.58830964948498</c:v>
                </c:pt>
                <c:pt idx="41">
                  <c:v>150.56759854303766</c:v>
                </c:pt>
                <c:pt idx="42">
                  <c:v>149.20814399636964</c:v>
                </c:pt>
                <c:pt idx="43">
                  <c:v>149.15635249717988</c:v>
                </c:pt>
                <c:pt idx="44">
                  <c:v>147.74750540278754</c:v>
                </c:pt>
                <c:pt idx="45">
                  <c:v>147.55171998661916</c:v>
                </c:pt>
                <c:pt idx="46">
                  <c:v>144.95505501345494</c:v>
                </c:pt>
                <c:pt idx="47">
                  <c:v>147.13754084350799</c:v>
                </c:pt>
                <c:pt idx="48">
                  <c:v>143.41618274050623</c:v>
                </c:pt>
                <c:pt idx="49">
                  <c:v>143.28378140337713</c:v>
                </c:pt>
                <c:pt idx="50">
                  <c:v>142.95835094894159</c:v>
                </c:pt>
                <c:pt idx="51">
                  <c:v>145.70606050626714</c:v>
                </c:pt>
                <c:pt idx="52">
                  <c:v>143.18658460513973</c:v>
                </c:pt>
                <c:pt idx="53">
                  <c:v>144.08875822930159</c:v>
                </c:pt>
                <c:pt idx="54">
                  <c:v>142.95760431291137</c:v>
                </c:pt>
                <c:pt idx="55">
                  <c:v>141.83733070876767</c:v>
                </c:pt>
                <c:pt idx="56">
                  <c:v>142.03135332928247</c:v>
                </c:pt>
                <c:pt idx="57">
                  <c:v>139.96742463505961</c:v>
                </c:pt>
                <c:pt idx="58">
                  <c:v>140.21935622242887</c:v>
                </c:pt>
                <c:pt idx="59">
                  <c:v>140.69464119336828</c:v>
                </c:pt>
                <c:pt idx="60">
                  <c:v>138.37606246164958</c:v>
                </c:pt>
                <c:pt idx="61">
                  <c:v>137.20344746899065</c:v>
                </c:pt>
                <c:pt idx="62">
                  <c:v>137.13845428990524</c:v>
                </c:pt>
                <c:pt idx="63">
                  <c:v>139.87786627143944</c:v>
                </c:pt>
                <c:pt idx="64">
                  <c:v>144.23090047155648</c:v>
                </c:pt>
                <c:pt idx="65">
                  <c:v>141.41461684161283</c:v>
                </c:pt>
                <c:pt idx="66">
                  <c:v>140.93832807134672</c:v>
                </c:pt>
                <c:pt idx="67">
                  <c:v>138.42907272237895</c:v>
                </c:pt>
                <c:pt idx="68">
                  <c:v>140.24874769758296</c:v>
                </c:pt>
                <c:pt idx="69">
                  <c:v>144.40730865669394</c:v>
                </c:pt>
                <c:pt idx="70">
                  <c:v>146.16311052775484</c:v>
                </c:pt>
                <c:pt idx="71">
                  <c:v>148.67550137039908</c:v>
                </c:pt>
                <c:pt idx="72">
                  <c:v>150.47192768917557</c:v>
                </c:pt>
                <c:pt idx="73">
                  <c:v>152.67193432066529</c:v>
                </c:pt>
                <c:pt idx="74">
                  <c:v>150.2506832102211</c:v>
                </c:pt>
                <c:pt idx="75">
                  <c:v>149.87512070862624</c:v>
                </c:pt>
                <c:pt idx="76">
                  <c:v>149.28116545760329</c:v>
                </c:pt>
                <c:pt idx="77">
                  <c:v>150.49875254396053</c:v>
                </c:pt>
                <c:pt idx="78">
                  <c:v>150.56809230530726</c:v>
                </c:pt>
                <c:pt idx="79">
                  <c:v>146.46616736482241</c:v>
                </c:pt>
                <c:pt idx="80">
                  <c:v>144.71287405126333</c:v>
                </c:pt>
                <c:pt idx="81">
                  <c:v>142.33921775429863</c:v>
                </c:pt>
                <c:pt idx="82">
                  <c:v>145.02389324296558</c:v>
                </c:pt>
                <c:pt idx="83">
                  <c:v>142.35276263675092</c:v>
                </c:pt>
                <c:pt idx="84">
                  <c:v>141.11990382870428</c:v>
                </c:pt>
                <c:pt idx="85">
                  <c:v>143.2727666166129</c:v>
                </c:pt>
                <c:pt idx="86">
                  <c:v>145.63263426523255</c:v>
                </c:pt>
                <c:pt idx="87">
                  <c:v>141.61439666620302</c:v>
                </c:pt>
                <c:pt idx="88">
                  <c:v>137.46609506961158</c:v>
                </c:pt>
                <c:pt idx="89">
                  <c:v>138.50867460650429</c:v>
                </c:pt>
                <c:pt idx="90">
                  <c:v>146.23505116277201</c:v>
                </c:pt>
                <c:pt idx="91">
                  <c:v>140.75667572680567</c:v>
                </c:pt>
                <c:pt idx="92">
                  <c:v>139.01884456124856</c:v>
                </c:pt>
                <c:pt idx="93">
                  <c:v>142.88840261822995</c:v>
                </c:pt>
                <c:pt idx="94">
                  <c:v>141.3167210601446</c:v>
                </c:pt>
                <c:pt idx="95">
                  <c:v>137.44732260092687</c:v>
                </c:pt>
                <c:pt idx="96">
                  <c:v>138.17848977012449</c:v>
                </c:pt>
                <c:pt idx="97">
                  <c:v>138.99323412810543</c:v>
                </c:pt>
                <c:pt idx="98">
                  <c:v>137.92211302335792</c:v>
                </c:pt>
                <c:pt idx="99">
                  <c:v>137.64447713450767</c:v>
                </c:pt>
                <c:pt idx="100">
                  <c:v>141.51409550247365</c:v>
                </c:pt>
                <c:pt idx="101">
                  <c:v>141.39700482571337</c:v>
                </c:pt>
                <c:pt idx="102">
                  <c:v>146.53994908661096</c:v>
                </c:pt>
                <c:pt idx="103">
                  <c:v>147.13340103473533</c:v>
                </c:pt>
                <c:pt idx="104">
                  <c:v>151.96847677991917</c:v>
                </c:pt>
                <c:pt idx="105">
                  <c:v>152.98568665897744</c:v>
                </c:pt>
                <c:pt idx="106">
                  <c:v>155.02025592743433</c:v>
                </c:pt>
                <c:pt idx="107">
                  <c:v>156.36146590806771</c:v>
                </c:pt>
                <c:pt idx="108">
                  <c:v>155.75576819349413</c:v>
                </c:pt>
                <c:pt idx="109">
                  <c:v>153.30274504045136</c:v>
                </c:pt>
                <c:pt idx="110">
                  <c:v>155.50912822098414</c:v>
                </c:pt>
                <c:pt idx="111">
                  <c:v>159.03520527550057</c:v>
                </c:pt>
                <c:pt idx="112">
                  <c:v>155.32589730329698</c:v>
                </c:pt>
                <c:pt idx="113">
                  <c:v>157.49402863099229</c:v>
                </c:pt>
                <c:pt idx="114">
                  <c:v>157.51579115479669</c:v>
                </c:pt>
                <c:pt idx="115">
                  <c:v>154.71616039202831</c:v>
                </c:pt>
                <c:pt idx="116">
                  <c:v>154.36158168958912</c:v>
                </c:pt>
                <c:pt idx="117">
                  <c:v>156.1271771922558</c:v>
                </c:pt>
                <c:pt idx="118">
                  <c:v>160.73637043733095</c:v>
                </c:pt>
                <c:pt idx="119">
                  <c:v>159.52808838974332</c:v>
                </c:pt>
                <c:pt idx="120">
                  <c:v>159.60833711704609</c:v>
                </c:pt>
                <c:pt idx="121">
                  <c:v>159.28032320760161</c:v>
                </c:pt>
                <c:pt idx="122">
                  <c:v>161.74778505594989</c:v>
                </c:pt>
                <c:pt idx="123">
                  <c:v>157.86144638758952</c:v>
                </c:pt>
                <c:pt idx="124">
                  <c:v>157.47856500277078</c:v>
                </c:pt>
                <c:pt idx="125">
                  <c:v>156.71752012031078</c:v>
                </c:pt>
                <c:pt idx="126">
                  <c:v>159.96418739207203</c:v>
                </c:pt>
                <c:pt idx="127">
                  <c:v>158.36308664308973</c:v>
                </c:pt>
                <c:pt idx="128">
                  <c:v>158.55143723530298</c:v>
                </c:pt>
                <c:pt idx="129">
                  <c:v>157.67783517881136</c:v>
                </c:pt>
                <c:pt idx="130">
                  <c:v>157.67924276018826</c:v>
                </c:pt>
                <c:pt idx="131">
                  <c:v>158.73990840542561</c:v>
                </c:pt>
                <c:pt idx="132">
                  <c:v>160.47389655051049</c:v>
                </c:pt>
                <c:pt idx="133">
                  <c:v>157.87922453413131</c:v>
                </c:pt>
                <c:pt idx="134">
                  <c:v>161.92918344046666</c:v>
                </c:pt>
                <c:pt idx="135">
                  <c:v>158.58057102960936</c:v>
                </c:pt>
                <c:pt idx="136">
                  <c:v>157.3404021834136</c:v>
                </c:pt>
                <c:pt idx="137">
                  <c:v>157.7728655201193</c:v>
                </c:pt>
                <c:pt idx="138">
                  <c:v>158.21119839593936</c:v>
                </c:pt>
                <c:pt idx="139">
                  <c:v>153.05190285175664</c:v>
                </c:pt>
                <c:pt idx="140">
                  <c:v>155.06652233391532</c:v>
                </c:pt>
                <c:pt idx="141">
                  <c:v>155.13713332884507</c:v>
                </c:pt>
                <c:pt idx="142">
                  <c:v>154.57437090625558</c:v>
                </c:pt>
                <c:pt idx="143">
                  <c:v>152.68742927891594</c:v>
                </c:pt>
                <c:pt idx="144">
                  <c:v>158.48087146249577</c:v>
                </c:pt>
                <c:pt idx="145">
                  <c:v>162.8233614253937</c:v>
                </c:pt>
                <c:pt idx="146">
                  <c:v>173.45592407249219</c:v>
                </c:pt>
                <c:pt idx="147">
                  <c:v>175.59889407978713</c:v>
                </c:pt>
                <c:pt idx="148">
                  <c:v>169.6995157096712</c:v>
                </c:pt>
                <c:pt idx="149">
                  <c:v>171.61650696994008</c:v>
                </c:pt>
                <c:pt idx="150">
                  <c:v>171.03040717268772</c:v>
                </c:pt>
                <c:pt idx="151">
                  <c:v>174.73456915570185</c:v>
                </c:pt>
                <c:pt idx="152">
                  <c:v>175.84935037101386</c:v>
                </c:pt>
                <c:pt idx="153">
                  <c:v>175.72365736890151</c:v>
                </c:pt>
                <c:pt idx="154">
                  <c:v>177.60154797642562</c:v>
                </c:pt>
                <c:pt idx="155">
                  <c:v>176.56292689705717</c:v>
                </c:pt>
                <c:pt idx="156">
                  <c:v>171.86201319963683</c:v>
                </c:pt>
                <c:pt idx="157">
                  <c:v>173.40725999034714</c:v>
                </c:pt>
                <c:pt idx="158">
                  <c:v>177.65236863851254</c:v>
                </c:pt>
                <c:pt idx="159">
                  <c:v>170.51950068892751</c:v>
                </c:pt>
                <c:pt idx="160">
                  <c:v>172.29894298353864</c:v>
                </c:pt>
                <c:pt idx="161">
                  <c:v>167.9526477066544</c:v>
                </c:pt>
                <c:pt idx="162">
                  <c:v>170.88557532985757</c:v>
                </c:pt>
                <c:pt idx="163">
                  <c:v>169.53539028381073</c:v>
                </c:pt>
                <c:pt idx="164">
                  <c:v>171.7910004219946</c:v>
                </c:pt>
                <c:pt idx="165">
                  <c:v>170.40032593374727</c:v>
                </c:pt>
                <c:pt idx="166">
                  <c:v>173.33065700427071</c:v>
                </c:pt>
                <c:pt idx="167">
                  <c:v>175.70228493225773</c:v>
                </c:pt>
                <c:pt idx="168">
                  <c:v>177.96163124281014</c:v>
                </c:pt>
                <c:pt idx="169">
                  <c:v>176.57646107879174</c:v>
                </c:pt>
                <c:pt idx="170">
                  <c:v>179.74026401874767</c:v>
                </c:pt>
                <c:pt idx="171">
                  <c:v>178.03026412120701</c:v>
                </c:pt>
                <c:pt idx="172">
                  <c:v>179.30640170258812</c:v>
                </c:pt>
                <c:pt idx="173">
                  <c:v>183.30793043698549</c:v>
                </c:pt>
                <c:pt idx="174">
                  <c:v>177.80018846945529</c:v>
                </c:pt>
                <c:pt idx="175">
                  <c:v>178.20548708208347</c:v>
                </c:pt>
                <c:pt idx="176">
                  <c:v>183.98188423706407</c:v>
                </c:pt>
                <c:pt idx="177">
                  <c:v>188.93736394730041</c:v>
                </c:pt>
                <c:pt idx="178">
                  <c:v>186.43736506301792</c:v>
                </c:pt>
                <c:pt idx="179">
                  <c:v>187.06932924841556</c:v>
                </c:pt>
                <c:pt idx="180">
                  <c:v>186.83800815482758</c:v>
                </c:pt>
                <c:pt idx="181">
                  <c:v>185.85966256803724</c:v>
                </c:pt>
                <c:pt idx="182">
                  <c:v>186.22863825095152</c:v>
                </c:pt>
                <c:pt idx="183">
                  <c:v>185.26508689470069</c:v>
                </c:pt>
                <c:pt idx="184">
                  <c:v>191.0659795729415</c:v>
                </c:pt>
                <c:pt idx="185">
                  <c:v>184.46337415782401</c:v>
                </c:pt>
                <c:pt idx="186">
                  <c:v>181.34252668291799</c:v>
                </c:pt>
                <c:pt idx="187">
                  <c:v>179.53207283673777</c:v>
                </c:pt>
                <c:pt idx="188">
                  <c:v>179.06979462843893</c:v>
                </c:pt>
                <c:pt idx="189">
                  <c:v>179.38774027814827</c:v>
                </c:pt>
                <c:pt idx="190">
                  <c:v>179.65390967352204</c:v>
                </c:pt>
                <c:pt idx="191">
                  <c:v>179.93752453283309</c:v>
                </c:pt>
                <c:pt idx="192">
                  <c:v>176.559714550569</c:v>
                </c:pt>
                <c:pt idx="193">
                  <c:v>175.61791408452191</c:v>
                </c:pt>
                <c:pt idx="194">
                  <c:v>171.88732912316038</c:v>
                </c:pt>
                <c:pt idx="195">
                  <c:v>173.53584047649167</c:v>
                </c:pt>
                <c:pt idx="196">
                  <c:v>172.14664248894459</c:v>
                </c:pt>
                <c:pt idx="197">
                  <c:v>176.98493521078564</c:v>
                </c:pt>
                <c:pt idx="198">
                  <c:v>174.08833409728635</c:v>
                </c:pt>
                <c:pt idx="199">
                  <c:v>178.88240332527963</c:v>
                </c:pt>
                <c:pt idx="200">
                  <c:v>178.59267981404517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15F-4BD3-BE13-7A2571242E3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BrownianMotion'!$F$34:$GX$34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161.47575703688213</c:v>
                </c:pt>
                <c:pt idx="2">
                  <c:v>162.68430067272365</c:v>
                </c:pt>
                <c:pt idx="3">
                  <c:v>160.35936749248663</c:v>
                </c:pt>
                <c:pt idx="4">
                  <c:v>156.5833140943769</c:v>
                </c:pt>
                <c:pt idx="5">
                  <c:v>153.62779620908626</c:v>
                </c:pt>
                <c:pt idx="6">
                  <c:v>151.78125954633802</c:v>
                </c:pt>
                <c:pt idx="7">
                  <c:v>158.95491593393803</c:v>
                </c:pt>
                <c:pt idx="8">
                  <c:v>159.40387646612294</c:v>
                </c:pt>
                <c:pt idx="9">
                  <c:v>166.78852135543158</c:v>
                </c:pt>
                <c:pt idx="10">
                  <c:v>166.50069540840028</c:v>
                </c:pt>
                <c:pt idx="11">
                  <c:v>169.43591366388895</c:v>
                </c:pt>
                <c:pt idx="12">
                  <c:v>165.13022636674572</c:v>
                </c:pt>
                <c:pt idx="13">
                  <c:v>168.02110227259917</c:v>
                </c:pt>
                <c:pt idx="14">
                  <c:v>166.74383007047186</c:v>
                </c:pt>
                <c:pt idx="15">
                  <c:v>167.02106371897139</c:v>
                </c:pt>
                <c:pt idx="16">
                  <c:v>169.28253792042878</c:v>
                </c:pt>
                <c:pt idx="17">
                  <c:v>170.97895042164723</c:v>
                </c:pt>
                <c:pt idx="18">
                  <c:v>173.93950712662985</c:v>
                </c:pt>
                <c:pt idx="19">
                  <c:v>176.49351575809743</c:v>
                </c:pt>
                <c:pt idx="20">
                  <c:v>169.74909838030297</c:v>
                </c:pt>
                <c:pt idx="21">
                  <c:v>169.92302549692394</c:v>
                </c:pt>
                <c:pt idx="22">
                  <c:v>172.81716191223762</c:v>
                </c:pt>
                <c:pt idx="23">
                  <c:v>172.54499062006681</c:v>
                </c:pt>
                <c:pt idx="24">
                  <c:v>173.15942455710126</c:v>
                </c:pt>
                <c:pt idx="25">
                  <c:v>174.57134899315176</c:v>
                </c:pt>
                <c:pt idx="26">
                  <c:v>175.62623480405799</c:v>
                </c:pt>
                <c:pt idx="27">
                  <c:v>172.43202863432708</c:v>
                </c:pt>
                <c:pt idx="28">
                  <c:v>171.45655383535382</c:v>
                </c:pt>
                <c:pt idx="29">
                  <c:v>178.75280403967983</c:v>
                </c:pt>
                <c:pt idx="30">
                  <c:v>169.58541748617301</c:v>
                </c:pt>
                <c:pt idx="31">
                  <c:v>168.36304576159915</c:v>
                </c:pt>
                <c:pt idx="32">
                  <c:v>169.72712450161296</c:v>
                </c:pt>
                <c:pt idx="33">
                  <c:v>169.28826660571303</c:v>
                </c:pt>
                <c:pt idx="34">
                  <c:v>167.01086941190235</c:v>
                </c:pt>
                <c:pt idx="35">
                  <c:v>165.61272679314223</c:v>
                </c:pt>
                <c:pt idx="36">
                  <c:v>161.39918641684307</c:v>
                </c:pt>
                <c:pt idx="37">
                  <c:v>166.06503432666489</c:v>
                </c:pt>
                <c:pt idx="38">
                  <c:v>163.77132337508291</c:v>
                </c:pt>
                <c:pt idx="39">
                  <c:v>167.58363457666519</c:v>
                </c:pt>
                <c:pt idx="40">
                  <c:v>172.83191541689291</c:v>
                </c:pt>
                <c:pt idx="41">
                  <c:v>179.71418188535554</c:v>
                </c:pt>
                <c:pt idx="42">
                  <c:v>171.19714837347607</c:v>
                </c:pt>
                <c:pt idx="43">
                  <c:v>172.68466968687892</c:v>
                </c:pt>
                <c:pt idx="44">
                  <c:v>171.62721588118467</c:v>
                </c:pt>
                <c:pt idx="45">
                  <c:v>170.80267667577778</c:v>
                </c:pt>
                <c:pt idx="46">
                  <c:v>173.26687143456513</c:v>
                </c:pt>
                <c:pt idx="47">
                  <c:v>173.11604643801817</c:v>
                </c:pt>
                <c:pt idx="48">
                  <c:v>173.14899649630109</c:v>
                </c:pt>
                <c:pt idx="49">
                  <c:v>175.11152485450862</c:v>
                </c:pt>
                <c:pt idx="50">
                  <c:v>175.06443066251936</c:v>
                </c:pt>
                <c:pt idx="51">
                  <c:v>172.63617084011989</c:v>
                </c:pt>
                <c:pt idx="52">
                  <c:v>171.0867741291319</c:v>
                </c:pt>
                <c:pt idx="53">
                  <c:v>174.61843762000919</c:v>
                </c:pt>
                <c:pt idx="54">
                  <c:v>171.96541842579404</c:v>
                </c:pt>
                <c:pt idx="55">
                  <c:v>171.86769392900669</c:v>
                </c:pt>
                <c:pt idx="56">
                  <c:v>175.38434141842774</c:v>
                </c:pt>
                <c:pt idx="57">
                  <c:v>174.83627100887921</c:v>
                </c:pt>
                <c:pt idx="58">
                  <c:v>175.25809617226921</c:v>
                </c:pt>
                <c:pt idx="59">
                  <c:v>177.47278864587619</c:v>
                </c:pt>
                <c:pt idx="60">
                  <c:v>176.70287889198136</c:v>
                </c:pt>
                <c:pt idx="61">
                  <c:v>177.38062178191848</c:v>
                </c:pt>
                <c:pt idx="62">
                  <c:v>182.34156829793551</c:v>
                </c:pt>
                <c:pt idx="63">
                  <c:v>182.70294938193715</c:v>
                </c:pt>
                <c:pt idx="64">
                  <c:v>184.03654110058363</c:v>
                </c:pt>
                <c:pt idx="65">
                  <c:v>176.31503093752855</c:v>
                </c:pt>
                <c:pt idx="66">
                  <c:v>179.82582352771848</c:v>
                </c:pt>
                <c:pt idx="67">
                  <c:v>179.71761439128068</c:v>
                </c:pt>
                <c:pt idx="68">
                  <c:v>169.09459593527259</c:v>
                </c:pt>
                <c:pt idx="69">
                  <c:v>168.67306568020211</c:v>
                </c:pt>
                <c:pt idx="70">
                  <c:v>164.10294308849561</c:v>
                </c:pt>
                <c:pt idx="71">
                  <c:v>162.40153831473452</c:v>
                </c:pt>
                <c:pt idx="72">
                  <c:v>159.66322716204303</c:v>
                </c:pt>
                <c:pt idx="73">
                  <c:v>153.02733514698366</c:v>
                </c:pt>
                <c:pt idx="74">
                  <c:v>153.04852617972935</c:v>
                </c:pt>
                <c:pt idx="75">
                  <c:v>154.58133541011051</c:v>
                </c:pt>
                <c:pt idx="76">
                  <c:v>156.05805826569591</c:v>
                </c:pt>
                <c:pt idx="77">
                  <c:v>157.60073029026699</c:v>
                </c:pt>
                <c:pt idx="78">
                  <c:v>157.30151484464051</c:v>
                </c:pt>
                <c:pt idx="79">
                  <c:v>160.33004485761248</c:v>
                </c:pt>
                <c:pt idx="80">
                  <c:v>157.847966815121</c:v>
                </c:pt>
                <c:pt idx="81">
                  <c:v>155.79714151258702</c:v>
                </c:pt>
                <c:pt idx="82">
                  <c:v>154.97580006668321</c:v>
                </c:pt>
                <c:pt idx="83">
                  <c:v>155.37541978690186</c:v>
                </c:pt>
                <c:pt idx="84">
                  <c:v>157.8127182066041</c:v>
                </c:pt>
                <c:pt idx="85">
                  <c:v>158.11781711003204</c:v>
                </c:pt>
                <c:pt idx="86">
                  <c:v>152.72154468015839</c:v>
                </c:pt>
                <c:pt idx="87">
                  <c:v>154.46195128480434</c:v>
                </c:pt>
                <c:pt idx="88">
                  <c:v>147.87839806180958</c:v>
                </c:pt>
                <c:pt idx="89">
                  <c:v>147.89795141180753</c:v>
                </c:pt>
                <c:pt idx="90">
                  <c:v>146.84626698938516</c:v>
                </c:pt>
                <c:pt idx="91">
                  <c:v>151.94409839062399</c:v>
                </c:pt>
                <c:pt idx="92">
                  <c:v>155.71188176576234</c:v>
                </c:pt>
                <c:pt idx="93">
                  <c:v>155.84280734261239</c:v>
                </c:pt>
                <c:pt idx="94">
                  <c:v>155.97099182211784</c:v>
                </c:pt>
                <c:pt idx="95">
                  <c:v>157.69230203634083</c:v>
                </c:pt>
                <c:pt idx="96">
                  <c:v>158.28355016616837</c:v>
                </c:pt>
                <c:pt idx="97">
                  <c:v>159.08136059142166</c:v>
                </c:pt>
                <c:pt idx="98">
                  <c:v>157.37299293386647</c:v>
                </c:pt>
                <c:pt idx="99">
                  <c:v>156.48931373861899</c:v>
                </c:pt>
                <c:pt idx="100">
                  <c:v>161.01648369022803</c:v>
                </c:pt>
                <c:pt idx="101">
                  <c:v>157.32639257625559</c:v>
                </c:pt>
                <c:pt idx="102">
                  <c:v>155.7469558236171</c:v>
                </c:pt>
                <c:pt idx="103">
                  <c:v>159.29480387375966</c:v>
                </c:pt>
                <c:pt idx="104">
                  <c:v>159.61230232606061</c:v>
                </c:pt>
                <c:pt idx="105">
                  <c:v>156.64082752871215</c:v>
                </c:pt>
                <c:pt idx="106">
                  <c:v>158.29299817655232</c:v>
                </c:pt>
                <c:pt idx="107">
                  <c:v>160.10199433487131</c:v>
                </c:pt>
                <c:pt idx="108">
                  <c:v>161.36122167738003</c:v>
                </c:pt>
                <c:pt idx="109">
                  <c:v>156.70758098688643</c:v>
                </c:pt>
                <c:pt idx="110">
                  <c:v>160.02348541416069</c:v>
                </c:pt>
                <c:pt idx="111">
                  <c:v>159.22695201434411</c:v>
                </c:pt>
                <c:pt idx="112">
                  <c:v>154.67002089817396</c:v>
                </c:pt>
                <c:pt idx="113">
                  <c:v>155.70814009567633</c:v>
                </c:pt>
                <c:pt idx="114">
                  <c:v>156.13067794285453</c:v>
                </c:pt>
                <c:pt idx="115">
                  <c:v>153.40882442520956</c:v>
                </c:pt>
                <c:pt idx="116">
                  <c:v>156.61056408877576</c:v>
                </c:pt>
                <c:pt idx="117">
                  <c:v>160.22707435597951</c:v>
                </c:pt>
                <c:pt idx="118">
                  <c:v>157.36413531320392</c:v>
                </c:pt>
                <c:pt idx="119">
                  <c:v>157.61244659078849</c:v>
                </c:pt>
                <c:pt idx="120">
                  <c:v>157.21439807290173</c:v>
                </c:pt>
                <c:pt idx="121">
                  <c:v>156.76306142880159</c:v>
                </c:pt>
                <c:pt idx="122">
                  <c:v>150.46794022790667</c:v>
                </c:pt>
                <c:pt idx="123">
                  <c:v>150.20236634604433</c:v>
                </c:pt>
                <c:pt idx="124">
                  <c:v>150.09233462112084</c:v>
                </c:pt>
                <c:pt idx="125">
                  <c:v>150.83006304434352</c:v>
                </c:pt>
                <c:pt idx="126">
                  <c:v>149.56561962762237</c:v>
                </c:pt>
                <c:pt idx="127">
                  <c:v>148.69398088572379</c:v>
                </c:pt>
                <c:pt idx="128">
                  <c:v>146.49832340616672</c:v>
                </c:pt>
                <c:pt idx="129">
                  <c:v>141.22771350803581</c:v>
                </c:pt>
                <c:pt idx="130">
                  <c:v>142.38584555323126</c:v>
                </c:pt>
                <c:pt idx="131">
                  <c:v>140.38822726457761</c:v>
                </c:pt>
                <c:pt idx="132">
                  <c:v>144.93466859375928</c:v>
                </c:pt>
                <c:pt idx="133">
                  <c:v>141.98168819119363</c:v>
                </c:pt>
                <c:pt idx="134">
                  <c:v>147.73229687781841</c:v>
                </c:pt>
                <c:pt idx="135">
                  <c:v>152.66131730255447</c:v>
                </c:pt>
                <c:pt idx="136">
                  <c:v>151.65330775575964</c:v>
                </c:pt>
                <c:pt idx="137">
                  <c:v>152.12856180832506</c:v>
                </c:pt>
                <c:pt idx="138">
                  <c:v>150.3845253055093</c:v>
                </c:pt>
                <c:pt idx="139">
                  <c:v>147.97717939053217</c:v>
                </c:pt>
                <c:pt idx="140">
                  <c:v>145.26500582483712</c:v>
                </c:pt>
                <c:pt idx="141">
                  <c:v>143.50165384913365</c:v>
                </c:pt>
                <c:pt idx="142">
                  <c:v>142.56902346518689</c:v>
                </c:pt>
                <c:pt idx="143">
                  <c:v>146.269664836987</c:v>
                </c:pt>
                <c:pt idx="144">
                  <c:v>148.80291113619288</c:v>
                </c:pt>
                <c:pt idx="145">
                  <c:v>154.0211915009626</c:v>
                </c:pt>
                <c:pt idx="146">
                  <c:v>153.92164138931741</c:v>
                </c:pt>
                <c:pt idx="147">
                  <c:v>152.67195395361918</c:v>
                </c:pt>
                <c:pt idx="148">
                  <c:v>153.14763414587574</c:v>
                </c:pt>
                <c:pt idx="149">
                  <c:v>153.23504649133957</c:v>
                </c:pt>
                <c:pt idx="150">
                  <c:v>149.51213680442686</c:v>
                </c:pt>
                <c:pt idx="151">
                  <c:v>147.47167043038436</c:v>
                </c:pt>
                <c:pt idx="152">
                  <c:v>147.76602916697513</c:v>
                </c:pt>
                <c:pt idx="153">
                  <c:v>150.93269491608288</c:v>
                </c:pt>
                <c:pt idx="154">
                  <c:v>150.29606057526891</c:v>
                </c:pt>
                <c:pt idx="155">
                  <c:v>156.61770574968011</c:v>
                </c:pt>
                <c:pt idx="156">
                  <c:v>154.5922714585754</c:v>
                </c:pt>
                <c:pt idx="157">
                  <c:v>153.36283020359079</c:v>
                </c:pt>
                <c:pt idx="158">
                  <c:v>149.58842959837938</c:v>
                </c:pt>
                <c:pt idx="159">
                  <c:v>145.68469401913657</c:v>
                </c:pt>
                <c:pt idx="160">
                  <c:v>146.19075593864483</c:v>
                </c:pt>
                <c:pt idx="161">
                  <c:v>139.1002764763158</c:v>
                </c:pt>
                <c:pt idx="162">
                  <c:v>135.34023659866577</c:v>
                </c:pt>
                <c:pt idx="163">
                  <c:v>131.10383612745181</c:v>
                </c:pt>
                <c:pt idx="164">
                  <c:v>133.37950865338013</c:v>
                </c:pt>
                <c:pt idx="165">
                  <c:v>129.37803151650164</c:v>
                </c:pt>
                <c:pt idx="166">
                  <c:v>128.21861085555085</c:v>
                </c:pt>
                <c:pt idx="167">
                  <c:v>124.4495641795036</c:v>
                </c:pt>
                <c:pt idx="168">
                  <c:v>126.12878963572662</c:v>
                </c:pt>
                <c:pt idx="169">
                  <c:v>126.09885156310041</c:v>
                </c:pt>
                <c:pt idx="170">
                  <c:v>127.73987296277743</c:v>
                </c:pt>
                <c:pt idx="171">
                  <c:v>129.38657036452352</c:v>
                </c:pt>
                <c:pt idx="172">
                  <c:v>133.10314503249876</c:v>
                </c:pt>
                <c:pt idx="173">
                  <c:v>136.25142682563896</c:v>
                </c:pt>
                <c:pt idx="174">
                  <c:v>133.39804934776086</c:v>
                </c:pt>
                <c:pt idx="175">
                  <c:v>134.83754713451165</c:v>
                </c:pt>
                <c:pt idx="176">
                  <c:v>133.04979202449181</c:v>
                </c:pt>
                <c:pt idx="177">
                  <c:v>132.66134579968352</c:v>
                </c:pt>
                <c:pt idx="178">
                  <c:v>131.78834289008583</c:v>
                </c:pt>
                <c:pt idx="179">
                  <c:v>129.92910767078297</c:v>
                </c:pt>
                <c:pt idx="180">
                  <c:v>128.91913740599398</c:v>
                </c:pt>
                <c:pt idx="181">
                  <c:v>131.87313250535004</c:v>
                </c:pt>
                <c:pt idx="182">
                  <c:v>136.74834286701883</c:v>
                </c:pt>
                <c:pt idx="183">
                  <c:v>135.60646660382849</c:v>
                </c:pt>
                <c:pt idx="184">
                  <c:v>136.33468623111543</c:v>
                </c:pt>
                <c:pt idx="185">
                  <c:v>137.15007613677011</c:v>
                </c:pt>
                <c:pt idx="186">
                  <c:v>136.26460018580156</c:v>
                </c:pt>
                <c:pt idx="187">
                  <c:v>141.52839156105313</c:v>
                </c:pt>
                <c:pt idx="188">
                  <c:v>140.09761153282267</c:v>
                </c:pt>
                <c:pt idx="189">
                  <c:v>139.56139817958149</c:v>
                </c:pt>
                <c:pt idx="190">
                  <c:v>138.70672802816085</c:v>
                </c:pt>
                <c:pt idx="191">
                  <c:v>138.03605184628407</c:v>
                </c:pt>
                <c:pt idx="192">
                  <c:v>135.45031365305815</c:v>
                </c:pt>
                <c:pt idx="193">
                  <c:v>136.33375708586229</c:v>
                </c:pt>
                <c:pt idx="194">
                  <c:v>133.71768472157743</c:v>
                </c:pt>
                <c:pt idx="195">
                  <c:v>134.12869252424446</c:v>
                </c:pt>
                <c:pt idx="196">
                  <c:v>129.62417082613064</c:v>
                </c:pt>
                <c:pt idx="197">
                  <c:v>129.07166698067371</c:v>
                </c:pt>
                <c:pt idx="198">
                  <c:v>128.43132145873344</c:v>
                </c:pt>
                <c:pt idx="199">
                  <c:v>135.11397640504541</c:v>
                </c:pt>
                <c:pt idx="200">
                  <c:v>131.6248530072082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15F-4BD3-BE13-7A2571242E3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BrownianMotion'!$F$35:$GX$35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162.85901826974785</c:v>
                </c:pt>
                <c:pt idx="2">
                  <c:v>163.7719036969182</c:v>
                </c:pt>
                <c:pt idx="3">
                  <c:v>166.61860893719503</c:v>
                </c:pt>
                <c:pt idx="4">
                  <c:v>170.13016235132179</c:v>
                </c:pt>
                <c:pt idx="5">
                  <c:v>172.56330531927321</c:v>
                </c:pt>
                <c:pt idx="6">
                  <c:v>178.76905812293916</c:v>
                </c:pt>
                <c:pt idx="7">
                  <c:v>180.89765774740349</c:v>
                </c:pt>
                <c:pt idx="8">
                  <c:v>179.40713056692184</c:v>
                </c:pt>
                <c:pt idx="9">
                  <c:v>182.37969183929033</c:v>
                </c:pt>
                <c:pt idx="10">
                  <c:v>183.84186261481545</c:v>
                </c:pt>
                <c:pt idx="11">
                  <c:v>184.43454798097349</c:v>
                </c:pt>
                <c:pt idx="12">
                  <c:v>182.85706368149053</c:v>
                </c:pt>
                <c:pt idx="13">
                  <c:v>183.47091250928676</c:v>
                </c:pt>
                <c:pt idx="14">
                  <c:v>183.67451106807522</c:v>
                </c:pt>
                <c:pt idx="15">
                  <c:v>184.6943193909074</c:v>
                </c:pt>
                <c:pt idx="16">
                  <c:v>189.30343561180086</c:v>
                </c:pt>
                <c:pt idx="17">
                  <c:v>190.66826010639761</c:v>
                </c:pt>
                <c:pt idx="18">
                  <c:v>189.59317260942794</c:v>
                </c:pt>
                <c:pt idx="19">
                  <c:v>187.48565909559682</c:v>
                </c:pt>
                <c:pt idx="20">
                  <c:v>184.93374355179324</c:v>
                </c:pt>
                <c:pt idx="21">
                  <c:v>181.24431342297822</c:v>
                </c:pt>
                <c:pt idx="22">
                  <c:v>183.63455921693739</c:v>
                </c:pt>
                <c:pt idx="23">
                  <c:v>183.52938352310747</c:v>
                </c:pt>
                <c:pt idx="24">
                  <c:v>189.81949485764181</c:v>
                </c:pt>
                <c:pt idx="25">
                  <c:v>189.76982867113273</c:v>
                </c:pt>
                <c:pt idx="26">
                  <c:v>192.65919780119896</c:v>
                </c:pt>
                <c:pt idx="27">
                  <c:v>193.22558876847526</c:v>
                </c:pt>
                <c:pt idx="28">
                  <c:v>190.55808585172568</c:v>
                </c:pt>
                <c:pt idx="29">
                  <c:v>188.06319611724138</c:v>
                </c:pt>
                <c:pt idx="30">
                  <c:v>189.3979850531982</c:v>
                </c:pt>
                <c:pt idx="31">
                  <c:v>188.56515836404418</c:v>
                </c:pt>
                <c:pt idx="32">
                  <c:v>192.98659099428534</c:v>
                </c:pt>
                <c:pt idx="33">
                  <c:v>207.36804916404901</c:v>
                </c:pt>
                <c:pt idx="34">
                  <c:v>207.64735020225132</c:v>
                </c:pt>
                <c:pt idx="35">
                  <c:v>205.87282080262491</c:v>
                </c:pt>
                <c:pt idx="36">
                  <c:v>207.1437632475139</c:v>
                </c:pt>
                <c:pt idx="37">
                  <c:v>213.53790974647978</c:v>
                </c:pt>
                <c:pt idx="38">
                  <c:v>212.8803126140177</c:v>
                </c:pt>
                <c:pt idx="39">
                  <c:v>219.68116311709997</c:v>
                </c:pt>
                <c:pt idx="40">
                  <c:v>219.71276578882905</c:v>
                </c:pt>
                <c:pt idx="41">
                  <c:v>214.02301146520435</c:v>
                </c:pt>
                <c:pt idx="42">
                  <c:v>215.63579608738112</c:v>
                </c:pt>
                <c:pt idx="43">
                  <c:v>213.1868488260171</c:v>
                </c:pt>
                <c:pt idx="44">
                  <c:v>211.13357632453884</c:v>
                </c:pt>
                <c:pt idx="45">
                  <c:v>207.28544202109097</c:v>
                </c:pt>
                <c:pt idx="46">
                  <c:v>206.06820752593629</c:v>
                </c:pt>
                <c:pt idx="47">
                  <c:v>207.55767435187843</c:v>
                </c:pt>
                <c:pt idx="48">
                  <c:v>207.13384605789022</c:v>
                </c:pt>
                <c:pt idx="49">
                  <c:v>210.08983307984781</c:v>
                </c:pt>
                <c:pt idx="50">
                  <c:v>207.0601625294791</c:v>
                </c:pt>
                <c:pt idx="51">
                  <c:v>204.63875247250715</c:v>
                </c:pt>
                <c:pt idx="52">
                  <c:v>208.89394978561859</c:v>
                </c:pt>
                <c:pt idx="53">
                  <c:v>207.84449539319164</c:v>
                </c:pt>
                <c:pt idx="54">
                  <c:v>207.11540284919118</c:v>
                </c:pt>
                <c:pt idx="55">
                  <c:v>210.76388954951264</c:v>
                </c:pt>
                <c:pt idx="56">
                  <c:v>206.29861099831666</c:v>
                </c:pt>
                <c:pt idx="57">
                  <c:v>208.18914153531486</c:v>
                </c:pt>
                <c:pt idx="58">
                  <c:v>213.01094431594987</c:v>
                </c:pt>
                <c:pt idx="59">
                  <c:v>215.11708498443247</c:v>
                </c:pt>
                <c:pt idx="60">
                  <c:v>206.14868516548279</c:v>
                </c:pt>
                <c:pt idx="61">
                  <c:v>201.0016206517312</c:v>
                </c:pt>
                <c:pt idx="62">
                  <c:v>199.68821750154817</c:v>
                </c:pt>
                <c:pt idx="63">
                  <c:v>205.2646059985145</c:v>
                </c:pt>
                <c:pt idx="64">
                  <c:v>200.79449836408077</c:v>
                </c:pt>
                <c:pt idx="65">
                  <c:v>198.39804077539301</c:v>
                </c:pt>
                <c:pt idx="66">
                  <c:v>198.84529218342382</c:v>
                </c:pt>
                <c:pt idx="67">
                  <c:v>199.02398658934905</c:v>
                </c:pt>
                <c:pt idx="68">
                  <c:v>198.35830078579914</c:v>
                </c:pt>
                <c:pt idx="69">
                  <c:v>200.85232448845431</c:v>
                </c:pt>
                <c:pt idx="70">
                  <c:v>209.8765490313406</c:v>
                </c:pt>
                <c:pt idx="71">
                  <c:v>211.52343941072047</c:v>
                </c:pt>
                <c:pt idx="72">
                  <c:v>217.51462312182417</c:v>
                </c:pt>
                <c:pt idx="73">
                  <c:v>219.57776810160271</c:v>
                </c:pt>
                <c:pt idx="74">
                  <c:v>218.16196918374573</c:v>
                </c:pt>
                <c:pt idx="75">
                  <c:v>212.06162694040304</c:v>
                </c:pt>
                <c:pt idx="76">
                  <c:v>208.01460602019006</c:v>
                </c:pt>
                <c:pt idx="77">
                  <c:v>206.17354651989697</c:v>
                </c:pt>
                <c:pt idx="78">
                  <c:v>207.65504459800218</c:v>
                </c:pt>
                <c:pt idx="79">
                  <c:v>211.40297201615542</c:v>
                </c:pt>
                <c:pt idx="80">
                  <c:v>202.92349460681791</c:v>
                </c:pt>
                <c:pt idx="81">
                  <c:v>203.27395575080436</c:v>
                </c:pt>
                <c:pt idx="82">
                  <c:v>199.61694184558149</c:v>
                </c:pt>
                <c:pt idx="83">
                  <c:v>198.18409912692297</c:v>
                </c:pt>
                <c:pt idx="84">
                  <c:v>201.8087112246597</c:v>
                </c:pt>
                <c:pt idx="85">
                  <c:v>203.19175577467331</c:v>
                </c:pt>
                <c:pt idx="86">
                  <c:v>207.21972241231978</c:v>
                </c:pt>
                <c:pt idx="87">
                  <c:v>216.50381283617818</c:v>
                </c:pt>
                <c:pt idx="88">
                  <c:v>215.8735355171645</c:v>
                </c:pt>
                <c:pt idx="89">
                  <c:v>216.85287162147227</c:v>
                </c:pt>
                <c:pt idx="90">
                  <c:v>213.14015799255199</c:v>
                </c:pt>
                <c:pt idx="91">
                  <c:v>214.1547720161322</c:v>
                </c:pt>
                <c:pt idx="92">
                  <c:v>217.08587467506925</c:v>
                </c:pt>
                <c:pt idx="93">
                  <c:v>211.62325607335484</c:v>
                </c:pt>
                <c:pt idx="94">
                  <c:v>212.84621566555066</c:v>
                </c:pt>
                <c:pt idx="95">
                  <c:v>209.74048148869278</c:v>
                </c:pt>
                <c:pt idx="96">
                  <c:v>214.25884792800255</c:v>
                </c:pt>
                <c:pt idx="97">
                  <c:v>220.51852229784689</c:v>
                </c:pt>
                <c:pt idx="98">
                  <c:v>226.03110470548998</c:v>
                </c:pt>
                <c:pt idx="99">
                  <c:v>225.97992186671343</c:v>
                </c:pt>
                <c:pt idx="100">
                  <c:v>228.62436398846586</c:v>
                </c:pt>
                <c:pt idx="101">
                  <c:v>224.13046129730296</c:v>
                </c:pt>
                <c:pt idx="102">
                  <c:v>224.48507599054932</c:v>
                </c:pt>
                <c:pt idx="103">
                  <c:v>236.24184918191571</c:v>
                </c:pt>
                <c:pt idx="104">
                  <c:v>242.5874207643121</c:v>
                </c:pt>
                <c:pt idx="105">
                  <c:v>239.59226478012522</c:v>
                </c:pt>
                <c:pt idx="106">
                  <c:v>240.2528228064138</c:v>
                </c:pt>
                <c:pt idx="107">
                  <c:v>230.50270417239173</c:v>
                </c:pt>
                <c:pt idx="108">
                  <c:v>231.41610219357207</c:v>
                </c:pt>
                <c:pt idx="109">
                  <c:v>236.82261580397196</c:v>
                </c:pt>
                <c:pt idx="110">
                  <c:v>229.22486990914771</c:v>
                </c:pt>
                <c:pt idx="111">
                  <c:v>230.51084434773315</c:v>
                </c:pt>
                <c:pt idx="112">
                  <c:v>226.04784132386249</c:v>
                </c:pt>
                <c:pt idx="113">
                  <c:v>222.02774153597289</c:v>
                </c:pt>
                <c:pt idx="114">
                  <c:v>222.4135198647607</c:v>
                </c:pt>
                <c:pt idx="115">
                  <c:v>225.85501332241105</c:v>
                </c:pt>
                <c:pt idx="116">
                  <c:v>221.05165692660583</c:v>
                </c:pt>
                <c:pt idx="117">
                  <c:v>217.33065248082463</c:v>
                </c:pt>
                <c:pt idx="118">
                  <c:v>214.08459073371662</c:v>
                </c:pt>
                <c:pt idx="119">
                  <c:v>210.60477867398862</c:v>
                </c:pt>
                <c:pt idx="120">
                  <c:v>201.60474710349226</c:v>
                </c:pt>
                <c:pt idx="121">
                  <c:v>203.98302531284457</c:v>
                </c:pt>
                <c:pt idx="122">
                  <c:v>198.1617952135359</c:v>
                </c:pt>
                <c:pt idx="123">
                  <c:v>199.5001807829195</c:v>
                </c:pt>
                <c:pt idx="124">
                  <c:v>206.27387627916789</c:v>
                </c:pt>
                <c:pt idx="125">
                  <c:v>203.96386548501485</c:v>
                </c:pt>
                <c:pt idx="126">
                  <c:v>204.67350088260486</c:v>
                </c:pt>
                <c:pt idx="127">
                  <c:v>206.84822712230928</c:v>
                </c:pt>
                <c:pt idx="128">
                  <c:v>209.7301857501985</c:v>
                </c:pt>
                <c:pt idx="129">
                  <c:v>212.62936731599268</c:v>
                </c:pt>
                <c:pt idx="130">
                  <c:v>212.09088801004157</c:v>
                </c:pt>
                <c:pt idx="131">
                  <c:v>220.1396758747471</c:v>
                </c:pt>
                <c:pt idx="132">
                  <c:v>218.06990891433989</c:v>
                </c:pt>
                <c:pt idx="133">
                  <c:v>227.27872750931891</c:v>
                </c:pt>
                <c:pt idx="134">
                  <c:v>238.5493572687123</c:v>
                </c:pt>
                <c:pt idx="135">
                  <c:v>228.44366881514253</c:v>
                </c:pt>
                <c:pt idx="136">
                  <c:v>223.62402763269358</c:v>
                </c:pt>
                <c:pt idx="137">
                  <c:v>222.4344620804921</c:v>
                </c:pt>
                <c:pt idx="138">
                  <c:v>226.60623017144292</c:v>
                </c:pt>
                <c:pt idx="139">
                  <c:v>218.82562509914587</c:v>
                </c:pt>
                <c:pt idx="140">
                  <c:v>217.78438818263939</c:v>
                </c:pt>
                <c:pt idx="141">
                  <c:v>216.62477111657876</c:v>
                </c:pt>
                <c:pt idx="142">
                  <c:v>212.17924978847867</c:v>
                </c:pt>
                <c:pt idx="143">
                  <c:v>212.04974602379889</c:v>
                </c:pt>
                <c:pt idx="144">
                  <c:v>205.92941222422573</c:v>
                </c:pt>
                <c:pt idx="145">
                  <c:v>205.31913627734261</c:v>
                </c:pt>
                <c:pt idx="146">
                  <c:v>200.8403072248295</c:v>
                </c:pt>
                <c:pt idx="147">
                  <c:v>205.18824513962622</c:v>
                </c:pt>
                <c:pt idx="148">
                  <c:v>210.22997267056675</c:v>
                </c:pt>
                <c:pt idx="149">
                  <c:v>211.04191968731925</c:v>
                </c:pt>
                <c:pt idx="150">
                  <c:v>206.10854316874787</c:v>
                </c:pt>
                <c:pt idx="151">
                  <c:v>213.77617130783895</c:v>
                </c:pt>
                <c:pt idx="152">
                  <c:v>221.09700744190638</c:v>
                </c:pt>
                <c:pt idx="153">
                  <c:v>216.71911471227747</c:v>
                </c:pt>
                <c:pt idx="154">
                  <c:v>214.63844176970804</c:v>
                </c:pt>
                <c:pt idx="155">
                  <c:v>216.23708343547511</c:v>
                </c:pt>
                <c:pt idx="156">
                  <c:v>218.66300579776663</c:v>
                </c:pt>
                <c:pt idx="157">
                  <c:v>218.30214745512072</c:v>
                </c:pt>
                <c:pt idx="158">
                  <c:v>215.06626946434034</c:v>
                </c:pt>
                <c:pt idx="159">
                  <c:v>215.12967103986958</c:v>
                </c:pt>
                <c:pt idx="160">
                  <c:v>217.27117534510987</c:v>
                </c:pt>
                <c:pt idx="161">
                  <c:v>216.99724271754036</c:v>
                </c:pt>
                <c:pt idx="162">
                  <c:v>215.85559659399135</c:v>
                </c:pt>
                <c:pt idx="163">
                  <c:v>218.42689356512739</c:v>
                </c:pt>
                <c:pt idx="164">
                  <c:v>223.94992149206726</c:v>
                </c:pt>
                <c:pt idx="165">
                  <c:v>219.3697607522387</c:v>
                </c:pt>
                <c:pt idx="166">
                  <c:v>221.89619431185551</c:v>
                </c:pt>
                <c:pt idx="167">
                  <c:v>220.07618623223686</c:v>
                </c:pt>
                <c:pt idx="168">
                  <c:v>222.73859811248559</c:v>
                </c:pt>
                <c:pt idx="169">
                  <c:v>222.82694264268383</c:v>
                </c:pt>
                <c:pt idx="170">
                  <c:v>224.36355657051669</c:v>
                </c:pt>
                <c:pt idx="171">
                  <c:v>223.23694952652156</c:v>
                </c:pt>
                <c:pt idx="172">
                  <c:v>223.05237178577337</c:v>
                </c:pt>
                <c:pt idx="173">
                  <c:v>224.04694675473399</c:v>
                </c:pt>
                <c:pt idx="174">
                  <c:v>219.25867347255905</c:v>
                </c:pt>
                <c:pt idx="175">
                  <c:v>222.82937731988747</c:v>
                </c:pt>
                <c:pt idx="176">
                  <c:v>221.53167046230016</c:v>
                </c:pt>
                <c:pt idx="177">
                  <c:v>222.17239675432072</c:v>
                </c:pt>
                <c:pt idx="178">
                  <c:v>222.76760946338931</c:v>
                </c:pt>
                <c:pt idx="179">
                  <c:v>217.70029444447803</c:v>
                </c:pt>
                <c:pt idx="180">
                  <c:v>215.28177809290705</c:v>
                </c:pt>
                <c:pt idx="181">
                  <c:v>213.41308475949231</c:v>
                </c:pt>
                <c:pt idx="182">
                  <c:v>215.5366043931067</c:v>
                </c:pt>
                <c:pt idx="183">
                  <c:v>210.03772030735601</c:v>
                </c:pt>
                <c:pt idx="184">
                  <c:v>209.26084517703453</c:v>
                </c:pt>
                <c:pt idx="185">
                  <c:v>206.39386282155255</c:v>
                </c:pt>
                <c:pt idx="186">
                  <c:v>208.90409233596012</c:v>
                </c:pt>
                <c:pt idx="187">
                  <c:v>202.68331689986627</c:v>
                </c:pt>
                <c:pt idx="188">
                  <c:v>205.52831664929167</c:v>
                </c:pt>
                <c:pt idx="189">
                  <c:v>209.51502901376026</c:v>
                </c:pt>
                <c:pt idx="190">
                  <c:v>212.30853072383096</c:v>
                </c:pt>
                <c:pt idx="191">
                  <c:v>209.66654389760274</c:v>
                </c:pt>
                <c:pt idx="192">
                  <c:v>209.75333625944231</c:v>
                </c:pt>
                <c:pt idx="193">
                  <c:v>212.1347046210646</c:v>
                </c:pt>
                <c:pt idx="194">
                  <c:v>211.50257842492343</c:v>
                </c:pt>
                <c:pt idx="195">
                  <c:v>216.92863601536692</c:v>
                </c:pt>
                <c:pt idx="196">
                  <c:v>213.44386587762642</c:v>
                </c:pt>
                <c:pt idx="197">
                  <c:v>212.77996318574307</c:v>
                </c:pt>
                <c:pt idx="198">
                  <c:v>213.4896334970413</c:v>
                </c:pt>
                <c:pt idx="199">
                  <c:v>213.78646957536176</c:v>
                </c:pt>
                <c:pt idx="200">
                  <c:v>214.8539866838623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15F-4BD3-BE13-7A2571242E3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BrownianMotion'!$F$36:$GX$36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158.7774278634418</c:v>
                </c:pt>
                <c:pt idx="2">
                  <c:v>152.5932436526698</c:v>
                </c:pt>
                <c:pt idx="3">
                  <c:v>158.13118801970157</c:v>
                </c:pt>
                <c:pt idx="4">
                  <c:v>159.47273643318846</c:v>
                </c:pt>
                <c:pt idx="5">
                  <c:v>160.17853403091513</c:v>
                </c:pt>
                <c:pt idx="6">
                  <c:v>155.12035989516832</c:v>
                </c:pt>
                <c:pt idx="7">
                  <c:v>154.53090878043974</c:v>
                </c:pt>
                <c:pt idx="8">
                  <c:v>151.23477430756361</c:v>
                </c:pt>
                <c:pt idx="9">
                  <c:v>152.10528748000502</c:v>
                </c:pt>
                <c:pt idx="10">
                  <c:v>152.82059369803423</c:v>
                </c:pt>
                <c:pt idx="11">
                  <c:v>152.06210479897038</c:v>
                </c:pt>
                <c:pt idx="12">
                  <c:v>150.56848821541809</c:v>
                </c:pt>
                <c:pt idx="13">
                  <c:v>154.42206056513749</c:v>
                </c:pt>
                <c:pt idx="14">
                  <c:v>158.30146024517842</c:v>
                </c:pt>
                <c:pt idx="15">
                  <c:v>158.35124532597814</c:v>
                </c:pt>
                <c:pt idx="16">
                  <c:v>158.63244940159217</c:v>
                </c:pt>
                <c:pt idx="17">
                  <c:v>159.93677889125431</c:v>
                </c:pt>
                <c:pt idx="18">
                  <c:v>161.25914632609974</c:v>
                </c:pt>
                <c:pt idx="19">
                  <c:v>157.97118269223131</c:v>
                </c:pt>
                <c:pt idx="20">
                  <c:v>157.07458496386636</c:v>
                </c:pt>
                <c:pt idx="21">
                  <c:v>158.18867071362749</c:v>
                </c:pt>
                <c:pt idx="22">
                  <c:v>153.81069339647678</c:v>
                </c:pt>
                <c:pt idx="23">
                  <c:v>152.18372208751239</c:v>
                </c:pt>
                <c:pt idx="24">
                  <c:v>153.49929300997775</c:v>
                </c:pt>
                <c:pt idx="25">
                  <c:v>149.44416723513589</c:v>
                </c:pt>
                <c:pt idx="26">
                  <c:v>151.04593440152033</c:v>
                </c:pt>
                <c:pt idx="27">
                  <c:v>149.10602352159168</c:v>
                </c:pt>
                <c:pt idx="28">
                  <c:v>147.6300251583076</c:v>
                </c:pt>
                <c:pt idx="29">
                  <c:v>146.9925940866456</c:v>
                </c:pt>
                <c:pt idx="30">
                  <c:v>148.6431893855769</c:v>
                </c:pt>
                <c:pt idx="31">
                  <c:v>148.93566083850061</c:v>
                </c:pt>
                <c:pt idx="32">
                  <c:v>147.2393422312735</c:v>
                </c:pt>
                <c:pt idx="33">
                  <c:v>149.13363837896776</c:v>
                </c:pt>
                <c:pt idx="34">
                  <c:v>146.35026307998754</c:v>
                </c:pt>
                <c:pt idx="35">
                  <c:v>148.13836051856063</c:v>
                </c:pt>
                <c:pt idx="36">
                  <c:v>144.92910141932663</c:v>
                </c:pt>
                <c:pt idx="37">
                  <c:v>147.55599792642855</c:v>
                </c:pt>
                <c:pt idx="38">
                  <c:v>146.58650076060428</c:v>
                </c:pt>
                <c:pt idx="39">
                  <c:v>142.54701063799092</c:v>
                </c:pt>
                <c:pt idx="40">
                  <c:v>144.45605345238209</c:v>
                </c:pt>
                <c:pt idx="41">
                  <c:v>148.02974831596981</c:v>
                </c:pt>
                <c:pt idx="42">
                  <c:v>145.43470927232914</c:v>
                </c:pt>
                <c:pt idx="43">
                  <c:v>145.95161000500278</c:v>
                </c:pt>
                <c:pt idx="44">
                  <c:v>144.70576289378002</c:v>
                </c:pt>
                <c:pt idx="45">
                  <c:v>139.76394071292057</c:v>
                </c:pt>
                <c:pt idx="46">
                  <c:v>143.6034195292828</c:v>
                </c:pt>
                <c:pt idx="47">
                  <c:v>145.91966815450073</c:v>
                </c:pt>
                <c:pt idx="48">
                  <c:v>149.30859054940191</c:v>
                </c:pt>
                <c:pt idx="49">
                  <c:v>148.19980221486961</c:v>
                </c:pt>
                <c:pt idx="50">
                  <c:v>148.82614452441064</c:v>
                </c:pt>
                <c:pt idx="51">
                  <c:v>145.61066706208763</c:v>
                </c:pt>
                <c:pt idx="52">
                  <c:v>148.07423957832856</c:v>
                </c:pt>
                <c:pt idx="53">
                  <c:v>147.10884710354503</c:v>
                </c:pt>
                <c:pt idx="54">
                  <c:v>149.3428412144315</c:v>
                </c:pt>
                <c:pt idx="55">
                  <c:v>149.71222798838917</c:v>
                </c:pt>
                <c:pt idx="56">
                  <c:v>150.13948144902329</c:v>
                </c:pt>
                <c:pt idx="57">
                  <c:v>148.61832863146805</c:v>
                </c:pt>
                <c:pt idx="58">
                  <c:v>147.63220477582183</c:v>
                </c:pt>
                <c:pt idx="59">
                  <c:v>147.91431657690171</c:v>
                </c:pt>
                <c:pt idx="60">
                  <c:v>148.33383575497589</c:v>
                </c:pt>
                <c:pt idx="61">
                  <c:v>150.77166047879103</c:v>
                </c:pt>
                <c:pt idx="62">
                  <c:v>153.66766949469687</c:v>
                </c:pt>
                <c:pt idx="63">
                  <c:v>159.36623359189957</c:v>
                </c:pt>
                <c:pt idx="64">
                  <c:v>160.0563708262778</c:v>
                </c:pt>
                <c:pt idx="65">
                  <c:v>155.13839992603272</c:v>
                </c:pt>
                <c:pt idx="66">
                  <c:v>151.38947455465635</c:v>
                </c:pt>
                <c:pt idx="67">
                  <c:v>153.16874556671763</c:v>
                </c:pt>
                <c:pt idx="68">
                  <c:v>147.72659704426732</c:v>
                </c:pt>
                <c:pt idx="69">
                  <c:v>147.13433550694091</c:v>
                </c:pt>
                <c:pt idx="70">
                  <c:v>144.08647874620468</c:v>
                </c:pt>
                <c:pt idx="71">
                  <c:v>147.37030814030678</c:v>
                </c:pt>
                <c:pt idx="72">
                  <c:v>149.1235118434214</c:v>
                </c:pt>
                <c:pt idx="73">
                  <c:v>150.95626932448633</c:v>
                </c:pt>
                <c:pt idx="74">
                  <c:v>149.89956612468566</c:v>
                </c:pt>
                <c:pt idx="75">
                  <c:v>149.90214005832198</c:v>
                </c:pt>
                <c:pt idx="76">
                  <c:v>151.79045748053716</c:v>
                </c:pt>
                <c:pt idx="77">
                  <c:v>153.48402766462252</c:v>
                </c:pt>
                <c:pt idx="78">
                  <c:v>152.16490628267911</c:v>
                </c:pt>
                <c:pt idx="79">
                  <c:v>149.85839669696807</c:v>
                </c:pt>
                <c:pt idx="80">
                  <c:v>147.52587935843329</c:v>
                </c:pt>
                <c:pt idx="81">
                  <c:v>148.69835877021782</c:v>
                </c:pt>
                <c:pt idx="82">
                  <c:v>148.51860334009854</c:v>
                </c:pt>
                <c:pt idx="83">
                  <c:v>149.80430918297225</c:v>
                </c:pt>
                <c:pt idx="84">
                  <c:v>153.52522358198792</c:v>
                </c:pt>
                <c:pt idx="85">
                  <c:v>157.73349763630969</c:v>
                </c:pt>
                <c:pt idx="86">
                  <c:v>155.60354741009806</c:v>
                </c:pt>
                <c:pt idx="87">
                  <c:v>151.39659696002539</c:v>
                </c:pt>
                <c:pt idx="88">
                  <c:v>151.33105550918089</c:v>
                </c:pt>
                <c:pt idx="89">
                  <c:v>150.11802694635512</c:v>
                </c:pt>
                <c:pt idx="90">
                  <c:v>144.17305351150208</c:v>
                </c:pt>
                <c:pt idx="91">
                  <c:v>145.71168035756671</c:v>
                </c:pt>
                <c:pt idx="92">
                  <c:v>147.70725906659075</c:v>
                </c:pt>
                <c:pt idx="93">
                  <c:v>150.20629292662412</c:v>
                </c:pt>
                <c:pt idx="94">
                  <c:v>150.98748018521044</c:v>
                </c:pt>
                <c:pt idx="95">
                  <c:v>153.25846835968002</c:v>
                </c:pt>
                <c:pt idx="96">
                  <c:v>153.37508392559042</c:v>
                </c:pt>
                <c:pt idx="97">
                  <c:v>150.43989937005074</c:v>
                </c:pt>
                <c:pt idx="98">
                  <c:v>153.47990028524461</c:v>
                </c:pt>
                <c:pt idx="99">
                  <c:v>154.36822279877856</c:v>
                </c:pt>
                <c:pt idx="100">
                  <c:v>149.67115716490832</c:v>
                </c:pt>
                <c:pt idx="101">
                  <c:v>148.53668648537999</c:v>
                </c:pt>
                <c:pt idx="102">
                  <c:v>151.040958365069</c:v>
                </c:pt>
                <c:pt idx="103">
                  <c:v>150.36083091514556</c:v>
                </c:pt>
                <c:pt idx="104">
                  <c:v>151.73739931834939</c:v>
                </c:pt>
                <c:pt idx="105">
                  <c:v>151.73752076526978</c:v>
                </c:pt>
                <c:pt idx="106">
                  <c:v>153.34122305039378</c:v>
                </c:pt>
                <c:pt idx="107">
                  <c:v>157.87405546736252</c:v>
                </c:pt>
                <c:pt idx="108">
                  <c:v>152.50056991183504</c:v>
                </c:pt>
                <c:pt idx="109">
                  <c:v>148.56879414171235</c:v>
                </c:pt>
                <c:pt idx="110">
                  <c:v>144.34045034088663</c:v>
                </c:pt>
                <c:pt idx="111">
                  <c:v>144.33818022875499</c:v>
                </c:pt>
                <c:pt idx="112">
                  <c:v>141.90836168931335</c:v>
                </c:pt>
                <c:pt idx="113">
                  <c:v>141.85319810604173</c:v>
                </c:pt>
                <c:pt idx="114">
                  <c:v>142.33450038607668</c:v>
                </c:pt>
                <c:pt idx="115">
                  <c:v>138.7986180940041</c:v>
                </c:pt>
                <c:pt idx="116">
                  <c:v>137.71804486514591</c:v>
                </c:pt>
                <c:pt idx="117">
                  <c:v>136.74610992694267</c:v>
                </c:pt>
                <c:pt idx="118">
                  <c:v>136.40525216115395</c:v>
                </c:pt>
                <c:pt idx="119">
                  <c:v>134.60082253199704</c:v>
                </c:pt>
                <c:pt idx="120">
                  <c:v>134.15808071722441</c:v>
                </c:pt>
                <c:pt idx="121">
                  <c:v>135.2249529962086</c:v>
                </c:pt>
                <c:pt idx="122">
                  <c:v>142.57408700664948</c:v>
                </c:pt>
                <c:pt idx="123">
                  <c:v>143.38197381834593</c:v>
                </c:pt>
                <c:pt idx="124">
                  <c:v>142.32261310403021</c:v>
                </c:pt>
                <c:pt idx="125">
                  <c:v>141.89260689220509</c:v>
                </c:pt>
                <c:pt idx="126">
                  <c:v>145.74923648047849</c:v>
                </c:pt>
                <c:pt idx="127">
                  <c:v>144.47702775734842</c:v>
                </c:pt>
                <c:pt idx="128">
                  <c:v>142.53669031886025</c:v>
                </c:pt>
                <c:pt idx="129">
                  <c:v>141.56434772535198</c:v>
                </c:pt>
                <c:pt idx="130">
                  <c:v>141.42446016002938</c:v>
                </c:pt>
                <c:pt idx="131">
                  <c:v>145.42842976426653</c:v>
                </c:pt>
                <c:pt idx="132">
                  <c:v>146.5087419365145</c:v>
                </c:pt>
                <c:pt idx="133">
                  <c:v>142.08287299437842</c:v>
                </c:pt>
                <c:pt idx="134">
                  <c:v>142.11259431186716</c:v>
                </c:pt>
                <c:pt idx="135">
                  <c:v>141.00151695504297</c:v>
                </c:pt>
                <c:pt idx="136">
                  <c:v>139.07923018937478</c:v>
                </c:pt>
                <c:pt idx="137">
                  <c:v>136.67544110380962</c:v>
                </c:pt>
                <c:pt idx="138">
                  <c:v>137.16000050152905</c:v>
                </c:pt>
                <c:pt idx="139">
                  <c:v>137.45014895069252</c:v>
                </c:pt>
                <c:pt idx="140">
                  <c:v>137.91427383630653</c:v>
                </c:pt>
                <c:pt idx="141">
                  <c:v>135.45440195633955</c:v>
                </c:pt>
                <c:pt idx="142">
                  <c:v>137.21033913109542</c:v>
                </c:pt>
                <c:pt idx="143">
                  <c:v>136.19011228363379</c:v>
                </c:pt>
                <c:pt idx="144">
                  <c:v>140.01067055257445</c:v>
                </c:pt>
                <c:pt idx="145">
                  <c:v>141.49303980861438</c:v>
                </c:pt>
                <c:pt idx="146">
                  <c:v>140.89837796624047</c:v>
                </c:pt>
                <c:pt idx="147">
                  <c:v>139.49358979795187</c:v>
                </c:pt>
                <c:pt idx="148">
                  <c:v>137.37421079282905</c:v>
                </c:pt>
                <c:pt idx="149">
                  <c:v>136.14535107979586</c:v>
                </c:pt>
                <c:pt idx="150">
                  <c:v>137.57027342636823</c:v>
                </c:pt>
                <c:pt idx="151">
                  <c:v>134.21334764878341</c:v>
                </c:pt>
                <c:pt idx="152">
                  <c:v>131.65991898771878</c:v>
                </c:pt>
                <c:pt idx="153">
                  <c:v>130.97407329302837</c:v>
                </c:pt>
                <c:pt idx="154">
                  <c:v>129.77759175760568</c:v>
                </c:pt>
                <c:pt idx="155">
                  <c:v>128.93510336224276</c:v>
                </c:pt>
                <c:pt idx="156">
                  <c:v>126.65279978716261</c:v>
                </c:pt>
                <c:pt idx="157">
                  <c:v>129.03210629758624</c:v>
                </c:pt>
                <c:pt idx="158">
                  <c:v>123.44840905234359</c:v>
                </c:pt>
                <c:pt idx="159">
                  <c:v>126.72782203992878</c:v>
                </c:pt>
                <c:pt idx="160">
                  <c:v>124.7860239479014</c:v>
                </c:pt>
                <c:pt idx="161">
                  <c:v>118.32467627078373</c:v>
                </c:pt>
                <c:pt idx="162">
                  <c:v>119.13284529972405</c:v>
                </c:pt>
                <c:pt idx="163">
                  <c:v>118.95342431226926</c:v>
                </c:pt>
                <c:pt idx="164">
                  <c:v>121.19235402039963</c:v>
                </c:pt>
                <c:pt idx="165">
                  <c:v>121.8101516409147</c:v>
                </c:pt>
                <c:pt idx="166">
                  <c:v>122.88416785233076</c:v>
                </c:pt>
                <c:pt idx="167">
                  <c:v>124.42703346216489</c:v>
                </c:pt>
                <c:pt idx="168">
                  <c:v>126.03526401256588</c:v>
                </c:pt>
                <c:pt idx="169">
                  <c:v>127.72003960834006</c:v>
                </c:pt>
                <c:pt idx="170">
                  <c:v>127.91786685870559</c:v>
                </c:pt>
                <c:pt idx="171">
                  <c:v>131.34182474411278</c:v>
                </c:pt>
                <c:pt idx="172">
                  <c:v>128.08008198200284</c:v>
                </c:pt>
                <c:pt idx="173">
                  <c:v>125.17631385623059</c:v>
                </c:pt>
                <c:pt idx="174">
                  <c:v>124.85184679536128</c:v>
                </c:pt>
                <c:pt idx="175">
                  <c:v>126.11431662068637</c:v>
                </c:pt>
                <c:pt idx="176">
                  <c:v>123.80861130010584</c:v>
                </c:pt>
                <c:pt idx="177">
                  <c:v>122.71248421775941</c:v>
                </c:pt>
                <c:pt idx="178">
                  <c:v>123.99850071422946</c:v>
                </c:pt>
                <c:pt idx="179">
                  <c:v>124.45120752975957</c:v>
                </c:pt>
                <c:pt idx="180">
                  <c:v>122.99625959013957</c:v>
                </c:pt>
                <c:pt idx="181">
                  <c:v>127.64674755217013</c:v>
                </c:pt>
                <c:pt idx="182">
                  <c:v>127.66372170146965</c:v>
                </c:pt>
                <c:pt idx="183">
                  <c:v>126.22212670534604</c:v>
                </c:pt>
                <c:pt idx="184">
                  <c:v>125.1916195054506</c:v>
                </c:pt>
                <c:pt idx="185">
                  <c:v>123.88401653728162</c:v>
                </c:pt>
                <c:pt idx="186">
                  <c:v>124.15348480380725</c:v>
                </c:pt>
                <c:pt idx="187">
                  <c:v>122.69318778619785</c:v>
                </c:pt>
                <c:pt idx="188">
                  <c:v>121.66965972952542</c:v>
                </c:pt>
                <c:pt idx="189">
                  <c:v>122.42483886379068</c:v>
                </c:pt>
                <c:pt idx="190">
                  <c:v>119.07018873277345</c:v>
                </c:pt>
                <c:pt idx="191">
                  <c:v>119.57026302916876</c:v>
                </c:pt>
                <c:pt idx="192">
                  <c:v>118.59493476630391</c:v>
                </c:pt>
                <c:pt idx="193">
                  <c:v>119.77849686427992</c:v>
                </c:pt>
                <c:pt idx="194">
                  <c:v>123.91289599800817</c:v>
                </c:pt>
                <c:pt idx="195">
                  <c:v>121.55521791416591</c:v>
                </c:pt>
                <c:pt idx="196">
                  <c:v>121.3297382190194</c:v>
                </c:pt>
                <c:pt idx="197">
                  <c:v>121.70516342996503</c:v>
                </c:pt>
                <c:pt idx="198">
                  <c:v>120.43462663333884</c:v>
                </c:pt>
                <c:pt idx="199">
                  <c:v>124.94087058681329</c:v>
                </c:pt>
                <c:pt idx="200">
                  <c:v>124.30925457093427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15F-4BD3-BE13-7A2571242E3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BrownianMotion'!$F$37:$GX$37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153.98710339759987</c:v>
                </c:pt>
                <c:pt idx="2">
                  <c:v>155.57233041865527</c:v>
                </c:pt>
                <c:pt idx="3">
                  <c:v>158.51827409530955</c:v>
                </c:pt>
                <c:pt idx="4">
                  <c:v>158.68389815549415</c:v>
                </c:pt>
                <c:pt idx="5">
                  <c:v>160.00179700117062</c:v>
                </c:pt>
                <c:pt idx="6">
                  <c:v>159.67447554525023</c:v>
                </c:pt>
                <c:pt idx="7">
                  <c:v>156.30209745186619</c:v>
                </c:pt>
                <c:pt idx="8">
                  <c:v>149.65521810406079</c:v>
                </c:pt>
                <c:pt idx="9">
                  <c:v>146.78582283617763</c:v>
                </c:pt>
                <c:pt idx="10">
                  <c:v>143.59815393632047</c:v>
                </c:pt>
                <c:pt idx="11">
                  <c:v>142.4499224348811</c:v>
                </c:pt>
                <c:pt idx="12">
                  <c:v>144.35085458272951</c:v>
                </c:pt>
                <c:pt idx="13">
                  <c:v>144.40325353988968</c:v>
                </c:pt>
                <c:pt idx="14">
                  <c:v>146.02074117343477</c:v>
                </c:pt>
                <c:pt idx="15">
                  <c:v>145.90255567103532</c:v>
                </c:pt>
                <c:pt idx="16">
                  <c:v>140.64308514690129</c:v>
                </c:pt>
                <c:pt idx="17">
                  <c:v>142.52696782884232</c:v>
                </c:pt>
                <c:pt idx="18">
                  <c:v>146.55472274197757</c:v>
                </c:pt>
                <c:pt idx="19">
                  <c:v>148.08854175665854</c:v>
                </c:pt>
                <c:pt idx="20">
                  <c:v>142.89362191485003</c:v>
                </c:pt>
                <c:pt idx="21">
                  <c:v>144.87690935441017</c:v>
                </c:pt>
                <c:pt idx="22">
                  <c:v>142.8305851888837</c:v>
                </c:pt>
                <c:pt idx="23">
                  <c:v>144.6258663308607</c:v>
                </c:pt>
                <c:pt idx="24">
                  <c:v>142.51576296816725</c:v>
                </c:pt>
                <c:pt idx="25">
                  <c:v>143.79521408943887</c:v>
                </c:pt>
                <c:pt idx="26">
                  <c:v>143.33443455313636</c:v>
                </c:pt>
                <c:pt idx="27">
                  <c:v>141.84733548056062</c:v>
                </c:pt>
                <c:pt idx="28">
                  <c:v>143.4555664360083</c:v>
                </c:pt>
                <c:pt idx="29">
                  <c:v>145.59536787240677</c:v>
                </c:pt>
                <c:pt idx="30">
                  <c:v>149.92091239485521</c:v>
                </c:pt>
                <c:pt idx="31">
                  <c:v>156.35159953521023</c:v>
                </c:pt>
                <c:pt idx="32">
                  <c:v>158.35856037752842</c:v>
                </c:pt>
                <c:pt idx="33">
                  <c:v>159.03407708575284</c:v>
                </c:pt>
                <c:pt idx="34">
                  <c:v>161.3415046813511</c:v>
                </c:pt>
                <c:pt idx="35">
                  <c:v>158.33691594776514</c:v>
                </c:pt>
                <c:pt idx="36">
                  <c:v>158.6391124560858</c:v>
                </c:pt>
                <c:pt idx="37">
                  <c:v>163.94668201607672</c:v>
                </c:pt>
                <c:pt idx="38">
                  <c:v>161.17049362979597</c:v>
                </c:pt>
                <c:pt idx="39">
                  <c:v>160.57254767018838</c:v>
                </c:pt>
                <c:pt idx="40">
                  <c:v>161.15144989517609</c:v>
                </c:pt>
                <c:pt idx="41">
                  <c:v>157.52930416486609</c:v>
                </c:pt>
                <c:pt idx="42">
                  <c:v>160.40898302575329</c:v>
                </c:pt>
                <c:pt idx="43">
                  <c:v>165.59416017652094</c:v>
                </c:pt>
                <c:pt idx="44">
                  <c:v>162.98596245835213</c:v>
                </c:pt>
                <c:pt idx="45">
                  <c:v>165.69882513829285</c:v>
                </c:pt>
                <c:pt idx="46">
                  <c:v>161.64579690841569</c:v>
                </c:pt>
                <c:pt idx="47">
                  <c:v>166.82914730593674</c:v>
                </c:pt>
                <c:pt idx="48">
                  <c:v>170.10181438963909</c:v>
                </c:pt>
                <c:pt idx="49">
                  <c:v>171.54644858022908</c:v>
                </c:pt>
                <c:pt idx="50">
                  <c:v>166.12047735268229</c:v>
                </c:pt>
                <c:pt idx="51">
                  <c:v>166.83507152294752</c:v>
                </c:pt>
                <c:pt idx="52">
                  <c:v>165.59985583351079</c:v>
                </c:pt>
                <c:pt idx="53">
                  <c:v>165.40383413977324</c:v>
                </c:pt>
                <c:pt idx="54">
                  <c:v>166.1480740470648</c:v>
                </c:pt>
                <c:pt idx="55">
                  <c:v>169.14266683534694</c:v>
                </c:pt>
                <c:pt idx="56">
                  <c:v>169.5228745287061</c:v>
                </c:pt>
                <c:pt idx="57">
                  <c:v>166.47397663793112</c:v>
                </c:pt>
                <c:pt idx="58">
                  <c:v>164.7855234480071</c:v>
                </c:pt>
                <c:pt idx="59">
                  <c:v>163.96657546215891</c:v>
                </c:pt>
                <c:pt idx="60">
                  <c:v>157.62212271745068</c:v>
                </c:pt>
                <c:pt idx="61">
                  <c:v>156.46293373174228</c:v>
                </c:pt>
                <c:pt idx="62">
                  <c:v>157.77258871240801</c:v>
                </c:pt>
                <c:pt idx="63">
                  <c:v>155.25631223408155</c:v>
                </c:pt>
                <c:pt idx="64">
                  <c:v>158.58970101668388</c:v>
                </c:pt>
                <c:pt idx="65">
                  <c:v>158.76711270510259</c:v>
                </c:pt>
                <c:pt idx="66">
                  <c:v>157.25837334802753</c:v>
                </c:pt>
                <c:pt idx="67">
                  <c:v>160.59640404117073</c:v>
                </c:pt>
                <c:pt idx="68">
                  <c:v>163.88749027680268</c:v>
                </c:pt>
                <c:pt idx="69">
                  <c:v>162.82014026754257</c:v>
                </c:pt>
                <c:pt idx="70">
                  <c:v>162.22639076633746</c:v>
                </c:pt>
                <c:pt idx="71">
                  <c:v>166.32844403879207</c:v>
                </c:pt>
                <c:pt idx="72">
                  <c:v>165.03534395508933</c:v>
                </c:pt>
                <c:pt idx="73">
                  <c:v>165.36688042727829</c:v>
                </c:pt>
                <c:pt idx="74">
                  <c:v>163.07407409073872</c:v>
                </c:pt>
                <c:pt idx="75">
                  <c:v>166.81353185396688</c:v>
                </c:pt>
                <c:pt idx="76">
                  <c:v>167.59943618147915</c:v>
                </c:pt>
                <c:pt idx="77">
                  <c:v>166.81526508257386</c:v>
                </c:pt>
                <c:pt idx="78">
                  <c:v>164.77351917368969</c:v>
                </c:pt>
                <c:pt idx="79">
                  <c:v>161.93849104632287</c:v>
                </c:pt>
                <c:pt idx="80">
                  <c:v>161.06510806482817</c:v>
                </c:pt>
                <c:pt idx="81">
                  <c:v>165.26575998101649</c:v>
                </c:pt>
                <c:pt idx="82">
                  <c:v>167.7147700105385</c:v>
                </c:pt>
                <c:pt idx="83">
                  <c:v>165.74382929942814</c:v>
                </c:pt>
                <c:pt idx="84">
                  <c:v>165.42779312692431</c:v>
                </c:pt>
                <c:pt idx="85">
                  <c:v>166.0416232778494</c:v>
                </c:pt>
                <c:pt idx="86">
                  <c:v>163.60989614646127</c:v>
                </c:pt>
                <c:pt idx="87">
                  <c:v>164.66667715193267</c:v>
                </c:pt>
                <c:pt idx="88">
                  <c:v>164.61138152075961</c:v>
                </c:pt>
                <c:pt idx="89">
                  <c:v>162.22947051831352</c:v>
                </c:pt>
                <c:pt idx="90">
                  <c:v>159.81503281639951</c:v>
                </c:pt>
                <c:pt idx="91">
                  <c:v>157.75505830052973</c:v>
                </c:pt>
                <c:pt idx="92">
                  <c:v>161.12054861909067</c:v>
                </c:pt>
                <c:pt idx="93">
                  <c:v>158.32791746896581</c:v>
                </c:pt>
                <c:pt idx="94">
                  <c:v>158.40279683974623</c:v>
                </c:pt>
                <c:pt idx="95">
                  <c:v>160.13878889238995</c:v>
                </c:pt>
                <c:pt idx="96">
                  <c:v>162.22947886425865</c:v>
                </c:pt>
                <c:pt idx="97">
                  <c:v>165.81306934198702</c:v>
                </c:pt>
                <c:pt idx="98">
                  <c:v>167.1371026256088</c:v>
                </c:pt>
                <c:pt idx="99">
                  <c:v>164.82633645003472</c:v>
                </c:pt>
                <c:pt idx="100">
                  <c:v>160.76655367233212</c:v>
                </c:pt>
                <c:pt idx="101">
                  <c:v>159.91218143768273</c:v>
                </c:pt>
                <c:pt idx="102">
                  <c:v>160.98254214650305</c:v>
                </c:pt>
                <c:pt idx="103">
                  <c:v>160.95101752569104</c:v>
                </c:pt>
                <c:pt idx="104">
                  <c:v>159.6349213359677</c:v>
                </c:pt>
                <c:pt idx="105">
                  <c:v>159.07170016850742</c:v>
                </c:pt>
                <c:pt idx="106">
                  <c:v>159.0764606451074</c:v>
                </c:pt>
                <c:pt idx="107">
                  <c:v>158.94222461260139</c:v>
                </c:pt>
                <c:pt idx="108">
                  <c:v>159.45880540521176</c:v>
                </c:pt>
                <c:pt idx="109">
                  <c:v>158.36251400910299</c:v>
                </c:pt>
                <c:pt idx="110">
                  <c:v>155.86351272320366</c:v>
                </c:pt>
                <c:pt idx="111">
                  <c:v>154.02565312255189</c:v>
                </c:pt>
                <c:pt idx="112">
                  <c:v>164.27510949722907</c:v>
                </c:pt>
                <c:pt idx="113">
                  <c:v>160.8749446945053</c:v>
                </c:pt>
                <c:pt idx="114">
                  <c:v>161.15227718586698</c:v>
                </c:pt>
                <c:pt idx="115">
                  <c:v>164.56953079469187</c:v>
                </c:pt>
                <c:pt idx="116">
                  <c:v>162.35250122733206</c:v>
                </c:pt>
                <c:pt idx="117">
                  <c:v>157.95712922483949</c:v>
                </c:pt>
                <c:pt idx="118">
                  <c:v>155.63035077954419</c:v>
                </c:pt>
                <c:pt idx="119">
                  <c:v>155.55596411596426</c:v>
                </c:pt>
                <c:pt idx="120">
                  <c:v>156.13131994344312</c:v>
                </c:pt>
                <c:pt idx="121">
                  <c:v>155.08170344480507</c:v>
                </c:pt>
                <c:pt idx="122">
                  <c:v>153.25165994032832</c:v>
                </c:pt>
                <c:pt idx="123">
                  <c:v>153.60567271878352</c:v>
                </c:pt>
                <c:pt idx="124">
                  <c:v>152.60998539072565</c:v>
                </c:pt>
                <c:pt idx="125">
                  <c:v>150.39672164138639</c:v>
                </c:pt>
                <c:pt idx="126">
                  <c:v>148.38563223749841</c:v>
                </c:pt>
                <c:pt idx="127">
                  <c:v>146.38910797821151</c:v>
                </c:pt>
                <c:pt idx="128">
                  <c:v>147.87829753454207</c:v>
                </c:pt>
                <c:pt idx="129">
                  <c:v>144.9786640384672</c:v>
                </c:pt>
                <c:pt idx="130">
                  <c:v>141.97905870937342</c:v>
                </c:pt>
                <c:pt idx="131">
                  <c:v>141.71608202427822</c:v>
                </c:pt>
                <c:pt idx="132">
                  <c:v>140.82890641452096</c:v>
                </c:pt>
                <c:pt idx="133">
                  <c:v>137.97663641265791</c:v>
                </c:pt>
                <c:pt idx="134">
                  <c:v>142.82549454274201</c:v>
                </c:pt>
                <c:pt idx="135">
                  <c:v>141.66978251600594</c:v>
                </c:pt>
                <c:pt idx="136">
                  <c:v>144.62439812272498</c:v>
                </c:pt>
                <c:pt idx="137">
                  <c:v>145.18526025108201</c:v>
                </c:pt>
                <c:pt idx="138">
                  <c:v>142.11112529614988</c:v>
                </c:pt>
                <c:pt idx="139">
                  <c:v>140.93551861074852</c:v>
                </c:pt>
                <c:pt idx="140">
                  <c:v>142.78087817043527</c:v>
                </c:pt>
                <c:pt idx="141">
                  <c:v>140.5747909556672</c:v>
                </c:pt>
                <c:pt idx="142">
                  <c:v>144.84254418430237</c:v>
                </c:pt>
                <c:pt idx="143">
                  <c:v>144.44990709592523</c:v>
                </c:pt>
                <c:pt idx="144">
                  <c:v>140.32222896088294</c:v>
                </c:pt>
                <c:pt idx="145">
                  <c:v>139.10741808320361</c:v>
                </c:pt>
                <c:pt idx="146">
                  <c:v>138.74608913304337</c:v>
                </c:pt>
                <c:pt idx="147">
                  <c:v>137.81719874323406</c:v>
                </c:pt>
                <c:pt idx="148">
                  <c:v>139.3141125172435</c:v>
                </c:pt>
                <c:pt idx="149">
                  <c:v>140.34565783401399</c:v>
                </c:pt>
                <c:pt idx="150">
                  <c:v>139.69228630023875</c:v>
                </c:pt>
                <c:pt idx="151">
                  <c:v>142.63400172281027</c:v>
                </c:pt>
                <c:pt idx="152">
                  <c:v>142.46720212720319</c:v>
                </c:pt>
                <c:pt idx="153">
                  <c:v>145.01441441351872</c:v>
                </c:pt>
                <c:pt idx="154">
                  <c:v>143.83318276826876</c:v>
                </c:pt>
                <c:pt idx="155">
                  <c:v>146.30824298756849</c:v>
                </c:pt>
                <c:pt idx="156">
                  <c:v>145.75842219540814</c:v>
                </c:pt>
                <c:pt idx="157">
                  <c:v>148.22142107661952</c:v>
                </c:pt>
                <c:pt idx="158">
                  <c:v>153.74284017436008</c:v>
                </c:pt>
                <c:pt idx="159">
                  <c:v>147.72999154007604</c:v>
                </c:pt>
                <c:pt idx="160">
                  <c:v>148.4677875022424</c:v>
                </c:pt>
                <c:pt idx="161">
                  <c:v>149.36658533158504</c:v>
                </c:pt>
                <c:pt idx="162">
                  <c:v>150.43837984208025</c:v>
                </c:pt>
                <c:pt idx="163">
                  <c:v>142.87305514951228</c:v>
                </c:pt>
                <c:pt idx="164">
                  <c:v>141.97124223574608</c:v>
                </c:pt>
                <c:pt idx="165">
                  <c:v>143.01227849337906</c:v>
                </c:pt>
                <c:pt idx="166">
                  <c:v>140.25163172563356</c:v>
                </c:pt>
                <c:pt idx="167">
                  <c:v>138.8793962026441</c:v>
                </c:pt>
                <c:pt idx="168">
                  <c:v>136.02817644543794</c:v>
                </c:pt>
                <c:pt idx="169">
                  <c:v>133.30296351987937</c:v>
                </c:pt>
                <c:pt idx="170">
                  <c:v>134.12066853256309</c:v>
                </c:pt>
                <c:pt idx="171">
                  <c:v>133.19386713119479</c:v>
                </c:pt>
                <c:pt idx="172">
                  <c:v>136.31244215336608</c:v>
                </c:pt>
                <c:pt idx="173">
                  <c:v>138.71584681097431</c:v>
                </c:pt>
                <c:pt idx="174">
                  <c:v>141.83511248358604</c:v>
                </c:pt>
                <c:pt idx="175">
                  <c:v>140.7193645094967</c:v>
                </c:pt>
                <c:pt idx="176">
                  <c:v>143.76756707265253</c:v>
                </c:pt>
                <c:pt idx="177">
                  <c:v>138.87045364433268</c:v>
                </c:pt>
                <c:pt idx="178">
                  <c:v>137.50115153469653</c:v>
                </c:pt>
                <c:pt idx="179">
                  <c:v>135.77486350210927</c:v>
                </c:pt>
                <c:pt idx="180">
                  <c:v>133.38191881603873</c:v>
                </c:pt>
                <c:pt idx="181">
                  <c:v>137.91861413403714</c:v>
                </c:pt>
                <c:pt idx="182">
                  <c:v>131.30642339717559</c:v>
                </c:pt>
                <c:pt idx="183">
                  <c:v>131.75762106066361</c:v>
                </c:pt>
                <c:pt idx="184">
                  <c:v>134.06090106922613</c:v>
                </c:pt>
                <c:pt idx="185">
                  <c:v>136.10709613020217</c:v>
                </c:pt>
                <c:pt idx="186">
                  <c:v>143.58563192582076</c:v>
                </c:pt>
                <c:pt idx="187">
                  <c:v>143.24733612565961</c:v>
                </c:pt>
                <c:pt idx="188">
                  <c:v>146.19047613906082</c:v>
                </c:pt>
                <c:pt idx="189">
                  <c:v>146.4598853899073</c:v>
                </c:pt>
                <c:pt idx="190">
                  <c:v>145.08887596977763</c:v>
                </c:pt>
                <c:pt idx="191">
                  <c:v>147.28206713239226</c:v>
                </c:pt>
                <c:pt idx="192">
                  <c:v>149.79455084797578</c:v>
                </c:pt>
                <c:pt idx="193">
                  <c:v>152.42065301316961</c:v>
                </c:pt>
                <c:pt idx="194">
                  <c:v>154.74115807981278</c:v>
                </c:pt>
                <c:pt idx="195">
                  <c:v>157.75432569840959</c:v>
                </c:pt>
                <c:pt idx="196">
                  <c:v>156.12173261879249</c:v>
                </c:pt>
                <c:pt idx="197">
                  <c:v>154.6130679692204</c:v>
                </c:pt>
                <c:pt idx="198">
                  <c:v>154.75607438313827</c:v>
                </c:pt>
                <c:pt idx="199">
                  <c:v>159.73260455992605</c:v>
                </c:pt>
                <c:pt idx="200">
                  <c:v>162.38812215514054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15F-4BD3-BE13-7A2571242E3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BrownianMotion'!$F$38:$GX$38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161.80589882114356</c:v>
                </c:pt>
                <c:pt idx="2">
                  <c:v>155.5685850754553</c:v>
                </c:pt>
                <c:pt idx="3">
                  <c:v>153.52471156991442</c:v>
                </c:pt>
                <c:pt idx="4">
                  <c:v>159.79401951727885</c:v>
                </c:pt>
                <c:pt idx="5">
                  <c:v>160.18513770277897</c:v>
                </c:pt>
                <c:pt idx="6">
                  <c:v>161.09100954616321</c:v>
                </c:pt>
                <c:pt idx="7">
                  <c:v>159.72669613115374</c:v>
                </c:pt>
                <c:pt idx="8">
                  <c:v>160.20130871864197</c:v>
                </c:pt>
                <c:pt idx="9">
                  <c:v>162.54865901697505</c:v>
                </c:pt>
                <c:pt idx="10">
                  <c:v>158.10499700422312</c:v>
                </c:pt>
                <c:pt idx="11">
                  <c:v>156.95194851928335</c:v>
                </c:pt>
                <c:pt idx="12">
                  <c:v>162.03992355297655</c:v>
                </c:pt>
                <c:pt idx="13">
                  <c:v>167.19759086381117</c:v>
                </c:pt>
                <c:pt idx="14">
                  <c:v>168.68930178151555</c:v>
                </c:pt>
                <c:pt idx="15">
                  <c:v>166.54799845629046</c:v>
                </c:pt>
                <c:pt idx="16">
                  <c:v>164.69562729600054</c:v>
                </c:pt>
                <c:pt idx="17">
                  <c:v>163.52608276712212</c:v>
                </c:pt>
                <c:pt idx="18">
                  <c:v>163.48461393456381</c:v>
                </c:pt>
                <c:pt idx="19">
                  <c:v>163.26438085139301</c:v>
                </c:pt>
                <c:pt idx="20">
                  <c:v>160.87377372171775</c:v>
                </c:pt>
                <c:pt idx="21">
                  <c:v>158.36442679121757</c:v>
                </c:pt>
                <c:pt idx="22">
                  <c:v>161.13399262339908</c:v>
                </c:pt>
                <c:pt idx="23">
                  <c:v>164.47081248678938</c:v>
                </c:pt>
                <c:pt idx="24">
                  <c:v>171.65962801944758</c:v>
                </c:pt>
                <c:pt idx="25">
                  <c:v>167.17643050457048</c:v>
                </c:pt>
                <c:pt idx="26">
                  <c:v>168.26574881909016</c:v>
                </c:pt>
                <c:pt idx="27">
                  <c:v>174.21766879351586</c:v>
                </c:pt>
                <c:pt idx="28">
                  <c:v>171.36731094464741</c:v>
                </c:pt>
                <c:pt idx="29">
                  <c:v>173.12356225036217</c:v>
                </c:pt>
                <c:pt idx="30">
                  <c:v>176.82589184142478</c:v>
                </c:pt>
                <c:pt idx="31">
                  <c:v>177.92297121668088</c:v>
                </c:pt>
                <c:pt idx="32">
                  <c:v>180.65915107847331</c:v>
                </c:pt>
                <c:pt idx="33">
                  <c:v>183.92264169205953</c:v>
                </c:pt>
                <c:pt idx="34">
                  <c:v>186.92940413954338</c:v>
                </c:pt>
                <c:pt idx="35">
                  <c:v>190.2394981922711</c:v>
                </c:pt>
                <c:pt idx="36">
                  <c:v>189.1841148715319</c:v>
                </c:pt>
                <c:pt idx="37">
                  <c:v>187.51757863757626</c:v>
                </c:pt>
                <c:pt idx="38">
                  <c:v>185.13792365039859</c:v>
                </c:pt>
                <c:pt idx="39">
                  <c:v>185.91333475582809</c:v>
                </c:pt>
                <c:pt idx="40">
                  <c:v>188.20658568836834</c:v>
                </c:pt>
                <c:pt idx="41">
                  <c:v>184.53009387583973</c:v>
                </c:pt>
                <c:pt idx="42">
                  <c:v>181.682151104957</c:v>
                </c:pt>
                <c:pt idx="43">
                  <c:v>179.98145577274852</c:v>
                </c:pt>
                <c:pt idx="44">
                  <c:v>177.08865157687012</c:v>
                </c:pt>
                <c:pt idx="45">
                  <c:v>176.08747686381685</c:v>
                </c:pt>
                <c:pt idx="46">
                  <c:v>179.5099189142793</c:v>
                </c:pt>
                <c:pt idx="47">
                  <c:v>181.7861693272211</c:v>
                </c:pt>
                <c:pt idx="48">
                  <c:v>177.24261928450395</c:v>
                </c:pt>
                <c:pt idx="49">
                  <c:v>179.00803252077074</c:v>
                </c:pt>
                <c:pt idx="50">
                  <c:v>181.6450774088739</c:v>
                </c:pt>
                <c:pt idx="51">
                  <c:v>178.07172752731924</c:v>
                </c:pt>
                <c:pt idx="52">
                  <c:v>184.22300393157434</c:v>
                </c:pt>
                <c:pt idx="53">
                  <c:v>187.16768600131491</c:v>
                </c:pt>
                <c:pt idx="54">
                  <c:v>194.44291137410715</c:v>
                </c:pt>
                <c:pt idx="55">
                  <c:v>192.56614977555492</c:v>
                </c:pt>
                <c:pt idx="56">
                  <c:v>192.64572499402863</c:v>
                </c:pt>
                <c:pt idx="57">
                  <c:v>195.19707944273247</c:v>
                </c:pt>
                <c:pt idx="58">
                  <c:v>191.64379516731569</c:v>
                </c:pt>
                <c:pt idx="59">
                  <c:v>191.36724388142272</c:v>
                </c:pt>
                <c:pt idx="60">
                  <c:v>193.40238267021692</c:v>
                </c:pt>
                <c:pt idx="61">
                  <c:v>194.43131709309895</c:v>
                </c:pt>
                <c:pt idx="62">
                  <c:v>192.67238276367962</c:v>
                </c:pt>
                <c:pt idx="63">
                  <c:v>189.46607066882351</c:v>
                </c:pt>
                <c:pt idx="64">
                  <c:v>192.70610764625445</c:v>
                </c:pt>
                <c:pt idx="65">
                  <c:v>195.97762444822445</c:v>
                </c:pt>
                <c:pt idx="66">
                  <c:v>194.86930711399458</c:v>
                </c:pt>
                <c:pt idx="67">
                  <c:v>197.91668169146041</c:v>
                </c:pt>
                <c:pt idx="68">
                  <c:v>199.76763270669909</c:v>
                </c:pt>
                <c:pt idx="69">
                  <c:v>200.32164272195891</c:v>
                </c:pt>
                <c:pt idx="70">
                  <c:v>199.87342976658985</c:v>
                </c:pt>
                <c:pt idx="71">
                  <c:v>203.47463753680248</c:v>
                </c:pt>
                <c:pt idx="72">
                  <c:v>209.33699759128095</c:v>
                </c:pt>
                <c:pt idx="73">
                  <c:v>205.16942410444116</c:v>
                </c:pt>
                <c:pt idx="74">
                  <c:v>210.08686338350137</c:v>
                </c:pt>
                <c:pt idx="75">
                  <c:v>210.17498094001164</c:v>
                </c:pt>
                <c:pt idx="76">
                  <c:v>212.56989449361171</c:v>
                </c:pt>
                <c:pt idx="77">
                  <c:v>211.29311145540291</c:v>
                </c:pt>
                <c:pt idx="78">
                  <c:v>205.51548836751454</c:v>
                </c:pt>
                <c:pt idx="79">
                  <c:v>209.49670165804196</c:v>
                </c:pt>
                <c:pt idx="80">
                  <c:v>211.63977837053696</c:v>
                </c:pt>
                <c:pt idx="81">
                  <c:v>219.90287231816276</c:v>
                </c:pt>
                <c:pt idx="82">
                  <c:v>218.25172884189405</c:v>
                </c:pt>
                <c:pt idx="83">
                  <c:v>221.60028597031504</c:v>
                </c:pt>
                <c:pt idx="84">
                  <c:v>223.95214695135104</c:v>
                </c:pt>
                <c:pt idx="85">
                  <c:v>226.31534966200709</c:v>
                </c:pt>
                <c:pt idx="86">
                  <c:v>229.30929136672734</c:v>
                </c:pt>
                <c:pt idx="87">
                  <c:v>233.052686584463</c:v>
                </c:pt>
                <c:pt idx="88">
                  <c:v>227.96510453733342</c:v>
                </c:pt>
                <c:pt idx="89">
                  <c:v>224.96712422296164</c:v>
                </c:pt>
                <c:pt idx="90">
                  <c:v>221.45266724235674</c:v>
                </c:pt>
                <c:pt idx="91">
                  <c:v>223.07999887114855</c:v>
                </c:pt>
                <c:pt idx="92">
                  <c:v>228.9231833784024</c:v>
                </c:pt>
                <c:pt idx="93">
                  <c:v>238.3039620906037</c:v>
                </c:pt>
                <c:pt idx="94">
                  <c:v>237.75290284028554</c:v>
                </c:pt>
                <c:pt idx="95">
                  <c:v>233.38473646645073</c:v>
                </c:pt>
                <c:pt idx="96">
                  <c:v>236.87538183765847</c:v>
                </c:pt>
                <c:pt idx="97">
                  <c:v>233.87787634279616</c:v>
                </c:pt>
                <c:pt idx="98">
                  <c:v>228.87785198196511</c:v>
                </c:pt>
                <c:pt idx="99">
                  <c:v>232.43019492584327</c:v>
                </c:pt>
                <c:pt idx="100">
                  <c:v>240.29030441805747</c:v>
                </c:pt>
                <c:pt idx="101">
                  <c:v>240.12208681980462</c:v>
                </c:pt>
                <c:pt idx="102">
                  <c:v>240.98180025038857</c:v>
                </c:pt>
                <c:pt idx="103">
                  <c:v>245.11780018185254</c:v>
                </c:pt>
                <c:pt idx="104">
                  <c:v>242.16013585570275</c:v>
                </c:pt>
                <c:pt idx="105">
                  <c:v>241.83042144060917</c:v>
                </c:pt>
                <c:pt idx="106">
                  <c:v>245.72141644119625</c:v>
                </c:pt>
                <c:pt idx="107">
                  <c:v>250.42233857939169</c:v>
                </c:pt>
                <c:pt idx="108">
                  <c:v>248.05342830313151</c:v>
                </c:pt>
                <c:pt idx="109">
                  <c:v>256.8368710619377</c:v>
                </c:pt>
                <c:pt idx="110">
                  <c:v>254.70996621785829</c:v>
                </c:pt>
                <c:pt idx="111">
                  <c:v>254.35988221573811</c:v>
                </c:pt>
                <c:pt idx="112">
                  <c:v>254.4976237958607</c:v>
                </c:pt>
                <c:pt idx="113">
                  <c:v>255.23612832849815</c:v>
                </c:pt>
                <c:pt idx="114">
                  <c:v>256.68245741876785</c:v>
                </c:pt>
                <c:pt idx="115">
                  <c:v>253.23437615672796</c:v>
                </c:pt>
                <c:pt idx="116">
                  <c:v>253.64150459816705</c:v>
                </c:pt>
                <c:pt idx="117">
                  <c:v>256.68367827812477</c:v>
                </c:pt>
                <c:pt idx="118">
                  <c:v>255.12990295281202</c:v>
                </c:pt>
                <c:pt idx="119">
                  <c:v>253.09961772249707</c:v>
                </c:pt>
                <c:pt idx="120">
                  <c:v>254.00604529285121</c:v>
                </c:pt>
                <c:pt idx="121">
                  <c:v>246.7057750631385</c:v>
                </c:pt>
                <c:pt idx="122">
                  <c:v>249.65566975543123</c:v>
                </c:pt>
                <c:pt idx="123">
                  <c:v>251.29645759950387</c:v>
                </c:pt>
                <c:pt idx="124">
                  <c:v>251.07185319717223</c:v>
                </c:pt>
                <c:pt idx="125">
                  <c:v>259.16367852872435</c:v>
                </c:pt>
                <c:pt idx="126">
                  <c:v>258.32166737690488</c:v>
                </c:pt>
                <c:pt idx="127">
                  <c:v>254.42157780499107</c:v>
                </c:pt>
                <c:pt idx="128">
                  <c:v>247.84106965215497</c:v>
                </c:pt>
                <c:pt idx="129">
                  <c:v>246.3986366964896</c:v>
                </c:pt>
                <c:pt idx="130">
                  <c:v>248.81238019012329</c:v>
                </c:pt>
                <c:pt idx="131">
                  <c:v>252.13211215123337</c:v>
                </c:pt>
                <c:pt idx="132">
                  <c:v>244.77009239046347</c:v>
                </c:pt>
                <c:pt idx="133">
                  <c:v>253.15569760103685</c:v>
                </c:pt>
                <c:pt idx="134">
                  <c:v>254.06040053635562</c:v>
                </c:pt>
                <c:pt idx="135">
                  <c:v>247.77899272313167</c:v>
                </c:pt>
                <c:pt idx="136">
                  <c:v>243.0734526058306</c:v>
                </c:pt>
                <c:pt idx="137">
                  <c:v>243.45195460253439</c:v>
                </c:pt>
                <c:pt idx="138">
                  <c:v>245.9200244691408</c:v>
                </c:pt>
                <c:pt idx="139">
                  <c:v>246.63749752291986</c:v>
                </c:pt>
                <c:pt idx="140">
                  <c:v>238.47845917261756</c:v>
                </c:pt>
                <c:pt idx="141">
                  <c:v>234.43828520523252</c:v>
                </c:pt>
                <c:pt idx="142">
                  <c:v>233.46007388414722</c:v>
                </c:pt>
                <c:pt idx="143">
                  <c:v>235.90365366745141</c:v>
                </c:pt>
                <c:pt idx="144">
                  <c:v>232.44625301057539</c:v>
                </c:pt>
                <c:pt idx="145">
                  <c:v>226.77076752839915</c:v>
                </c:pt>
                <c:pt idx="146">
                  <c:v>225.63484579726924</c:v>
                </c:pt>
                <c:pt idx="147">
                  <c:v>231.40136428830121</c:v>
                </c:pt>
                <c:pt idx="148">
                  <c:v>240.94395630630689</c:v>
                </c:pt>
                <c:pt idx="149">
                  <c:v>240.87946691528612</c:v>
                </c:pt>
                <c:pt idx="150">
                  <c:v>248.35420011714598</c:v>
                </c:pt>
                <c:pt idx="151">
                  <c:v>253.3774110897487</c:v>
                </c:pt>
                <c:pt idx="152">
                  <c:v>257.77849936919932</c:v>
                </c:pt>
                <c:pt idx="153">
                  <c:v>254.39817299187357</c:v>
                </c:pt>
                <c:pt idx="154">
                  <c:v>251.09060654844353</c:v>
                </c:pt>
                <c:pt idx="155">
                  <c:v>243.35965124095961</c:v>
                </c:pt>
                <c:pt idx="156">
                  <c:v>237.25711218238879</c:v>
                </c:pt>
                <c:pt idx="157">
                  <c:v>235.86232607421877</c:v>
                </c:pt>
                <c:pt idx="158">
                  <c:v>236.19514879756883</c:v>
                </c:pt>
                <c:pt idx="159">
                  <c:v>230.70478688896074</c:v>
                </c:pt>
                <c:pt idx="160">
                  <c:v>235.02729679693502</c:v>
                </c:pt>
                <c:pt idx="161">
                  <c:v>230.74755469449585</c:v>
                </c:pt>
                <c:pt idx="162">
                  <c:v>228.20827388489187</c:v>
                </c:pt>
                <c:pt idx="163">
                  <c:v>227.58556254074446</c:v>
                </c:pt>
                <c:pt idx="164">
                  <c:v>228.77313906467359</c:v>
                </c:pt>
                <c:pt idx="165">
                  <c:v>231.65920549311207</c:v>
                </c:pt>
                <c:pt idx="166">
                  <c:v>229.92875440748253</c:v>
                </c:pt>
                <c:pt idx="167">
                  <c:v>229.61790278042628</c:v>
                </c:pt>
                <c:pt idx="168">
                  <c:v>234.68578371389052</c:v>
                </c:pt>
                <c:pt idx="169">
                  <c:v>234.11823696620505</c:v>
                </c:pt>
                <c:pt idx="170">
                  <c:v>228.63159568122677</c:v>
                </c:pt>
                <c:pt idx="171">
                  <c:v>217.91442917068935</c:v>
                </c:pt>
                <c:pt idx="172">
                  <c:v>209.7746920384561</c:v>
                </c:pt>
                <c:pt idx="173">
                  <c:v>215.72565315054175</c:v>
                </c:pt>
                <c:pt idx="174">
                  <c:v>211.52100430623628</c:v>
                </c:pt>
                <c:pt idx="175">
                  <c:v>209.56930842750492</c:v>
                </c:pt>
                <c:pt idx="176">
                  <c:v>204.61716710647755</c:v>
                </c:pt>
                <c:pt idx="177">
                  <c:v>207.90735546537223</c:v>
                </c:pt>
                <c:pt idx="178">
                  <c:v>208.8991751857578</c:v>
                </c:pt>
                <c:pt idx="179">
                  <c:v>215.99909651348196</c:v>
                </c:pt>
                <c:pt idx="180">
                  <c:v>215.07849432583117</c:v>
                </c:pt>
                <c:pt idx="181">
                  <c:v>217.70410410747741</c:v>
                </c:pt>
                <c:pt idx="182">
                  <c:v>223.35863363401808</c:v>
                </c:pt>
                <c:pt idx="183">
                  <c:v>222.75183248370837</c:v>
                </c:pt>
                <c:pt idx="184">
                  <c:v>229.38777003014795</c:v>
                </c:pt>
                <c:pt idx="185">
                  <c:v>234.30736742437054</c:v>
                </c:pt>
                <c:pt idx="186">
                  <c:v>234.40593200770405</c:v>
                </c:pt>
                <c:pt idx="187">
                  <c:v>231.21038164444633</c:v>
                </c:pt>
                <c:pt idx="188">
                  <c:v>234.11988603724325</c:v>
                </c:pt>
                <c:pt idx="189">
                  <c:v>234.87694379022554</c:v>
                </c:pt>
                <c:pt idx="190">
                  <c:v>235.48550396647252</c:v>
                </c:pt>
                <c:pt idx="191">
                  <c:v>228.91668150522705</c:v>
                </c:pt>
                <c:pt idx="192">
                  <c:v>231.47258446169022</c:v>
                </c:pt>
                <c:pt idx="193">
                  <c:v>236.8678902945457</c:v>
                </c:pt>
                <c:pt idx="194">
                  <c:v>249.12609760541966</c:v>
                </c:pt>
                <c:pt idx="195">
                  <c:v>244.79295787207599</c:v>
                </c:pt>
                <c:pt idx="196">
                  <c:v>249.52159228407655</c:v>
                </c:pt>
                <c:pt idx="197">
                  <c:v>247.04274601418467</c:v>
                </c:pt>
                <c:pt idx="198">
                  <c:v>249.47068657623413</c:v>
                </c:pt>
                <c:pt idx="199">
                  <c:v>242.82391455128302</c:v>
                </c:pt>
                <c:pt idx="200">
                  <c:v>246.70949977293162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15F-4BD3-BE13-7A2571242E3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BrownianMotion'!$F$39:$GX$39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157.01837240664051</c:v>
                </c:pt>
                <c:pt idx="2">
                  <c:v>157.42991779193883</c:v>
                </c:pt>
                <c:pt idx="3">
                  <c:v>157.95738363285662</c:v>
                </c:pt>
                <c:pt idx="4">
                  <c:v>158.46160611631845</c:v>
                </c:pt>
                <c:pt idx="5">
                  <c:v>156.77817678621611</c:v>
                </c:pt>
                <c:pt idx="6">
                  <c:v>155.16935350908895</c:v>
                </c:pt>
                <c:pt idx="7">
                  <c:v>151.84545984152913</c:v>
                </c:pt>
                <c:pt idx="8">
                  <c:v>149.0544389157476</c:v>
                </c:pt>
                <c:pt idx="9">
                  <c:v>146.2693557081268</c:v>
                </c:pt>
                <c:pt idx="10">
                  <c:v>152.11290894875467</c:v>
                </c:pt>
                <c:pt idx="11">
                  <c:v>151.5464420301451</c:v>
                </c:pt>
                <c:pt idx="12">
                  <c:v>152.92112516344648</c:v>
                </c:pt>
                <c:pt idx="13">
                  <c:v>152.59692067773881</c:v>
                </c:pt>
                <c:pt idx="14">
                  <c:v>152.217067322188</c:v>
                </c:pt>
                <c:pt idx="15">
                  <c:v>151.24046710531545</c:v>
                </c:pt>
                <c:pt idx="16">
                  <c:v>149.82806620300178</c:v>
                </c:pt>
                <c:pt idx="17">
                  <c:v>154.01424823529237</c:v>
                </c:pt>
                <c:pt idx="18">
                  <c:v>155.31596974730178</c:v>
                </c:pt>
                <c:pt idx="19">
                  <c:v>153.09352507746718</c:v>
                </c:pt>
                <c:pt idx="20">
                  <c:v>149.89605001409129</c:v>
                </c:pt>
                <c:pt idx="21">
                  <c:v>151.92164948845706</c:v>
                </c:pt>
                <c:pt idx="22">
                  <c:v>154.45093216312614</c:v>
                </c:pt>
                <c:pt idx="23">
                  <c:v>155.42362227907415</c:v>
                </c:pt>
                <c:pt idx="24">
                  <c:v>155.98692858459262</c:v>
                </c:pt>
                <c:pt idx="25">
                  <c:v>158.66540915150642</c:v>
                </c:pt>
                <c:pt idx="26">
                  <c:v>161.18669622893498</c:v>
                </c:pt>
                <c:pt idx="27">
                  <c:v>159.42287365716098</c:v>
                </c:pt>
                <c:pt idx="28">
                  <c:v>160.44910783232592</c:v>
                </c:pt>
                <c:pt idx="29">
                  <c:v>161.98565875276597</c:v>
                </c:pt>
                <c:pt idx="30">
                  <c:v>159.66298867369343</c:v>
                </c:pt>
                <c:pt idx="31">
                  <c:v>160.98413113811631</c:v>
                </c:pt>
                <c:pt idx="32">
                  <c:v>160.43354061729485</c:v>
                </c:pt>
                <c:pt idx="33">
                  <c:v>163.35012671311065</c:v>
                </c:pt>
                <c:pt idx="34">
                  <c:v>160.8081416831258</c:v>
                </c:pt>
                <c:pt idx="35">
                  <c:v>163.44537876583058</c:v>
                </c:pt>
                <c:pt idx="36">
                  <c:v>165.35698013296718</c:v>
                </c:pt>
                <c:pt idx="37">
                  <c:v>171.64183384164212</c:v>
                </c:pt>
                <c:pt idx="38">
                  <c:v>169.19270882555841</c:v>
                </c:pt>
                <c:pt idx="39">
                  <c:v>164.3409240957956</c:v>
                </c:pt>
                <c:pt idx="40">
                  <c:v>165.79165389311615</c:v>
                </c:pt>
                <c:pt idx="41">
                  <c:v>164.40131605143944</c:v>
                </c:pt>
                <c:pt idx="42">
                  <c:v>165.40887535117295</c:v>
                </c:pt>
                <c:pt idx="43">
                  <c:v>171.2658787231353</c:v>
                </c:pt>
                <c:pt idx="44">
                  <c:v>173.05162905282796</c:v>
                </c:pt>
                <c:pt idx="45">
                  <c:v>170.46945507167334</c:v>
                </c:pt>
                <c:pt idx="46">
                  <c:v>173.83913890843488</c:v>
                </c:pt>
                <c:pt idx="47">
                  <c:v>174.18186280288305</c:v>
                </c:pt>
                <c:pt idx="48">
                  <c:v>171.48640384917204</c:v>
                </c:pt>
                <c:pt idx="49">
                  <c:v>172.08807956276763</c:v>
                </c:pt>
                <c:pt idx="50">
                  <c:v>172.3618809659346</c:v>
                </c:pt>
                <c:pt idx="51">
                  <c:v>172.83740761144796</c:v>
                </c:pt>
                <c:pt idx="52">
                  <c:v>170.73554479231163</c:v>
                </c:pt>
                <c:pt idx="53">
                  <c:v>168.29877281908099</c:v>
                </c:pt>
                <c:pt idx="54">
                  <c:v>165.22633443074068</c:v>
                </c:pt>
                <c:pt idx="55">
                  <c:v>163.56312842156782</c:v>
                </c:pt>
                <c:pt idx="56">
                  <c:v>165.48381506645936</c:v>
                </c:pt>
                <c:pt idx="57">
                  <c:v>165.35845630750438</c:v>
                </c:pt>
                <c:pt idx="58">
                  <c:v>168.16098009472168</c:v>
                </c:pt>
                <c:pt idx="59">
                  <c:v>166.6633461509636</c:v>
                </c:pt>
                <c:pt idx="60">
                  <c:v>167.96839130720895</c:v>
                </c:pt>
                <c:pt idx="61">
                  <c:v>169.01424916761232</c:v>
                </c:pt>
                <c:pt idx="62">
                  <c:v>166.82355839564283</c:v>
                </c:pt>
                <c:pt idx="63">
                  <c:v>167.47047359520323</c:v>
                </c:pt>
                <c:pt idx="64">
                  <c:v>162.32310445980522</c:v>
                </c:pt>
                <c:pt idx="65">
                  <c:v>163.52218296951895</c:v>
                </c:pt>
                <c:pt idx="66">
                  <c:v>161.77061120566461</c:v>
                </c:pt>
                <c:pt idx="67">
                  <c:v>163.76783117125251</c:v>
                </c:pt>
                <c:pt idx="68">
                  <c:v>165.85392685610464</c:v>
                </c:pt>
                <c:pt idx="69">
                  <c:v>164.39864424532502</c:v>
                </c:pt>
                <c:pt idx="70">
                  <c:v>163.99138511821141</c:v>
                </c:pt>
                <c:pt idx="71">
                  <c:v>169.3137482916564</c:v>
                </c:pt>
                <c:pt idx="72">
                  <c:v>161.35502461449786</c:v>
                </c:pt>
                <c:pt idx="73">
                  <c:v>163.02966886820397</c:v>
                </c:pt>
                <c:pt idx="74">
                  <c:v>167.61670478726353</c:v>
                </c:pt>
                <c:pt idx="75">
                  <c:v>166.52839575834253</c:v>
                </c:pt>
                <c:pt idx="76">
                  <c:v>168.1367681560375</c:v>
                </c:pt>
                <c:pt idx="77">
                  <c:v>167.9407640195673</c:v>
                </c:pt>
                <c:pt idx="78">
                  <c:v>172.79579704080419</c:v>
                </c:pt>
                <c:pt idx="79">
                  <c:v>179.38992305428113</c:v>
                </c:pt>
                <c:pt idx="80">
                  <c:v>178.12482986171048</c:v>
                </c:pt>
                <c:pt idx="81">
                  <c:v>172.32609424028621</c:v>
                </c:pt>
                <c:pt idx="82">
                  <c:v>173.47324068447389</c:v>
                </c:pt>
                <c:pt idx="83">
                  <c:v>176.92350387910648</c:v>
                </c:pt>
                <c:pt idx="84">
                  <c:v>173.72369753495417</c:v>
                </c:pt>
                <c:pt idx="85">
                  <c:v>173.32918978256478</c:v>
                </c:pt>
                <c:pt idx="86">
                  <c:v>172.88602417520733</c:v>
                </c:pt>
                <c:pt idx="87">
                  <c:v>177.23671998909049</c:v>
                </c:pt>
                <c:pt idx="88">
                  <c:v>177.09443538506372</c:v>
                </c:pt>
                <c:pt idx="89">
                  <c:v>174.30038218767609</c:v>
                </c:pt>
                <c:pt idx="90">
                  <c:v>170.48213120962629</c:v>
                </c:pt>
                <c:pt idx="91">
                  <c:v>171.60107988533053</c:v>
                </c:pt>
                <c:pt idx="92">
                  <c:v>173.03260802206356</c:v>
                </c:pt>
                <c:pt idx="93">
                  <c:v>175.83426464862055</c:v>
                </c:pt>
                <c:pt idx="94">
                  <c:v>173.99476860872184</c:v>
                </c:pt>
                <c:pt idx="95">
                  <c:v>174.50850292786998</c:v>
                </c:pt>
                <c:pt idx="96">
                  <c:v>173.3485355027519</c:v>
                </c:pt>
                <c:pt idx="97">
                  <c:v>175.40955361997842</c:v>
                </c:pt>
                <c:pt idx="98">
                  <c:v>173.14603086833242</c:v>
                </c:pt>
                <c:pt idx="99">
                  <c:v>177.22596386034013</c:v>
                </c:pt>
                <c:pt idx="100">
                  <c:v>177.3155677549299</c:v>
                </c:pt>
                <c:pt idx="101">
                  <c:v>180.77233385416361</c:v>
                </c:pt>
                <c:pt idx="102">
                  <c:v>184.90024052128473</c:v>
                </c:pt>
                <c:pt idx="103">
                  <c:v>188.46731775552703</c:v>
                </c:pt>
                <c:pt idx="104">
                  <c:v>189.45445668447223</c:v>
                </c:pt>
                <c:pt idx="105">
                  <c:v>188.34970590934185</c:v>
                </c:pt>
                <c:pt idx="106">
                  <c:v>190.63246521441008</c:v>
                </c:pt>
                <c:pt idx="107">
                  <c:v>186.31662949989681</c:v>
                </c:pt>
                <c:pt idx="108">
                  <c:v>186.07353620744883</c:v>
                </c:pt>
                <c:pt idx="109">
                  <c:v>190.33256294741628</c:v>
                </c:pt>
                <c:pt idx="110">
                  <c:v>188.21621926757484</c:v>
                </c:pt>
                <c:pt idx="111">
                  <c:v>183.93319438811511</c:v>
                </c:pt>
                <c:pt idx="112">
                  <c:v>188.36764466273678</c:v>
                </c:pt>
                <c:pt idx="113">
                  <c:v>184.63177756192141</c:v>
                </c:pt>
                <c:pt idx="114">
                  <c:v>186.78824717424192</c:v>
                </c:pt>
                <c:pt idx="115">
                  <c:v>190.31006396576697</c:v>
                </c:pt>
                <c:pt idx="116">
                  <c:v>185.61367263033054</c:v>
                </c:pt>
                <c:pt idx="117">
                  <c:v>185.61903704550613</c:v>
                </c:pt>
                <c:pt idx="118">
                  <c:v>186.68609641527823</c:v>
                </c:pt>
                <c:pt idx="119">
                  <c:v>190.12440387489724</c:v>
                </c:pt>
                <c:pt idx="120">
                  <c:v>187.55810459863008</c:v>
                </c:pt>
                <c:pt idx="121">
                  <c:v>186.80159422406552</c:v>
                </c:pt>
                <c:pt idx="122">
                  <c:v>184.07639770238777</c:v>
                </c:pt>
                <c:pt idx="123">
                  <c:v>186.04923350700517</c:v>
                </c:pt>
                <c:pt idx="124">
                  <c:v>188.46285941650518</c:v>
                </c:pt>
                <c:pt idx="125">
                  <c:v>183.32604160403392</c:v>
                </c:pt>
                <c:pt idx="126">
                  <c:v>185.75124267550962</c:v>
                </c:pt>
                <c:pt idx="127">
                  <c:v>188.17136605221845</c:v>
                </c:pt>
                <c:pt idx="128">
                  <c:v>189.78293033768389</c:v>
                </c:pt>
                <c:pt idx="129">
                  <c:v>183.52949274819076</c:v>
                </c:pt>
                <c:pt idx="130">
                  <c:v>189.26939435071753</c:v>
                </c:pt>
                <c:pt idx="131">
                  <c:v>191.45011513473605</c:v>
                </c:pt>
                <c:pt idx="132">
                  <c:v>191.36827664671435</c:v>
                </c:pt>
                <c:pt idx="133">
                  <c:v>192.9834735562348</c:v>
                </c:pt>
                <c:pt idx="134">
                  <c:v>199.03414873391338</c:v>
                </c:pt>
                <c:pt idx="135">
                  <c:v>202.79960743660263</c:v>
                </c:pt>
                <c:pt idx="136">
                  <c:v>196.2309125779114</c:v>
                </c:pt>
                <c:pt idx="137">
                  <c:v>199.43151600399059</c:v>
                </c:pt>
                <c:pt idx="138">
                  <c:v>196.76382843775721</c:v>
                </c:pt>
                <c:pt idx="139">
                  <c:v>192.78774270216624</c:v>
                </c:pt>
                <c:pt idx="140">
                  <c:v>188.85081282090175</c:v>
                </c:pt>
                <c:pt idx="141">
                  <c:v>180.53477178465505</c:v>
                </c:pt>
                <c:pt idx="142">
                  <c:v>176.90251388293294</c:v>
                </c:pt>
                <c:pt idx="143">
                  <c:v>180.46911156123187</c:v>
                </c:pt>
                <c:pt idx="144">
                  <c:v>175.37969954576343</c:v>
                </c:pt>
                <c:pt idx="145">
                  <c:v>176.67156209390342</c:v>
                </c:pt>
                <c:pt idx="146">
                  <c:v>177.9682285603632</c:v>
                </c:pt>
                <c:pt idx="147">
                  <c:v>180.78046557129613</c:v>
                </c:pt>
                <c:pt idx="148">
                  <c:v>176.26048289620135</c:v>
                </c:pt>
                <c:pt idx="149">
                  <c:v>173.13302837000731</c:v>
                </c:pt>
                <c:pt idx="150">
                  <c:v>167.04321004087041</c:v>
                </c:pt>
                <c:pt idx="151">
                  <c:v>168.79248942975096</c:v>
                </c:pt>
                <c:pt idx="152">
                  <c:v>171.01250478486014</c:v>
                </c:pt>
                <c:pt idx="153">
                  <c:v>170.8003445026792</c:v>
                </c:pt>
                <c:pt idx="154">
                  <c:v>177.44985741259367</c:v>
                </c:pt>
                <c:pt idx="155">
                  <c:v>179.66257649884619</c:v>
                </c:pt>
                <c:pt idx="156">
                  <c:v>177.66691727398316</c:v>
                </c:pt>
                <c:pt idx="157">
                  <c:v>174.03386883865858</c:v>
                </c:pt>
                <c:pt idx="158">
                  <c:v>173.248803974033</c:v>
                </c:pt>
                <c:pt idx="159">
                  <c:v>173.96560674323513</c:v>
                </c:pt>
                <c:pt idx="160">
                  <c:v>178.59225141501139</c:v>
                </c:pt>
                <c:pt idx="161">
                  <c:v>178.30942401661264</c:v>
                </c:pt>
                <c:pt idx="162">
                  <c:v>179.47918965560891</c:v>
                </c:pt>
                <c:pt idx="163">
                  <c:v>186.76875376010591</c:v>
                </c:pt>
                <c:pt idx="164">
                  <c:v>187.95200539091374</c:v>
                </c:pt>
                <c:pt idx="165">
                  <c:v>186.1112875171639</c:v>
                </c:pt>
                <c:pt idx="166">
                  <c:v>183.66937227021506</c:v>
                </c:pt>
                <c:pt idx="167">
                  <c:v>190.06653275434729</c:v>
                </c:pt>
                <c:pt idx="168">
                  <c:v>183.9235826423901</c:v>
                </c:pt>
                <c:pt idx="169">
                  <c:v>190.68149295563893</c:v>
                </c:pt>
                <c:pt idx="170">
                  <c:v>188.88047692453367</c:v>
                </c:pt>
                <c:pt idx="171">
                  <c:v>192.58593968525881</c:v>
                </c:pt>
                <c:pt idx="172">
                  <c:v>194.23721288926188</c:v>
                </c:pt>
                <c:pt idx="173">
                  <c:v>191.75402413961791</c:v>
                </c:pt>
                <c:pt idx="174">
                  <c:v>188.24226480578449</c:v>
                </c:pt>
                <c:pt idx="175">
                  <c:v>191.13059471055746</c:v>
                </c:pt>
                <c:pt idx="176">
                  <c:v>189.6078381089271</c:v>
                </c:pt>
                <c:pt idx="177">
                  <c:v>188.90103752049063</c:v>
                </c:pt>
                <c:pt idx="178">
                  <c:v>186.01316748822865</c:v>
                </c:pt>
                <c:pt idx="179">
                  <c:v>190.27867972263738</c:v>
                </c:pt>
                <c:pt idx="180">
                  <c:v>189.10497776032798</c:v>
                </c:pt>
                <c:pt idx="181">
                  <c:v>186.80712777175626</c:v>
                </c:pt>
                <c:pt idx="182">
                  <c:v>189.35341882733468</c:v>
                </c:pt>
                <c:pt idx="183">
                  <c:v>187.05640337924896</c:v>
                </c:pt>
                <c:pt idx="184">
                  <c:v>183.92153583777795</c:v>
                </c:pt>
                <c:pt idx="185">
                  <c:v>186.27536737707067</c:v>
                </c:pt>
                <c:pt idx="186">
                  <c:v>185.19872679016805</c:v>
                </c:pt>
                <c:pt idx="187">
                  <c:v>180.82974808964104</c:v>
                </c:pt>
                <c:pt idx="188">
                  <c:v>181.85279133220408</c:v>
                </c:pt>
                <c:pt idx="189">
                  <c:v>182.94613147837092</c:v>
                </c:pt>
                <c:pt idx="190">
                  <c:v>182.37926003920444</c:v>
                </c:pt>
                <c:pt idx="191">
                  <c:v>177.71232671345825</c:v>
                </c:pt>
                <c:pt idx="192">
                  <c:v>176.36100421458639</c:v>
                </c:pt>
                <c:pt idx="193">
                  <c:v>174.09854739336103</c:v>
                </c:pt>
                <c:pt idx="194">
                  <c:v>174.92211280479881</c:v>
                </c:pt>
                <c:pt idx="195">
                  <c:v>175.39436401797613</c:v>
                </c:pt>
                <c:pt idx="196">
                  <c:v>176.44983999762434</c:v>
                </c:pt>
                <c:pt idx="197">
                  <c:v>176.56087884109652</c:v>
                </c:pt>
                <c:pt idx="198">
                  <c:v>176.70745900675431</c:v>
                </c:pt>
                <c:pt idx="199">
                  <c:v>177.03084449862533</c:v>
                </c:pt>
                <c:pt idx="200">
                  <c:v>179.14983551086377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15F-4BD3-BE13-7A2571242E3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BrownianMotion'!$F$40:$GX$40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155.94989575521683</c:v>
                </c:pt>
                <c:pt idx="2">
                  <c:v>150.87874639983852</c:v>
                </c:pt>
                <c:pt idx="3">
                  <c:v>150.48925680746217</c:v>
                </c:pt>
                <c:pt idx="4">
                  <c:v>150.27975585734538</c:v>
                </c:pt>
                <c:pt idx="5">
                  <c:v>158.73629261659607</c:v>
                </c:pt>
                <c:pt idx="6">
                  <c:v>158.96722952462395</c:v>
                </c:pt>
                <c:pt idx="7">
                  <c:v>163.97028038778933</c:v>
                </c:pt>
                <c:pt idx="8">
                  <c:v>164.99012958168831</c:v>
                </c:pt>
                <c:pt idx="9">
                  <c:v>164.92616850602326</c:v>
                </c:pt>
                <c:pt idx="10">
                  <c:v>167.64512681766632</c:v>
                </c:pt>
                <c:pt idx="11">
                  <c:v>164.0609158719613</c:v>
                </c:pt>
                <c:pt idx="12">
                  <c:v>166.95103509976883</c:v>
                </c:pt>
                <c:pt idx="13">
                  <c:v>163.15367204822405</c:v>
                </c:pt>
                <c:pt idx="14">
                  <c:v>164.02294613284391</c:v>
                </c:pt>
                <c:pt idx="15">
                  <c:v>162.43222236075778</c:v>
                </c:pt>
                <c:pt idx="16">
                  <c:v>162.35230315474138</c:v>
                </c:pt>
                <c:pt idx="17">
                  <c:v>163.47707086149146</c:v>
                </c:pt>
                <c:pt idx="18">
                  <c:v>165.08242678078821</c:v>
                </c:pt>
                <c:pt idx="19">
                  <c:v>163.84317072189808</c:v>
                </c:pt>
                <c:pt idx="20">
                  <c:v>166.76244617728031</c:v>
                </c:pt>
                <c:pt idx="21">
                  <c:v>171.55379738783046</c:v>
                </c:pt>
                <c:pt idx="22">
                  <c:v>174.88969936648479</c:v>
                </c:pt>
                <c:pt idx="23">
                  <c:v>175.85460657081518</c:v>
                </c:pt>
                <c:pt idx="24">
                  <c:v>183.44684177077556</c:v>
                </c:pt>
                <c:pt idx="25">
                  <c:v>177.50973017666126</c:v>
                </c:pt>
                <c:pt idx="26">
                  <c:v>176.99303153228936</c:v>
                </c:pt>
                <c:pt idx="27">
                  <c:v>178.97368626376172</c:v>
                </c:pt>
                <c:pt idx="28">
                  <c:v>182.73236780028518</c:v>
                </c:pt>
                <c:pt idx="29">
                  <c:v>181.24922005838249</c:v>
                </c:pt>
                <c:pt idx="30">
                  <c:v>184.93073319830359</c:v>
                </c:pt>
                <c:pt idx="31">
                  <c:v>191.94192875711568</c:v>
                </c:pt>
                <c:pt idx="32">
                  <c:v>190.85179867998343</c:v>
                </c:pt>
                <c:pt idx="33">
                  <c:v>194.53985479890949</c:v>
                </c:pt>
                <c:pt idx="34">
                  <c:v>189.16049938137806</c:v>
                </c:pt>
                <c:pt idx="35">
                  <c:v>188.511591264423</c:v>
                </c:pt>
                <c:pt idx="36">
                  <c:v>194.6968263456215</c:v>
                </c:pt>
                <c:pt idx="37">
                  <c:v>196.33311724712192</c:v>
                </c:pt>
                <c:pt idx="38">
                  <c:v>193.49658021921763</c:v>
                </c:pt>
                <c:pt idx="39">
                  <c:v>191.9507099393135</c:v>
                </c:pt>
                <c:pt idx="40">
                  <c:v>194.22060953340994</c:v>
                </c:pt>
                <c:pt idx="41">
                  <c:v>195.62269934038173</c:v>
                </c:pt>
                <c:pt idx="42">
                  <c:v>198.57160348411711</c:v>
                </c:pt>
                <c:pt idx="43">
                  <c:v>197.82422619980321</c:v>
                </c:pt>
                <c:pt idx="44">
                  <c:v>193.33228920883749</c:v>
                </c:pt>
                <c:pt idx="45">
                  <c:v>194.82842143051394</c:v>
                </c:pt>
                <c:pt idx="46">
                  <c:v>198.6653099025383</c:v>
                </c:pt>
                <c:pt idx="47">
                  <c:v>202.2017404192369</c:v>
                </c:pt>
                <c:pt idx="48">
                  <c:v>190.12487895438744</c:v>
                </c:pt>
                <c:pt idx="49">
                  <c:v>190.13810331894652</c:v>
                </c:pt>
                <c:pt idx="50">
                  <c:v>191.07776803312402</c:v>
                </c:pt>
                <c:pt idx="51">
                  <c:v>189.49063617250133</c:v>
                </c:pt>
                <c:pt idx="52">
                  <c:v>186.45372353228586</c:v>
                </c:pt>
                <c:pt idx="53">
                  <c:v>182.94408258091528</c:v>
                </c:pt>
                <c:pt idx="54">
                  <c:v>182.22244581572519</c:v>
                </c:pt>
                <c:pt idx="55">
                  <c:v>178.94866719633367</c:v>
                </c:pt>
                <c:pt idx="56">
                  <c:v>178.30157325374961</c:v>
                </c:pt>
                <c:pt idx="57">
                  <c:v>176.35338279702071</c:v>
                </c:pt>
                <c:pt idx="58">
                  <c:v>178.60415567624963</c:v>
                </c:pt>
                <c:pt idx="59">
                  <c:v>179.24824858290734</c:v>
                </c:pt>
                <c:pt idx="60">
                  <c:v>184.07516818414018</c:v>
                </c:pt>
                <c:pt idx="61">
                  <c:v>185.93604026125234</c:v>
                </c:pt>
                <c:pt idx="62">
                  <c:v>185.62255279026922</c:v>
                </c:pt>
                <c:pt idx="63">
                  <c:v>186.13486752298977</c:v>
                </c:pt>
                <c:pt idx="64">
                  <c:v>188.56765875236962</c:v>
                </c:pt>
                <c:pt idx="65">
                  <c:v>189.40663903608328</c:v>
                </c:pt>
                <c:pt idx="66">
                  <c:v>190.63107139335264</c:v>
                </c:pt>
                <c:pt idx="67">
                  <c:v>187.82036222329904</c:v>
                </c:pt>
                <c:pt idx="68">
                  <c:v>191.51443844784637</c:v>
                </c:pt>
                <c:pt idx="69">
                  <c:v>192.39080799325308</c:v>
                </c:pt>
                <c:pt idx="70">
                  <c:v>183.69039566727727</c:v>
                </c:pt>
                <c:pt idx="71">
                  <c:v>183.94073657763303</c:v>
                </c:pt>
                <c:pt idx="72">
                  <c:v>187.08107339061092</c:v>
                </c:pt>
                <c:pt idx="73">
                  <c:v>183.64570694933965</c:v>
                </c:pt>
                <c:pt idx="74">
                  <c:v>183.36962193146516</c:v>
                </c:pt>
                <c:pt idx="75">
                  <c:v>182.40889366985121</c:v>
                </c:pt>
                <c:pt idx="76">
                  <c:v>184.66713634425668</c:v>
                </c:pt>
                <c:pt idx="77">
                  <c:v>185.85075297686586</c:v>
                </c:pt>
                <c:pt idx="78">
                  <c:v>183.78315786823165</c:v>
                </c:pt>
                <c:pt idx="79">
                  <c:v>186.73477757594029</c:v>
                </c:pt>
                <c:pt idx="80">
                  <c:v>184.34941200696747</c:v>
                </c:pt>
                <c:pt idx="81">
                  <c:v>189.58614181902394</c:v>
                </c:pt>
                <c:pt idx="82">
                  <c:v>190.16172106496617</c:v>
                </c:pt>
                <c:pt idx="83">
                  <c:v>193.03823270627009</c:v>
                </c:pt>
                <c:pt idx="84">
                  <c:v>193.36850095476657</c:v>
                </c:pt>
                <c:pt idx="85">
                  <c:v>194.62412300606127</c:v>
                </c:pt>
                <c:pt idx="86">
                  <c:v>193.82234002869276</c:v>
                </c:pt>
                <c:pt idx="87">
                  <c:v>188.25170714210091</c:v>
                </c:pt>
                <c:pt idx="88">
                  <c:v>187.93076141887659</c:v>
                </c:pt>
                <c:pt idx="89">
                  <c:v>186.84687374248963</c:v>
                </c:pt>
                <c:pt idx="90">
                  <c:v>189.06706514130653</c:v>
                </c:pt>
                <c:pt idx="91">
                  <c:v>185.31703981796048</c:v>
                </c:pt>
                <c:pt idx="92">
                  <c:v>186.81279577746827</c:v>
                </c:pt>
                <c:pt idx="93">
                  <c:v>187.23488343153352</c:v>
                </c:pt>
                <c:pt idx="94">
                  <c:v>188.24423697375059</c:v>
                </c:pt>
                <c:pt idx="95">
                  <c:v>185.81519941966076</c:v>
                </c:pt>
                <c:pt idx="96">
                  <c:v>190.24411068590683</c:v>
                </c:pt>
                <c:pt idx="97">
                  <c:v>198.78294202507527</c:v>
                </c:pt>
                <c:pt idx="98">
                  <c:v>198.16806358837812</c:v>
                </c:pt>
                <c:pt idx="99">
                  <c:v>192.99105201009652</c:v>
                </c:pt>
                <c:pt idx="100">
                  <c:v>191.71151995347464</c:v>
                </c:pt>
                <c:pt idx="101">
                  <c:v>188.32389651973733</c:v>
                </c:pt>
                <c:pt idx="102">
                  <c:v>187.98233464151383</c:v>
                </c:pt>
                <c:pt idx="103">
                  <c:v>187.49318878251117</c:v>
                </c:pt>
                <c:pt idx="104">
                  <c:v>185.79996320094895</c:v>
                </c:pt>
                <c:pt idx="105">
                  <c:v>192.84195917510061</c:v>
                </c:pt>
                <c:pt idx="106">
                  <c:v>189.85246466159748</c:v>
                </c:pt>
                <c:pt idx="107">
                  <c:v>191.81686534696621</c:v>
                </c:pt>
                <c:pt idx="108">
                  <c:v>193.64212171413749</c:v>
                </c:pt>
                <c:pt idx="109">
                  <c:v>196.95214320780605</c:v>
                </c:pt>
                <c:pt idx="110">
                  <c:v>198.65843889611801</c:v>
                </c:pt>
                <c:pt idx="111">
                  <c:v>198.26870840355417</c:v>
                </c:pt>
                <c:pt idx="112">
                  <c:v>203.85672489306609</c:v>
                </c:pt>
                <c:pt idx="113">
                  <c:v>201.49858584539632</c:v>
                </c:pt>
                <c:pt idx="114">
                  <c:v>202.81575408146398</c:v>
                </c:pt>
                <c:pt idx="115">
                  <c:v>202.14570801230084</c:v>
                </c:pt>
                <c:pt idx="116">
                  <c:v>199.45230654124819</c:v>
                </c:pt>
                <c:pt idx="117">
                  <c:v>206.1361948125255</c:v>
                </c:pt>
                <c:pt idx="118">
                  <c:v>207.66550599494616</c:v>
                </c:pt>
                <c:pt idx="119">
                  <c:v>203.93838845032462</c:v>
                </c:pt>
                <c:pt idx="120">
                  <c:v>207.67219161576864</c:v>
                </c:pt>
                <c:pt idx="121">
                  <c:v>205.73004923810106</c:v>
                </c:pt>
                <c:pt idx="122">
                  <c:v>203.52899691094183</c:v>
                </c:pt>
                <c:pt idx="123">
                  <c:v>202.12017732946612</c:v>
                </c:pt>
                <c:pt idx="124">
                  <c:v>202.87538928447481</c:v>
                </c:pt>
                <c:pt idx="125">
                  <c:v>212.60193014385143</c:v>
                </c:pt>
                <c:pt idx="126">
                  <c:v>212.26020959184038</c:v>
                </c:pt>
                <c:pt idx="127">
                  <c:v>212.25668270168256</c:v>
                </c:pt>
                <c:pt idx="128">
                  <c:v>207.22736643284441</c:v>
                </c:pt>
                <c:pt idx="129">
                  <c:v>209.19829314642658</c:v>
                </c:pt>
                <c:pt idx="130">
                  <c:v>210.0175046152529</c:v>
                </c:pt>
                <c:pt idx="131">
                  <c:v>208.33189484691627</c:v>
                </c:pt>
                <c:pt idx="132">
                  <c:v>204.47968742272008</c:v>
                </c:pt>
                <c:pt idx="133">
                  <c:v>199.69132149426181</c:v>
                </c:pt>
                <c:pt idx="134">
                  <c:v>200.55682260898249</c:v>
                </c:pt>
                <c:pt idx="135">
                  <c:v>200.51633860816969</c:v>
                </c:pt>
                <c:pt idx="136">
                  <c:v>197.7199537617654</c:v>
                </c:pt>
                <c:pt idx="137">
                  <c:v>195.30651531868645</c:v>
                </c:pt>
                <c:pt idx="138">
                  <c:v>203.26003887845684</c:v>
                </c:pt>
                <c:pt idx="139">
                  <c:v>197.05996555877323</c:v>
                </c:pt>
                <c:pt idx="140">
                  <c:v>194.92653596328779</c:v>
                </c:pt>
                <c:pt idx="141">
                  <c:v>187.35356525998432</c:v>
                </c:pt>
                <c:pt idx="142">
                  <c:v>184.36716395274155</c:v>
                </c:pt>
                <c:pt idx="143">
                  <c:v>187.79856089083802</c:v>
                </c:pt>
                <c:pt idx="144">
                  <c:v>185.49150285246745</c:v>
                </c:pt>
                <c:pt idx="145">
                  <c:v>190.57512075848015</c:v>
                </c:pt>
                <c:pt idx="146">
                  <c:v>189.97867502324846</c:v>
                </c:pt>
                <c:pt idx="147">
                  <c:v>195.80189529251504</c:v>
                </c:pt>
                <c:pt idx="148">
                  <c:v>201.58141313555896</c:v>
                </c:pt>
                <c:pt idx="149">
                  <c:v>212.65684665303596</c:v>
                </c:pt>
                <c:pt idx="150">
                  <c:v>215.13308992431072</c:v>
                </c:pt>
                <c:pt idx="151">
                  <c:v>215.91781339406765</c:v>
                </c:pt>
                <c:pt idx="152">
                  <c:v>207.01154543275459</c:v>
                </c:pt>
                <c:pt idx="153">
                  <c:v>210.34961292056798</c:v>
                </c:pt>
                <c:pt idx="154">
                  <c:v>212.4906578349113</c:v>
                </c:pt>
                <c:pt idx="155">
                  <c:v>206.7824707397985</c:v>
                </c:pt>
                <c:pt idx="156">
                  <c:v>205.87911029717861</c:v>
                </c:pt>
                <c:pt idx="157">
                  <c:v>204.95841075380665</c:v>
                </c:pt>
                <c:pt idx="158">
                  <c:v>201.31489356758919</c:v>
                </c:pt>
                <c:pt idx="159">
                  <c:v>195.35388233067982</c:v>
                </c:pt>
                <c:pt idx="160">
                  <c:v>193.66896945632527</c:v>
                </c:pt>
                <c:pt idx="161">
                  <c:v>194.82341378008934</c:v>
                </c:pt>
                <c:pt idx="162">
                  <c:v>196.07961156823643</c:v>
                </c:pt>
                <c:pt idx="163">
                  <c:v>203.19572947382787</c:v>
                </c:pt>
                <c:pt idx="164">
                  <c:v>198.48179574880169</c:v>
                </c:pt>
                <c:pt idx="165">
                  <c:v>199.10001147166835</c:v>
                </c:pt>
                <c:pt idx="166">
                  <c:v>200.76265469822269</c:v>
                </c:pt>
                <c:pt idx="167">
                  <c:v>197.92157265474526</c:v>
                </c:pt>
                <c:pt idx="168">
                  <c:v>191.42365487005804</c:v>
                </c:pt>
                <c:pt idx="169">
                  <c:v>189.14324421314288</c:v>
                </c:pt>
                <c:pt idx="170">
                  <c:v>181.57005615055508</c:v>
                </c:pt>
                <c:pt idx="171">
                  <c:v>179.31948794567626</c:v>
                </c:pt>
                <c:pt idx="172">
                  <c:v>176.15577206974601</c:v>
                </c:pt>
                <c:pt idx="173">
                  <c:v>181.54766460900291</c:v>
                </c:pt>
                <c:pt idx="174">
                  <c:v>184.11099305672735</c:v>
                </c:pt>
                <c:pt idx="175">
                  <c:v>181.91482536460919</c:v>
                </c:pt>
                <c:pt idx="176">
                  <c:v>186.59770796441859</c:v>
                </c:pt>
                <c:pt idx="177">
                  <c:v>183.96849430656206</c:v>
                </c:pt>
                <c:pt idx="178">
                  <c:v>181.87283861533479</c:v>
                </c:pt>
                <c:pt idx="179">
                  <c:v>183.49448464595824</c:v>
                </c:pt>
                <c:pt idx="180">
                  <c:v>182.239376299741</c:v>
                </c:pt>
                <c:pt idx="181">
                  <c:v>183.34234250758806</c:v>
                </c:pt>
                <c:pt idx="182">
                  <c:v>182.48526727630005</c:v>
                </c:pt>
                <c:pt idx="183">
                  <c:v>180.97189520035062</c:v>
                </c:pt>
                <c:pt idx="184">
                  <c:v>183.29774407780673</c:v>
                </c:pt>
                <c:pt idx="185">
                  <c:v>184.30829444347299</c:v>
                </c:pt>
                <c:pt idx="186">
                  <c:v>177.05091275227039</c:v>
                </c:pt>
                <c:pt idx="187">
                  <c:v>172.66330326534771</c:v>
                </c:pt>
                <c:pt idx="188">
                  <c:v>175.88507381082312</c:v>
                </c:pt>
                <c:pt idx="189">
                  <c:v>176.63871723683255</c:v>
                </c:pt>
                <c:pt idx="190">
                  <c:v>179.3633741371747</c:v>
                </c:pt>
                <c:pt idx="191">
                  <c:v>178.28896879324697</c:v>
                </c:pt>
                <c:pt idx="192">
                  <c:v>178.80699796259216</c:v>
                </c:pt>
                <c:pt idx="193">
                  <c:v>177.05443127176744</c:v>
                </c:pt>
                <c:pt idx="194">
                  <c:v>178.70702812377928</c:v>
                </c:pt>
                <c:pt idx="195">
                  <c:v>175.97634482214434</c:v>
                </c:pt>
                <c:pt idx="196">
                  <c:v>177.56369117457103</c:v>
                </c:pt>
                <c:pt idx="197">
                  <c:v>175.82006067251004</c:v>
                </c:pt>
                <c:pt idx="198">
                  <c:v>170.80888667641906</c:v>
                </c:pt>
                <c:pt idx="199">
                  <c:v>173.19367464561029</c:v>
                </c:pt>
                <c:pt idx="200">
                  <c:v>177.4907663932878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15F-4BD3-BE13-7A2571242E3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BrownianMotion'!$F$41:$GX$41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155.63094969457606</c:v>
                </c:pt>
                <c:pt idx="2">
                  <c:v>155.76439295172221</c:v>
                </c:pt>
                <c:pt idx="3">
                  <c:v>154.62649248597893</c:v>
                </c:pt>
                <c:pt idx="4">
                  <c:v>152.45386241023553</c:v>
                </c:pt>
                <c:pt idx="5">
                  <c:v>153.82949173340094</c:v>
                </c:pt>
                <c:pt idx="6">
                  <c:v>154.30644365038151</c:v>
                </c:pt>
                <c:pt idx="7">
                  <c:v>149.57014063191241</c:v>
                </c:pt>
                <c:pt idx="8">
                  <c:v>150.75360996622339</c:v>
                </c:pt>
                <c:pt idx="9">
                  <c:v>148.12163995533106</c:v>
                </c:pt>
                <c:pt idx="10">
                  <c:v>139.61254295199208</c:v>
                </c:pt>
                <c:pt idx="11">
                  <c:v>139.53896354192099</c:v>
                </c:pt>
                <c:pt idx="12">
                  <c:v>141.4428381638254</c:v>
                </c:pt>
                <c:pt idx="13">
                  <c:v>144.68542543424584</c:v>
                </c:pt>
                <c:pt idx="14">
                  <c:v>145.56543718575421</c:v>
                </c:pt>
                <c:pt idx="15">
                  <c:v>150.02361012511608</c:v>
                </c:pt>
                <c:pt idx="16">
                  <c:v>148.78491255829624</c:v>
                </c:pt>
                <c:pt idx="17">
                  <c:v>147.27647492043087</c:v>
                </c:pt>
                <c:pt idx="18">
                  <c:v>148.66446186662225</c:v>
                </c:pt>
                <c:pt idx="19">
                  <c:v>149.52943543906764</c:v>
                </c:pt>
                <c:pt idx="20">
                  <c:v>150.0436986679295</c:v>
                </c:pt>
                <c:pt idx="21">
                  <c:v>150.632870404952</c:v>
                </c:pt>
                <c:pt idx="22">
                  <c:v>146.26601111384863</c:v>
                </c:pt>
                <c:pt idx="23">
                  <c:v>143.43982751851337</c:v>
                </c:pt>
                <c:pt idx="24">
                  <c:v>142.29817995653946</c:v>
                </c:pt>
                <c:pt idx="25">
                  <c:v>144.67679235349081</c:v>
                </c:pt>
                <c:pt idx="26">
                  <c:v>142.08199246178486</c:v>
                </c:pt>
                <c:pt idx="27">
                  <c:v>142.35235197291004</c:v>
                </c:pt>
                <c:pt idx="28">
                  <c:v>133.95911390767236</c:v>
                </c:pt>
                <c:pt idx="29">
                  <c:v>137.49387269953385</c:v>
                </c:pt>
                <c:pt idx="30">
                  <c:v>136.09042151821501</c:v>
                </c:pt>
                <c:pt idx="31">
                  <c:v>134.52308326253234</c:v>
                </c:pt>
                <c:pt idx="32">
                  <c:v>137.64849890432043</c:v>
                </c:pt>
                <c:pt idx="33">
                  <c:v>136.37016641578788</c:v>
                </c:pt>
                <c:pt idx="34">
                  <c:v>137.96888306909418</c:v>
                </c:pt>
                <c:pt idx="35">
                  <c:v>139.94100056732381</c:v>
                </c:pt>
                <c:pt idx="36">
                  <c:v>140.07773487713135</c:v>
                </c:pt>
                <c:pt idx="37">
                  <c:v>143.69495857118329</c:v>
                </c:pt>
                <c:pt idx="38">
                  <c:v>145.52366229797633</c:v>
                </c:pt>
                <c:pt idx="39">
                  <c:v>151.09490760065628</c:v>
                </c:pt>
                <c:pt idx="40">
                  <c:v>152.63847824925827</c:v>
                </c:pt>
                <c:pt idx="41">
                  <c:v>152.71236990230958</c:v>
                </c:pt>
                <c:pt idx="42">
                  <c:v>154.99211102537694</c:v>
                </c:pt>
                <c:pt idx="43">
                  <c:v>155.63916264667236</c:v>
                </c:pt>
                <c:pt idx="44">
                  <c:v>154.85215469984661</c:v>
                </c:pt>
                <c:pt idx="45">
                  <c:v>153.69696218926259</c:v>
                </c:pt>
                <c:pt idx="46">
                  <c:v>151.41909520819809</c:v>
                </c:pt>
                <c:pt idx="47">
                  <c:v>147.48982784684515</c:v>
                </c:pt>
                <c:pt idx="48">
                  <c:v>146.62766278819367</c:v>
                </c:pt>
                <c:pt idx="49">
                  <c:v>144.9214275423557</c:v>
                </c:pt>
                <c:pt idx="50">
                  <c:v>140.61430770162636</c:v>
                </c:pt>
                <c:pt idx="51">
                  <c:v>137.74075102255347</c:v>
                </c:pt>
                <c:pt idx="52">
                  <c:v>135.90342818469028</c:v>
                </c:pt>
                <c:pt idx="53">
                  <c:v>133.79478079769424</c:v>
                </c:pt>
                <c:pt idx="54">
                  <c:v>131.00693041210485</c:v>
                </c:pt>
                <c:pt idx="55">
                  <c:v>129.17728844008582</c:v>
                </c:pt>
                <c:pt idx="56">
                  <c:v>126.48157408938013</c:v>
                </c:pt>
                <c:pt idx="57">
                  <c:v>131.17029432542381</c:v>
                </c:pt>
                <c:pt idx="58">
                  <c:v>130.99443269840643</c:v>
                </c:pt>
                <c:pt idx="59">
                  <c:v>133.14731881005997</c:v>
                </c:pt>
                <c:pt idx="60">
                  <c:v>133.27080861360972</c:v>
                </c:pt>
                <c:pt idx="61">
                  <c:v>130.19541067005292</c:v>
                </c:pt>
                <c:pt idx="62">
                  <c:v>133.72982415663188</c:v>
                </c:pt>
                <c:pt idx="63">
                  <c:v>134.81067057534028</c:v>
                </c:pt>
                <c:pt idx="64">
                  <c:v>132.48132093464403</c:v>
                </c:pt>
                <c:pt idx="65">
                  <c:v>129.75783712392419</c:v>
                </c:pt>
                <c:pt idx="66">
                  <c:v>127.54091756888681</c:v>
                </c:pt>
                <c:pt idx="67">
                  <c:v>128.13930544322787</c:v>
                </c:pt>
                <c:pt idx="68">
                  <c:v>128.99437509165784</c:v>
                </c:pt>
                <c:pt idx="69">
                  <c:v>127.70595040661833</c:v>
                </c:pt>
                <c:pt idx="70">
                  <c:v>128.49911972581663</c:v>
                </c:pt>
                <c:pt idx="71">
                  <c:v>127.60701235080187</c:v>
                </c:pt>
                <c:pt idx="72">
                  <c:v>125.11746500020328</c:v>
                </c:pt>
                <c:pt idx="73">
                  <c:v>123.16149419338909</c:v>
                </c:pt>
                <c:pt idx="74">
                  <c:v>123.0898876833385</c:v>
                </c:pt>
                <c:pt idx="75">
                  <c:v>119.83323802825234</c:v>
                </c:pt>
                <c:pt idx="76">
                  <c:v>116.29281035515545</c:v>
                </c:pt>
                <c:pt idx="77">
                  <c:v>113.97533902463516</c:v>
                </c:pt>
                <c:pt idx="78">
                  <c:v>112.91902591909654</c:v>
                </c:pt>
                <c:pt idx="79">
                  <c:v>111.71991778607656</c:v>
                </c:pt>
                <c:pt idx="80">
                  <c:v>110.48425426182723</c:v>
                </c:pt>
                <c:pt idx="81">
                  <c:v>109.43704193925601</c:v>
                </c:pt>
                <c:pt idx="82">
                  <c:v>108.63456234798473</c:v>
                </c:pt>
                <c:pt idx="83">
                  <c:v>110.76262266446103</c:v>
                </c:pt>
                <c:pt idx="84">
                  <c:v>108.08681350230279</c:v>
                </c:pt>
                <c:pt idx="85">
                  <c:v>106.93163878996238</c:v>
                </c:pt>
                <c:pt idx="86">
                  <c:v>106.78504420988813</c:v>
                </c:pt>
                <c:pt idx="87">
                  <c:v>107.76029751755364</c:v>
                </c:pt>
                <c:pt idx="88">
                  <c:v>108.85907870448582</c:v>
                </c:pt>
                <c:pt idx="89">
                  <c:v>109.65546960345385</c:v>
                </c:pt>
                <c:pt idx="90">
                  <c:v>112.35949925209378</c:v>
                </c:pt>
                <c:pt idx="91">
                  <c:v>110.56633127957062</c:v>
                </c:pt>
                <c:pt idx="92">
                  <c:v>115.5493656693921</c:v>
                </c:pt>
                <c:pt idx="93">
                  <c:v>114.35973319397229</c:v>
                </c:pt>
                <c:pt idx="94">
                  <c:v>113.48795636924937</c:v>
                </c:pt>
                <c:pt idx="95">
                  <c:v>113.13464110431875</c:v>
                </c:pt>
                <c:pt idx="96">
                  <c:v>110.71063772975663</c:v>
                </c:pt>
                <c:pt idx="97">
                  <c:v>114.57408065295978</c:v>
                </c:pt>
                <c:pt idx="98">
                  <c:v>116.99566059665666</c:v>
                </c:pt>
                <c:pt idx="99">
                  <c:v>116.91096342819829</c:v>
                </c:pt>
                <c:pt idx="100">
                  <c:v>120.26406848361079</c:v>
                </c:pt>
                <c:pt idx="101">
                  <c:v>120.8158784526245</c:v>
                </c:pt>
                <c:pt idx="102">
                  <c:v>120.64350332256099</c:v>
                </c:pt>
                <c:pt idx="103">
                  <c:v>120.91809562298975</c:v>
                </c:pt>
                <c:pt idx="104">
                  <c:v>120.78254767891343</c:v>
                </c:pt>
                <c:pt idx="105">
                  <c:v>119.49600903461916</c:v>
                </c:pt>
                <c:pt idx="106">
                  <c:v>122.2765663884056</c:v>
                </c:pt>
                <c:pt idx="107">
                  <c:v>120.4984774988519</c:v>
                </c:pt>
                <c:pt idx="108">
                  <c:v>120.57519771521902</c:v>
                </c:pt>
                <c:pt idx="109">
                  <c:v>122.04115120661918</c:v>
                </c:pt>
                <c:pt idx="110">
                  <c:v>123.38019038078647</c:v>
                </c:pt>
                <c:pt idx="111">
                  <c:v>124.25646384551672</c:v>
                </c:pt>
                <c:pt idx="112">
                  <c:v>119.47069757218893</c:v>
                </c:pt>
                <c:pt idx="113">
                  <c:v>118.65017394935738</c:v>
                </c:pt>
                <c:pt idx="114">
                  <c:v>117.20180128442456</c:v>
                </c:pt>
                <c:pt idx="115">
                  <c:v>119.93910437791357</c:v>
                </c:pt>
                <c:pt idx="116">
                  <c:v>118.93788078553551</c:v>
                </c:pt>
                <c:pt idx="117">
                  <c:v>118.36523194220409</c:v>
                </c:pt>
                <c:pt idx="118">
                  <c:v>119.65298913893808</c:v>
                </c:pt>
                <c:pt idx="119">
                  <c:v>120.29910351668848</c:v>
                </c:pt>
                <c:pt idx="120">
                  <c:v>121.71352142115906</c:v>
                </c:pt>
                <c:pt idx="121">
                  <c:v>119.50048643590213</c:v>
                </c:pt>
                <c:pt idx="122">
                  <c:v>117.92255891232224</c:v>
                </c:pt>
                <c:pt idx="123">
                  <c:v>118.01214990139697</c:v>
                </c:pt>
                <c:pt idx="124">
                  <c:v>113.25083547327579</c:v>
                </c:pt>
                <c:pt idx="125">
                  <c:v>115.71869352546011</c:v>
                </c:pt>
                <c:pt idx="126">
                  <c:v>121.03545420197246</c:v>
                </c:pt>
                <c:pt idx="127">
                  <c:v>123.1723507764212</c:v>
                </c:pt>
                <c:pt idx="128">
                  <c:v>125.41243591906832</c:v>
                </c:pt>
                <c:pt idx="129">
                  <c:v>129.69222608418306</c:v>
                </c:pt>
                <c:pt idx="130">
                  <c:v>129.99358743189021</c:v>
                </c:pt>
                <c:pt idx="131">
                  <c:v>125.62176573607356</c:v>
                </c:pt>
                <c:pt idx="132">
                  <c:v>126.6141345174314</c:v>
                </c:pt>
                <c:pt idx="133">
                  <c:v>129.28184618157326</c:v>
                </c:pt>
                <c:pt idx="134">
                  <c:v>128.844066394338</c:v>
                </c:pt>
                <c:pt idx="135">
                  <c:v>128.36473925013229</c:v>
                </c:pt>
                <c:pt idx="136">
                  <c:v>128.80653721385741</c:v>
                </c:pt>
                <c:pt idx="137">
                  <c:v>129.0863604851603</c:v>
                </c:pt>
                <c:pt idx="138">
                  <c:v>128.2661096389528</c:v>
                </c:pt>
                <c:pt idx="139">
                  <c:v>130.84794560932616</c:v>
                </c:pt>
                <c:pt idx="140">
                  <c:v>132.40767330800787</c:v>
                </c:pt>
                <c:pt idx="141">
                  <c:v>134.11924413858793</c:v>
                </c:pt>
                <c:pt idx="142">
                  <c:v>132.74339560821937</c:v>
                </c:pt>
                <c:pt idx="143">
                  <c:v>134.53274019648774</c:v>
                </c:pt>
                <c:pt idx="144">
                  <c:v>132.05055721764816</c:v>
                </c:pt>
                <c:pt idx="145">
                  <c:v>130.17449083261252</c:v>
                </c:pt>
                <c:pt idx="146">
                  <c:v>127.62195658360962</c:v>
                </c:pt>
                <c:pt idx="147">
                  <c:v>128.40835727747589</c:v>
                </c:pt>
                <c:pt idx="148">
                  <c:v>130.81709474267495</c:v>
                </c:pt>
                <c:pt idx="149">
                  <c:v>132.9020896165396</c:v>
                </c:pt>
                <c:pt idx="150">
                  <c:v>133.13913045241026</c:v>
                </c:pt>
                <c:pt idx="151">
                  <c:v>138.68411040816716</c:v>
                </c:pt>
                <c:pt idx="152">
                  <c:v>140.76526328104026</c:v>
                </c:pt>
                <c:pt idx="153">
                  <c:v>141.33888037165121</c:v>
                </c:pt>
                <c:pt idx="154">
                  <c:v>144.62577519108277</c:v>
                </c:pt>
                <c:pt idx="155">
                  <c:v>148.85784669579522</c:v>
                </c:pt>
                <c:pt idx="156">
                  <c:v>145.28966582973598</c:v>
                </c:pt>
                <c:pt idx="157">
                  <c:v>146.28191205546253</c:v>
                </c:pt>
                <c:pt idx="158">
                  <c:v>146.6506981671611</c:v>
                </c:pt>
                <c:pt idx="159">
                  <c:v>149.44724745056001</c:v>
                </c:pt>
                <c:pt idx="160">
                  <c:v>148.61460360772796</c:v>
                </c:pt>
                <c:pt idx="161">
                  <c:v>146.39917287377665</c:v>
                </c:pt>
                <c:pt idx="162">
                  <c:v>147.64368497636374</c:v>
                </c:pt>
                <c:pt idx="163">
                  <c:v>146.52977690258913</c:v>
                </c:pt>
                <c:pt idx="164">
                  <c:v>145.18885425481653</c:v>
                </c:pt>
                <c:pt idx="165">
                  <c:v>145.752148969628</c:v>
                </c:pt>
                <c:pt idx="166">
                  <c:v>146.85424074263</c:v>
                </c:pt>
                <c:pt idx="167">
                  <c:v>149.33928387405095</c:v>
                </c:pt>
                <c:pt idx="168">
                  <c:v>149.22321379606146</c:v>
                </c:pt>
                <c:pt idx="169">
                  <c:v>152.7329112170018</c:v>
                </c:pt>
                <c:pt idx="170">
                  <c:v>157.95652926948461</c:v>
                </c:pt>
                <c:pt idx="171">
                  <c:v>159.43312451623683</c:v>
                </c:pt>
                <c:pt idx="172">
                  <c:v>157.81309153167035</c:v>
                </c:pt>
                <c:pt idx="173">
                  <c:v>155.37600425820165</c:v>
                </c:pt>
                <c:pt idx="174">
                  <c:v>153.93450030174583</c:v>
                </c:pt>
                <c:pt idx="175">
                  <c:v>158.07765692406838</c:v>
                </c:pt>
                <c:pt idx="176">
                  <c:v>166.32798250915937</c:v>
                </c:pt>
                <c:pt idx="177">
                  <c:v>165.68523746546472</c:v>
                </c:pt>
                <c:pt idx="178">
                  <c:v>167.052461013315</c:v>
                </c:pt>
                <c:pt idx="179">
                  <c:v>167.72685338471504</c:v>
                </c:pt>
                <c:pt idx="180">
                  <c:v>164.03065277735377</c:v>
                </c:pt>
                <c:pt idx="181">
                  <c:v>162.61151275350539</c:v>
                </c:pt>
                <c:pt idx="182">
                  <c:v>166.19955805723143</c:v>
                </c:pt>
                <c:pt idx="183">
                  <c:v>165.67392683190937</c:v>
                </c:pt>
                <c:pt idx="184">
                  <c:v>162.60501236694381</c:v>
                </c:pt>
                <c:pt idx="185">
                  <c:v>160.54400354561992</c:v>
                </c:pt>
                <c:pt idx="186">
                  <c:v>160.16410034675965</c:v>
                </c:pt>
                <c:pt idx="187">
                  <c:v>159.13606230697627</c:v>
                </c:pt>
                <c:pt idx="188">
                  <c:v>160.1965652925123</c:v>
                </c:pt>
                <c:pt idx="189">
                  <c:v>162.53787258711557</c:v>
                </c:pt>
                <c:pt idx="190">
                  <c:v>161.90619105787499</c:v>
                </c:pt>
                <c:pt idx="191">
                  <c:v>160.27126651911638</c:v>
                </c:pt>
                <c:pt idx="192">
                  <c:v>169.40091133934013</c:v>
                </c:pt>
                <c:pt idx="193">
                  <c:v>161.61228551705821</c:v>
                </c:pt>
                <c:pt idx="194">
                  <c:v>159.80656117820223</c:v>
                </c:pt>
                <c:pt idx="195">
                  <c:v>161.38677254446637</c:v>
                </c:pt>
                <c:pt idx="196">
                  <c:v>162.61693601199363</c:v>
                </c:pt>
                <c:pt idx="197">
                  <c:v>161.98664778374274</c:v>
                </c:pt>
                <c:pt idx="198">
                  <c:v>159.63602937125179</c:v>
                </c:pt>
                <c:pt idx="199">
                  <c:v>164.77059047120477</c:v>
                </c:pt>
                <c:pt idx="200">
                  <c:v>166.03754890022535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15F-4BD3-BE13-7A2571242E3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BrownianMotion'!$F$42:$GX$42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157.36656127091882</c:v>
                </c:pt>
                <c:pt idx="2">
                  <c:v>150.73659646856098</c:v>
                </c:pt>
                <c:pt idx="3">
                  <c:v>148.85301717890599</c:v>
                </c:pt>
                <c:pt idx="4">
                  <c:v>147.65826348411144</c:v>
                </c:pt>
                <c:pt idx="5">
                  <c:v>146.67509670935024</c:v>
                </c:pt>
                <c:pt idx="6">
                  <c:v>143.44860608458703</c:v>
                </c:pt>
                <c:pt idx="7">
                  <c:v>150.88365460886598</c:v>
                </c:pt>
                <c:pt idx="8">
                  <c:v>151.72478075689784</c:v>
                </c:pt>
                <c:pt idx="9">
                  <c:v>153.63956605199544</c:v>
                </c:pt>
                <c:pt idx="10">
                  <c:v>154.0198653450237</c:v>
                </c:pt>
                <c:pt idx="11">
                  <c:v>153.89353508857951</c:v>
                </c:pt>
                <c:pt idx="12">
                  <c:v>149.17858015564315</c:v>
                </c:pt>
                <c:pt idx="13">
                  <c:v>150.29274518664863</c:v>
                </c:pt>
                <c:pt idx="14">
                  <c:v>149.74399450457116</c:v>
                </c:pt>
                <c:pt idx="15">
                  <c:v>151.42302657591486</c:v>
                </c:pt>
                <c:pt idx="16">
                  <c:v>147.81872280773052</c:v>
                </c:pt>
                <c:pt idx="17">
                  <c:v>147.82403964139124</c:v>
                </c:pt>
                <c:pt idx="18">
                  <c:v>148.07746771085093</c:v>
                </c:pt>
                <c:pt idx="19">
                  <c:v>145.05649001137948</c:v>
                </c:pt>
                <c:pt idx="20">
                  <c:v>145.39007292022353</c:v>
                </c:pt>
                <c:pt idx="21">
                  <c:v>147.1773875900912</c:v>
                </c:pt>
                <c:pt idx="22">
                  <c:v>144.83591239795888</c:v>
                </c:pt>
                <c:pt idx="23">
                  <c:v>146.82880478102811</c:v>
                </c:pt>
                <c:pt idx="24">
                  <c:v>146.99731753404026</c:v>
                </c:pt>
                <c:pt idx="25">
                  <c:v>149.76315108668862</c:v>
                </c:pt>
                <c:pt idx="26">
                  <c:v>147.32025724166658</c:v>
                </c:pt>
                <c:pt idx="27">
                  <c:v>153.0421629946874</c:v>
                </c:pt>
                <c:pt idx="28">
                  <c:v>151.48515193073541</c:v>
                </c:pt>
                <c:pt idx="29">
                  <c:v>146.17690614853555</c:v>
                </c:pt>
                <c:pt idx="30">
                  <c:v>143.94453774441064</c:v>
                </c:pt>
                <c:pt idx="31">
                  <c:v>144.06318833210887</c:v>
                </c:pt>
                <c:pt idx="32">
                  <c:v>140.57114464526364</c:v>
                </c:pt>
                <c:pt idx="33">
                  <c:v>138.39900935224699</c:v>
                </c:pt>
                <c:pt idx="34">
                  <c:v>138.15212235562083</c:v>
                </c:pt>
                <c:pt idx="35">
                  <c:v>136.0091817714852</c:v>
                </c:pt>
                <c:pt idx="36">
                  <c:v>131.60843282227117</c:v>
                </c:pt>
                <c:pt idx="37">
                  <c:v>132.6727066408888</c:v>
                </c:pt>
                <c:pt idx="38">
                  <c:v>134.2844177560288</c:v>
                </c:pt>
                <c:pt idx="39">
                  <c:v>135.47064660511367</c:v>
                </c:pt>
                <c:pt idx="40">
                  <c:v>132.43687546834414</c:v>
                </c:pt>
                <c:pt idx="41">
                  <c:v>132.92126414430663</c:v>
                </c:pt>
                <c:pt idx="42">
                  <c:v>133.32090007128912</c:v>
                </c:pt>
                <c:pt idx="43">
                  <c:v>134.01857042755609</c:v>
                </c:pt>
                <c:pt idx="44">
                  <c:v>131.98279427579757</c:v>
                </c:pt>
                <c:pt idx="45">
                  <c:v>132.12279438643256</c:v>
                </c:pt>
                <c:pt idx="46">
                  <c:v>126.01790346104617</c:v>
                </c:pt>
                <c:pt idx="47">
                  <c:v>126.62035933882596</c:v>
                </c:pt>
                <c:pt idx="48">
                  <c:v>126.07932083066379</c:v>
                </c:pt>
                <c:pt idx="49">
                  <c:v>124.53563514061696</c:v>
                </c:pt>
                <c:pt idx="50">
                  <c:v>121.37926540974617</c:v>
                </c:pt>
                <c:pt idx="51">
                  <c:v>123.17918736184077</c:v>
                </c:pt>
                <c:pt idx="52">
                  <c:v>129.45723634584542</c:v>
                </c:pt>
                <c:pt idx="53">
                  <c:v>126.20077662507285</c:v>
                </c:pt>
                <c:pt idx="54">
                  <c:v>126.71697204705951</c:v>
                </c:pt>
                <c:pt idx="55">
                  <c:v>126.05990037428813</c:v>
                </c:pt>
                <c:pt idx="56">
                  <c:v>127.41825430289444</c:v>
                </c:pt>
                <c:pt idx="57">
                  <c:v>127.22900982527671</c:v>
                </c:pt>
                <c:pt idx="58">
                  <c:v>131.90339877618237</c:v>
                </c:pt>
                <c:pt idx="59">
                  <c:v>132.47817321398784</c:v>
                </c:pt>
                <c:pt idx="60">
                  <c:v>133.18495798215139</c:v>
                </c:pt>
                <c:pt idx="61">
                  <c:v>133.66055619603148</c:v>
                </c:pt>
                <c:pt idx="62">
                  <c:v>131.71025369435128</c:v>
                </c:pt>
                <c:pt idx="63">
                  <c:v>133.39234676697043</c:v>
                </c:pt>
                <c:pt idx="64">
                  <c:v>136.7562002299093</c:v>
                </c:pt>
                <c:pt idx="65">
                  <c:v>138.38778083195484</c:v>
                </c:pt>
                <c:pt idx="66">
                  <c:v>135.21865411683277</c:v>
                </c:pt>
                <c:pt idx="67">
                  <c:v>131.9581297381327</c:v>
                </c:pt>
                <c:pt idx="68">
                  <c:v>131.24672505142556</c:v>
                </c:pt>
                <c:pt idx="69">
                  <c:v>132.69130475121551</c:v>
                </c:pt>
                <c:pt idx="70">
                  <c:v>131.49292020560634</c:v>
                </c:pt>
                <c:pt idx="71">
                  <c:v>131.76688366195845</c:v>
                </c:pt>
                <c:pt idx="72">
                  <c:v>136.02517898433922</c:v>
                </c:pt>
                <c:pt idx="73">
                  <c:v>137.60309397177446</c:v>
                </c:pt>
                <c:pt idx="74">
                  <c:v>134.87540665642598</c:v>
                </c:pt>
                <c:pt idx="75">
                  <c:v>134.09519088019792</c:v>
                </c:pt>
                <c:pt idx="76">
                  <c:v>134.25214168826264</c:v>
                </c:pt>
                <c:pt idx="77">
                  <c:v>135.22482588807699</c:v>
                </c:pt>
                <c:pt idx="78">
                  <c:v>133.44729309433819</c:v>
                </c:pt>
                <c:pt idx="79">
                  <c:v>133.97254146160381</c:v>
                </c:pt>
                <c:pt idx="80">
                  <c:v>131.99970026278675</c:v>
                </c:pt>
                <c:pt idx="81">
                  <c:v>131.91805071492371</c:v>
                </c:pt>
                <c:pt idx="82">
                  <c:v>134.54616985431159</c:v>
                </c:pt>
                <c:pt idx="83">
                  <c:v>138.41511762324211</c:v>
                </c:pt>
                <c:pt idx="84">
                  <c:v>141.15204457516327</c:v>
                </c:pt>
                <c:pt idx="85">
                  <c:v>140.98794034149799</c:v>
                </c:pt>
                <c:pt idx="86">
                  <c:v>141.54116279701219</c:v>
                </c:pt>
                <c:pt idx="87">
                  <c:v>145.60945028756487</c:v>
                </c:pt>
                <c:pt idx="88">
                  <c:v>143.81506718877853</c:v>
                </c:pt>
                <c:pt idx="89">
                  <c:v>142.58962320512447</c:v>
                </c:pt>
                <c:pt idx="90">
                  <c:v>143.3873373381393</c:v>
                </c:pt>
                <c:pt idx="91">
                  <c:v>138.32711017891691</c:v>
                </c:pt>
                <c:pt idx="92">
                  <c:v>138.18037179850532</c:v>
                </c:pt>
                <c:pt idx="93">
                  <c:v>141.10105390956096</c:v>
                </c:pt>
                <c:pt idx="94">
                  <c:v>144.57806173056946</c:v>
                </c:pt>
                <c:pt idx="95">
                  <c:v>146.1154666855611</c:v>
                </c:pt>
                <c:pt idx="96">
                  <c:v>146.56984219215227</c:v>
                </c:pt>
                <c:pt idx="97">
                  <c:v>147.11494168718829</c:v>
                </c:pt>
                <c:pt idx="98">
                  <c:v>148.10453840059733</c:v>
                </c:pt>
                <c:pt idx="99">
                  <c:v>149.97524805672242</c:v>
                </c:pt>
                <c:pt idx="100">
                  <c:v>150.32196455181665</c:v>
                </c:pt>
                <c:pt idx="101">
                  <c:v>150.74254983275307</c:v>
                </c:pt>
                <c:pt idx="102">
                  <c:v>147.60045450665152</c:v>
                </c:pt>
                <c:pt idx="103">
                  <c:v>147.481106888673</c:v>
                </c:pt>
                <c:pt idx="104">
                  <c:v>147.12219961287875</c:v>
                </c:pt>
                <c:pt idx="105">
                  <c:v>144.20439355916423</c:v>
                </c:pt>
                <c:pt idx="106">
                  <c:v>146.65913059629099</c:v>
                </c:pt>
                <c:pt idx="107">
                  <c:v>144.26076002080273</c:v>
                </c:pt>
                <c:pt idx="108">
                  <c:v>145.68694829288415</c:v>
                </c:pt>
                <c:pt idx="109">
                  <c:v>146.63568940563678</c:v>
                </c:pt>
                <c:pt idx="110">
                  <c:v>148.59904549049924</c:v>
                </c:pt>
                <c:pt idx="111">
                  <c:v>150.78960324009461</c:v>
                </c:pt>
                <c:pt idx="112">
                  <c:v>147.21468782996178</c:v>
                </c:pt>
                <c:pt idx="113">
                  <c:v>148.05614393165195</c:v>
                </c:pt>
                <c:pt idx="114">
                  <c:v>151.83349618884046</c:v>
                </c:pt>
                <c:pt idx="115">
                  <c:v>151.59553949739851</c:v>
                </c:pt>
                <c:pt idx="116">
                  <c:v>154.49450025432523</c:v>
                </c:pt>
                <c:pt idx="117">
                  <c:v>152.66337600212611</c:v>
                </c:pt>
                <c:pt idx="118">
                  <c:v>151.85971060377057</c:v>
                </c:pt>
                <c:pt idx="119">
                  <c:v>151.16615037487153</c:v>
                </c:pt>
                <c:pt idx="120">
                  <c:v>162.19661125984288</c:v>
                </c:pt>
                <c:pt idx="121">
                  <c:v>159.28681909234561</c:v>
                </c:pt>
                <c:pt idx="122">
                  <c:v>162.82689311066918</c:v>
                </c:pt>
                <c:pt idx="123">
                  <c:v>162.75953593616774</c:v>
                </c:pt>
                <c:pt idx="124">
                  <c:v>165.29351690296627</c:v>
                </c:pt>
                <c:pt idx="125">
                  <c:v>165.34664291648585</c:v>
                </c:pt>
                <c:pt idx="126">
                  <c:v>163.81257053762215</c:v>
                </c:pt>
                <c:pt idx="127">
                  <c:v>167.88559403901735</c:v>
                </c:pt>
                <c:pt idx="128">
                  <c:v>168.77661882688193</c:v>
                </c:pt>
                <c:pt idx="129">
                  <c:v>166.78082631008706</c:v>
                </c:pt>
                <c:pt idx="130">
                  <c:v>165.43015924527936</c:v>
                </c:pt>
                <c:pt idx="131">
                  <c:v>164.25348488975581</c:v>
                </c:pt>
                <c:pt idx="132">
                  <c:v>161.5242905356736</c:v>
                </c:pt>
                <c:pt idx="133">
                  <c:v>162.62021447424382</c:v>
                </c:pt>
                <c:pt idx="134">
                  <c:v>162.06532110882893</c:v>
                </c:pt>
                <c:pt idx="135">
                  <c:v>158.66648405871786</c:v>
                </c:pt>
                <c:pt idx="136">
                  <c:v>160.10550780229252</c:v>
                </c:pt>
                <c:pt idx="137">
                  <c:v>160.65027193630522</c:v>
                </c:pt>
                <c:pt idx="138">
                  <c:v>162.52368441054023</c:v>
                </c:pt>
                <c:pt idx="139">
                  <c:v>162.80093995249661</c:v>
                </c:pt>
                <c:pt idx="140">
                  <c:v>162.47020800533198</c:v>
                </c:pt>
                <c:pt idx="141">
                  <c:v>159.67597663535736</c:v>
                </c:pt>
                <c:pt idx="142">
                  <c:v>157.45382648868653</c:v>
                </c:pt>
                <c:pt idx="143">
                  <c:v>160.52555242833645</c:v>
                </c:pt>
                <c:pt idx="144">
                  <c:v>156.3308023730082</c:v>
                </c:pt>
                <c:pt idx="145">
                  <c:v>154.29158759796343</c:v>
                </c:pt>
                <c:pt idx="146">
                  <c:v>158.04555646778761</c:v>
                </c:pt>
                <c:pt idx="147">
                  <c:v>158.85241514162945</c:v>
                </c:pt>
                <c:pt idx="148">
                  <c:v>156.77117418256728</c:v>
                </c:pt>
                <c:pt idx="149">
                  <c:v>155.92083272667691</c:v>
                </c:pt>
                <c:pt idx="150">
                  <c:v>156.79831937536522</c:v>
                </c:pt>
                <c:pt idx="151">
                  <c:v>151.69572581569165</c:v>
                </c:pt>
                <c:pt idx="152">
                  <c:v>149.27430846891409</c:v>
                </c:pt>
                <c:pt idx="153">
                  <c:v>146.61819697433859</c:v>
                </c:pt>
                <c:pt idx="154">
                  <c:v>147.84356678248625</c:v>
                </c:pt>
                <c:pt idx="155">
                  <c:v>148.5898274900168</c:v>
                </c:pt>
                <c:pt idx="156">
                  <c:v>147.94666499644725</c:v>
                </c:pt>
                <c:pt idx="157">
                  <c:v>150.90801410517176</c:v>
                </c:pt>
                <c:pt idx="158">
                  <c:v>152.34048066232012</c:v>
                </c:pt>
                <c:pt idx="159">
                  <c:v>153.29558607874665</c:v>
                </c:pt>
                <c:pt idx="160">
                  <c:v>156.80181262984777</c:v>
                </c:pt>
                <c:pt idx="161">
                  <c:v>156.88634812809417</c:v>
                </c:pt>
                <c:pt idx="162">
                  <c:v>154.52138339251067</c:v>
                </c:pt>
                <c:pt idx="163">
                  <c:v>152.4974443786387</c:v>
                </c:pt>
                <c:pt idx="164">
                  <c:v>154.28694053920447</c:v>
                </c:pt>
                <c:pt idx="165">
                  <c:v>156.3753599965309</c:v>
                </c:pt>
                <c:pt idx="166">
                  <c:v>158.46326458274149</c:v>
                </c:pt>
                <c:pt idx="167">
                  <c:v>158.13159855441143</c:v>
                </c:pt>
                <c:pt idx="168">
                  <c:v>158.88691629425247</c:v>
                </c:pt>
                <c:pt idx="169">
                  <c:v>161.85003250215007</c:v>
                </c:pt>
                <c:pt idx="170">
                  <c:v>160.22951036478275</c:v>
                </c:pt>
                <c:pt idx="171">
                  <c:v>165.73237395761984</c:v>
                </c:pt>
                <c:pt idx="172">
                  <c:v>167.63629153246009</c:v>
                </c:pt>
                <c:pt idx="173">
                  <c:v>166.32129005220949</c:v>
                </c:pt>
                <c:pt idx="174">
                  <c:v>166.59434510861391</c:v>
                </c:pt>
                <c:pt idx="175">
                  <c:v>167.94468244907409</c:v>
                </c:pt>
                <c:pt idx="176">
                  <c:v>171.22000626071977</c:v>
                </c:pt>
                <c:pt idx="177">
                  <c:v>167.32695805369417</c:v>
                </c:pt>
                <c:pt idx="178">
                  <c:v>166.14616234595732</c:v>
                </c:pt>
                <c:pt idx="179">
                  <c:v>165.23141682199434</c:v>
                </c:pt>
                <c:pt idx="180">
                  <c:v>163.99410813992176</c:v>
                </c:pt>
                <c:pt idx="181">
                  <c:v>165.97885885038806</c:v>
                </c:pt>
                <c:pt idx="182">
                  <c:v>164.22254830413044</c:v>
                </c:pt>
                <c:pt idx="183">
                  <c:v>162.75913565209666</c:v>
                </c:pt>
                <c:pt idx="184">
                  <c:v>159.92715837549187</c:v>
                </c:pt>
                <c:pt idx="185">
                  <c:v>155.9571823355393</c:v>
                </c:pt>
                <c:pt idx="186">
                  <c:v>158.41751773949997</c:v>
                </c:pt>
                <c:pt idx="187">
                  <c:v>153.88651249993706</c:v>
                </c:pt>
                <c:pt idx="188">
                  <c:v>155.96197926016455</c:v>
                </c:pt>
                <c:pt idx="189">
                  <c:v>159.79032418605652</c:v>
                </c:pt>
                <c:pt idx="190">
                  <c:v>162.29036836076699</c:v>
                </c:pt>
                <c:pt idx="191">
                  <c:v>161.32731998533083</c:v>
                </c:pt>
                <c:pt idx="192">
                  <c:v>157.69697897799804</c:v>
                </c:pt>
                <c:pt idx="193">
                  <c:v>160.9626825865231</c:v>
                </c:pt>
                <c:pt idx="194">
                  <c:v>159.29168432567189</c:v>
                </c:pt>
                <c:pt idx="195">
                  <c:v>159.13800186523105</c:v>
                </c:pt>
                <c:pt idx="196">
                  <c:v>153.07052065340156</c:v>
                </c:pt>
                <c:pt idx="197">
                  <c:v>151.92867763940075</c:v>
                </c:pt>
                <c:pt idx="198">
                  <c:v>155.55038043310384</c:v>
                </c:pt>
                <c:pt idx="199">
                  <c:v>156.68773798573312</c:v>
                </c:pt>
                <c:pt idx="200">
                  <c:v>157.60086977752593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15F-4BD3-BE13-7A2571242E3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BrownianMotion'!$F$43:$GX$43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157.69504530332551</c:v>
                </c:pt>
                <c:pt idx="2">
                  <c:v>153.86541173651176</c:v>
                </c:pt>
                <c:pt idx="3">
                  <c:v>148.57406536957905</c:v>
                </c:pt>
                <c:pt idx="4">
                  <c:v>150.94093038961418</c:v>
                </c:pt>
                <c:pt idx="5">
                  <c:v>150.90778437787037</c:v>
                </c:pt>
                <c:pt idx="6">
                  <c:v>148.13140859690745</c:v>
                </c:pt>
                <c:pt idx="7">
                  <c:v>150.93589544352577</c:v>
                </c:pt>
                <c:pt idx="8">
                  <c:v>151.57081267966271</c:v>
                </c:pt>
                <c:pt idx="9">
                  <c:v>148.38350036530832</c:v>
                </c:pt>
                <c:pt idx="10">
                  <c:v>154.82327640821433</c:v>
                </c:pt>
                <c:pt idx="11">
                  <c:v>153.33980065759846</c:v>
                </c:pt>
                <c:pt idx="12">
                  <c:v>154.59073486364898</c:v>
                </c:pt>
                <c:pt idx="13">
                  <c:v>155.38425005460365</c:v>
                </c:pt>
                <c:pt idx="14">
                  <c:v>153.32443103043374</c:v>
                </c:pt>
                <c:pt idx="15">
                  <c:v>156.44753406069191</c:v>
                </c:pt>
                <c:pt idx="16">
                  <c:v>159.16083618374736</c:v>
                </c:pt>
                <c:pt idx="17">
                  <c:v>156.20677293871296</c:v>
                </c:pt>
                <c:pt idx="18">
                  <c:v>155.79355162099483</c:v>
                </c:pt>
                <c:pt idx="19">
                  <c:v>162.04078849029761</c:v>
                </c:pt>
                <c:pt idx="20">
                  <c:v>165.1829388823123</c:v>
                </c:pt>
                <c:pt idx="21">
                  <c:v>165.12618888060919</c:v>
                </c:pt>
                <c:pt idx="22">
                  <c:v>162.21362649716173</c:v>
                </c:pt>
                <c:pt idx="23">
                  <c:v>163.24755474967941</c:v>
                </c:pt>
                <c:pt idx="24">
                  <c:v>162.9432278174512</c:v>
                </c:pt>
                <c:pt idx="25">
                  <c:v>159.304416058519</c:v>
                </c:pt>
                <c:pt idx="26">
                  <c:v>153.47521907310542</c:v>
                </c:pt>
                <c:pt idx="27">
                  <c:v>157.61720750211435</c:v>
                </c:pt>
                <c:pt idx="28">
                  <c:v>152.40766551523893</c:v>
                </c:pt>
                <c:pt idx="29">
                  <c:v>152.2003603372863</c:v>
                </c:pt>
                <c:pt idx="30">
                  <c:v>155.73808448553643</c:v>
                </c:pt>
                <c:pt idx="31">
                  <c:v>159.06688834206022</c:v>
                </c:pt>
                <c:pt idx="32">
                  <c:v>159.4299130253107</c:v>
                </c:pt>
                <c:pt idx="33">
                  <c:v>157.94963495577011</c:v>
                </c:pt>
                <c:pt idx="34">
                  <c:v>158.04396055807408</c:v>
                </c:pt>
                <c:pt idx="35">
                  <c:v>155.34284298397222</c:v>
                </c:pt>
                <c:pt idx="36">
                  <c:v>154.41267635635077</c:v>
                </c:pt>
                <c:pt idx="37">
                  <c:v>154.80720135355662</c:v>
                </c:pt>
                <c:pt idx="38">
                  <c:v>162.19186168395959</c:v>
                </c:pt>
                <c:pt idx="39">
                  <c:v>163.85135107334401</c:v>
                </c:pt>
                <c:pt idx="40">
                  <c:v>167.19361939582555</c:v>
                </c:pt>
                <c:pt idx="41">
                  <c:v>167.26762876358421</c:v>
                </c:pt>
                <c:pt idx="42">
                  <c:v>170.36186777420636</c:v>
                </c:pt>
                <c:pt idx="43">
                  <c:v>166.24405658308507</c:v>
                </c:pt>
                <c:pt idx="44">
                  <c:v>168.77813014389147</c:v>
                </c:pt>
                <c:pt idx="45">
                  <c:v>159.80460472084357</c:v>
                </c:pt>
                <c:pt idx="46">
                  <c:v>161.42341599781045</c:v>
                </c:pt>
                <c:pt idx="47">
                  <c:v>165.49057596571737</c:v>
                </c:pt>
                <c:pt idx="48">
                  <c:v>158.71631597031532</c:v>
                </c:pt>
                <c:pt idx="49">
                  <c:v>161.8485304062491</c:v>
                </c:pt>
                <c:pt idx="50">
                  <c:v>161.466750578556</c:v>
                </c:pt>
                <c:pt idx="51">
                  <c:v>160.26625791873224</c:v>
                </c:pt>
                <c:pt idx="52">
                  <c:v>159.85970546716635</c:v>
                </c:pt>
                <c:pt idx="53">
                  <c:v>155.73585253123176</c:v>
                </c:pt>
                <c:pt idx="54">
                  <c:v>155.29393531184365</c:v>
                </c:pt>
                <c:pt idx="55">
                  <c:v>154.8860927404387</c:v>
                </c:pt>
                <c:pt idx="56">
                  <c:v>162.75099915402862</c:v>
                </c:pt>
                <c:pt idx="57">
                  <c:v>156.34717503492948</c:v>
                </c:pt>
                <c:pt idx="58">
                  <c:v>155.04504387972446</c:v>
                </c:pt>
                <c:pt idx="59">
                  <c:v>157.50288694562946</c:v>
                </c:pt>
                <c:pt idx="60">
                  <c:v>155.85800505128438</c:v>
                </c:pt>
                <c:pt idx="61">
                  <c:v>150.22647339775952</c:v>
                </c:pt>
                <c:pt idx="62">
                  <c:v>147.93233399579978</c:v>
                </c:pt>
                <c:pt idx="63">
                  <c:v>146.22938796903776</c:v>
                </c:pt>
                <c:pt idx="64">
                  <c:v>142.04729870739936</c:v>
                </c:pt>
                <c:pt idx="65">
                  <c:v>143.09285696451047</c:v>
                </c:pt>
                <c:pt idx="66">
                  <c:v>145.09567059030078</c:v>
                </c:pt>
                <c:pt idx="67">
                  <c:v>145.46217606147519</c:v>
                </c:pt>
                <c:pt idx="68">
                  <c:v>144.92487108116239</c:v>
                </c:pt>
                <c:pt idx="69">
                  <c:v>146.0048816509856</c:v>
                </c:pt>
                <c:pt idx="70">
                  <c:v>143.83453200890099</c:v>
                </c:pt>
                <c:pt idx="71">
                  <c:v>143.28550294566614</c:v>
                </c:pt>
                <c:pt idx="72">
                  <c:v>145.08895493256176</c:v>
                </c:pt>
                <c:pt idx="73">
                  <c:v>143.32160747775734</c:v>
                </c:pt>
                <c:pt idx="74">
                  <c:v>144.70499430184225</c:v>
                </c:pt>
                <c:pt idx="75">
                  <c:v>144.63296533430278</c:v>
                </c:pt>
                <c:pt idx="76">
                  <c:v>146.46133243700359</c:v>
                </c:pt>
                <c:pt idx="77">
                  <c:v>150.58004239418835</c:v>
                </c:pt>
                <c:pt idx="78">
                  <c:v>155.16120590018386</c:v>
                </c:pt>
                <c:pt idx="79">
                  <c:v>156.24088178410935</c:v>
                </c:pt>
                <c:pt idx="80">
                  <c:v>157.405699479444</c:v>
                </c:pt>
                <c:pt idx="81">
                  <c:v>155.68469660686253</c:v>
                </c:pt>
                <c:pt idx="82">
                  <c:v>160.41580760326912</c:v>
                </c:pt>
                <c:pt idx="83">
                  <c:v>161.246864973079</c:v>
                </c:pt>
                <c:pt idx="84">
                  <c:v>157.95489306443699</c:v>
                </c:pt>
                <c:pt idx="85">
                  <c:v>158.39206196828218</c:v>
                </c:pt>
                <c:pt idx="86">
                  <c:v>157.26686417184817</c:v>
                </c:pt>
                <c:pt idx="87">
                  <c:v>153.86409035602662</c:v>
                </c:pt>
                <c:pt idx="88">
                  <c:v>153.59209288310012</c:v>
                </c:pt>
                <c:pt idx="89">
                  <c:v>151.22570926087056</c:v>
                </c:pt>
                <c:pt idx="90">
                  <c:v>155.16685263233146</c:v>
                </c:pt>
                <c:pt idx="91">
                  <c:v>156.28103828751085</c:v>
                </c:pt>
                <c:pt idx="92">
                  <c:v>158.43993928477076</c:v>
                </c:pt>
                <c:pt idx="93">
                  <c:v>159.48816251851315</c:v>
                </c:pt>
                <c:pt idx="94">
                  <c:v>160.48367026742648</c:v>
                </c:pt>
                <c:pt idx="95">
                  <c:v>156.16074064316496</c:v>
                </c:pt>
                <c:pt idx="96">
                  <c:v>154.34830485178608</c:v>
                </c:pt>
                <c:pt idx="97">
                  <c:v>151.24695374657037</c:v>
                </c:pt>
                <c:pt idx="98">
                  <c:v>151.21267204703966</c:v>
                </c:pt>
                <c:pt idx="99">
                  <c:v>149.81654362594691</c:v>
                </c:pt>
                <c:pt idx="100">
                  <c:v>148.00149754163445</c:v>
                </c:pt>
                <c:pt idx="101">
                  <c:v>146.63315035723437</c:v>
                </c:pt>
                <c:pt idx="102">
                  <c:v>142.31380493462549</c:v>
                </c:pt>
                <c:pt idx="103">
                  <c:v>145.43143873455736</c:v>
                </c:pt>
                <c:pt idx="104">
                  <c:v>142.11653500135205</c:v>
                </c:pt>
                <c:pt idx="105">
                  <c:v>137.27602008189743</c:v>
                </c:pt>
                <c:pt idx="106">
                  <c:v>135.54532113255962</c:v>
                </c:pt>
                <c:pt idx="107">
                  <c:v>133.66731803571037</c:v>
                </c:pt>
                <c:pt idx="108">
                  <c:v>131.85021300068686</c:v>
                </c:pt>
                <c:pt idx="109">
                  <c:v>135.35028173335368</c:v>
                </c:pt>
                <c:pt idx="110">
                  <c:v>132.35613086359908</c:v>
                </c:pt>
                <c:pt idx="111">
                  <c:v>135.84261950332601</c:v>
                </c:pt>
                <c:pt idx="112">
                  <c:v>137.09204005578778</c:v>
                </c:pt>
                <c:pt idx="113">
                  <c:v>138.54313365423812</c:v>
                </c:pt>
                <c:pt idx="114">
                  <c:v>136.7615652618374</c:v>
                </c:pt>
                <c:pt idx="115">
                  <c:v>133.06682347528383</c:v>
                </c:pt>
                <c:pt idx="116">
                  <c:v>131.86393145230844</c:v>
                </c:pt>
                <c:pt idx="117">
                  <c:v>127.05310804667042</c:v>
                </c:pt>
                <c:pt idx="118">
                  <c:v>124.29003042356004</c:v>
                </c:pt>
                <c:pt idx="119">
                  <c:v>124.51674776790399</c:v>
                </c:pt>
                <c:pt idx="120">
                  <c:v>124.48429303569462</c:v>
                </c:pt>
                <c:pt idx="121">
                  <c:v>120.26856415707981</c:v>
                </c:pt>
                <c:pt idx="122">
                  <c:v>119.62644702532458</c:v>
                </c:pt>
                <c:pt idx="123">
                  <c:v>121.53036290959392</c:v>
                </c:pt>
                <c:pt idx="124">
                  <c:v>126.13413896108165</c:v>
                </c:pt>
                <c:pt idx="125">
                  <c:v>125.06861408231117</c:v>
                </c:pt>
                <c:pt idx="126">
                  <c:v>126.67932564019419</c:v>
                </c:pt>
                <c:pt idx="127">
                  <c:v>127.25077866192404</c:v>
                </c:pt>
                <c:pt idx="128">
                  <c:v>127.36807399467845</c:v>
                </c:pt>
                <c:pt idx="129">
                  <c:v>127.84046631500556</c:v>
                </c:pt>
                <c:pt idx="130">
                  <c:v>126.55115091868493</c:v>
                </c:pt>
                <c:pt idx="131">
                  <c:v>127.9885380526582</c:v>
                </c:pt>
                <c:pt idx="132">
                  <c:v>128.6541727799557</c:v>
                </c:pt>
                <c:pt idx="133">
                  <c:v>128.98075162113051</c:v>
                </c:pt>
                <c:pt idx="134">
                  <c:v>126.23990497548682</c:v>
                </c:pt>
                <c:pt idx="135">
                  <c:v>126.46385694693703</c:v>
                </c:pt>
                <c:pt idx="136">
                  <c:v>124.32205026031775</c:v>
                </c:pt>
                <c:pt idx="137">
                  <c:v>123.38463176296833</c:v>
                </c:pt>
                <c:pt idx="138">
                  <c:v>121.84788363309235</c:v>
                </c:pt>
                <c:pt idx="139">
                  <c:v>124.52372161327006</c:v>
                </c:pt>
                <c:pt idx="140">
                  <c:v>127.13181806821439</c:v>
                </c:pt>
                <c:pt idx="141">
                  <c:v>125.14403592037408</c:v>
                </c:pt>
                <c:pt idx="142">
                  <c:v>123.47737752220728</c:v>
                </c:pt>
                <c:pt idx="143">
                  <c:v>124.74845079254331</c:v>
                </c:pt>
                <c:pt idx="144">
                  <c:v>125.17438731240296</c:v>
                </c:pt>
                <c:pt idx="145">
                  <c:v>126.73099353266088</c:v>
                </c:pt>
                <c:pt idx="146">
                  <c:v>126.54201703680044</c:v>
                </c:pt>
                <c:pt idx="147">
                  <c:v>126.58977865434441</c:v>
                </c:pt>
                <c:pt idx="148">
                  <c:v>126.78570396152465</c:v>
                </c:pt>
                <c:pt idx="149">
                  <c:v>128.25539660474914</c:v>
                </c:pt>
                <c:pt idx="150">
                  <c:v>128.61795707713276</c:v>
                </c:pt>
                <c:pt idx="151">
                  <c:v>127.2289994687889</c:v>
                </c:pt>
                <c:pt idx="152">
                  <c:v>127.22278045850521</c:v>
                </c:pt>
                <c:pt idx="153">
                  <c:v>127.41176392688278</c:v>
                </c:pt>
                <c:pt idx="154">
                  <c:v>123.7052821483486</c:v>
                </c:pt>
                <c:pt idx="155">
                  <c:v>124.93856278320709</c:v>
                </c:pt>
                <c:pt idx="156">
                  <c:v>125.85886939125642</c:v>
                </c:pt>
                <c:pt idx="157">
                  <c:v>122.52288776778728</c:v>
                </c:pt>
                <c:pt idx="158">
                  <c:v>123.47660084626624</c:v>
                </c:pt>
                <c:pt idx="159">
                  <c:v>121.57313524319007</c:v>
                </c:pt>
                <c:pt idx="160">
                  <c:v>121.83188115006296</c:v>
                </c:pt>
                <c:pt idx="161">
                  <c:v>124.31975042624516</c:v>
                </c:pt>
                <c:pt idx="162">
                  <c:v>125.43399572993972</c:v>
                </c:pt>
                <c:pt idx="163">
                  <c:v>128.70193015997114</c:v>
                </c:pt>
                <c:pt idx="164">
                  <c:v>129.3829968108127</c:v>
                </c:pt>
                <c:pt idx="165">
                  <c:v>129.12223239567805</c:v>
                </c:pt>
                <c:pt idx="166">
                  <c:v>129.49224530367201</c:v>
                </c:pt>
                <c:pt idx="167">
                  <c:v>130.66701823867794</c:v>
                </c:pt>
                <c:pt idx="168">
                  <c:v>133.85475921532515</c:v>
                </c:pt>
                <c:pt idx="169">
                  <c:v>137.17196739453397</c:v>
                </c:pt>
                <c:pt idx="170">
                  <c:v>136.97903465925256</c:v>
                </c:pt>
                <c:pt idx="171">
                  <c:v>140.11051302940382</c:v>
                </c:pt>
                <c:pt idx="172">
                  <c:v>140.20702582337205</c:v>
                </c:pt>
                <c:pt idx="173">
                  <c:v>139.48895968277495</c:v>
                </c:pt>
                <c:pt idx="174">
                  <c:v>139.49276990596647</c:v>
                </c:pt>
                <c:pt idx="175">
                  <c:v>135.38812462319396</c:v>
                </c:pt>
                <c:pt idx="176">
                  <c:v>134.85369261609458</c:v>
                </c:pt>
                <c:pt idx="177">
                  <c:v>136.14853994168689</c:v>
                </c:pt>
                <c:pt idx="178">
                  <c:v>134.4717468773668</c:v>
                </c:pt>
                <c:pt idx="179">
                  <c:v>132.57416299981176</c:v>
                </c:pt>
                <c:pt idx="180">
                  <c:v>134.47147598782294</c:v>
                </c:pt>
                <c:pt idx="181">
                  <c:v>138.12886464373506</c:v>
                </c:pt>
                <c:pt idx="182">
                  <c:v>134.31035718984427</c:v>
                </c:pt>
                <c:pt idx="183">
                  <c:v>139.89062880489968</c:v>
                </c:pt>
                <c:pt idx="184">
                  <c:v>143.36730254709684</c:v>
                </c:pt>
                <c:pt idx="185">
                  <c:v>139.1456554262929</c:v>
                </c:pt>
                <c:pt idx="186">
                  <c:v>135.0289600167211</c:v>
                </c:pt>
                <c:pt idx="187">
                  <c:v>132.30441685261886</c:v>
                </c:pt>
                <c:pt idx="188">
                  <c:v>130.99420760996441</c:v>
                </c:pt>
                <c:pt idx="189">
                  <c:v>135.18088705438592</c:v>
                </c:pt>
                <c:pt idx="190">
                  <c:v>133.81988785513141</c:v>
                </c:pt>
                <c:pt idx="191">
                  <c:v>137.75378542886205</c:v>
                </c:pt>
                <c:pt idx="192">
                  <c:v>141.48815052279531</c:v>
                </c:pt>
                <c:pt idx="193">
                  <c:v>141.72045700592005</c:v>
                </c:pt>
                <c:pt idx="194">
                  <c:v>143.88775561720462</c:v>
                </c:pt>
                <c:pt idx="195">
                  <c:v>145.20362173223322</c:v>
                </c:pt>
                <c:pt idx="196">
                  <c:v>146.70868276127788</c:v>
                </c:pt>
                <c:pt idx="197">
                  <c:v>145.98505491325352</c:v>
                </c:pt>
                <c:pt idx="198">
                  <c:v>145.98915083248303</c:v>
                </c:pt>
                <c:pt idx="199">
                  <c:v>145.66150702305634</c:v>
                </c:pt>
                <c:pt idx="200">
                  <c:v>149.97338865544114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15F-4BD3-BE13-7A2571242E3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BrownianMotion'!$F$44:$GX$44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156.60038509248713</c:v>
                </c:pt>
                <c:pt idx="2">
                  <c:v>156.05161834860297</c:v>
                </c:pt>
                <c:pt idx="3">
                  <c:v>154.59196601500537</c:v>
                </c:pt>
                <c:pt idx="4">
                  <c:v>157.91783656162445</c:v>
                </c:pt>
                <c:pt idx="5">
                  <c:v>157.70190862572176</c:v>
                </c:pt>
                <c:pt idx="6">
                  <c:v>156.58948228863744</c:v>
                </c:pt>
                <c:pt idx="7">
                  <c:v>152.46028632707024</c:v>
                </c:pt>
                <c:pt idx="8">
                  <c:v>156.13972460376004</c:v>
                </c:pt>
                <c:pt idx="9">
                  <c:v>156.35179253352345</c:v>
                </c:pt>
                <c:pt idx="10">
                  <c:v>155.65548984256628</c:v>
                </c:pt>
                <c:pt idx="11">
                  <c:v>150.7569214546711</c:v>
                </c:pt>
                <c:pt idx="12">
                  <c:v>147.38485951828608</c:v>
                </c:pt>
                <c:pt idx="13">
                  <c:v>145.20676811745335</c:v>
                </c:pt>
                <c:pt idx="14">
                  <c:v>144.64547437936477</c:v>
                </c:pt>
                <c:pt idx="15">
                  <c:v>143.20937660742604</c:v>
                </c:pt>
                <c:pt idx="16">
                  <c:v>141.08555451947089</c:v>
                </c:pt>
                <c:pt idx="17">
                  <c:v>142.27182901813185</c:v>
                </c:pt>
                <c:pt idx="18">
                  <c:v>144.82674060930009</c:v>
                </c:pt>
                <c:pt idx="19">
                  <c:v>148.58318096611646</c:v>
                </c:pt>
                <c:pt idx="20">
                  <c:v>147.90739884897289</c:v>
                </c:pt>
                <c:pt idx="21">
                  <c:v>147.78428848263886</c:v>
                </c:pt>
                <c:pt idx="22">
                  <c:v>145.38333248224777</c:v>
                </c:pt>
                <c:pt idx="23">
                  <c:v>145.44141820160041</c:v>
                </c:pt>
                <c:pt idx="24">
                  <c:v>147.36217344302906</c:v>
                </c:pt>
                <c:pt idx="25">
                  <c:v>147.81663948829686</c:v>
                </c:pt>
                <c:pt idx="26">
                  <c:v>147.35724670455599</c:v>
                </c:pt>
                <c:pt idx="27">
                  <c:v>143.08866927441937</c:v>
                </c:pt>
                <c:pt idx="28">
                  <c:v>143.42688325271141</c:v>
                </c:pt>
                <c:pt idx="29">
                  <c:v>142.00210025374076</c:v>
                </c:pt>
                <c:pt idx="30">
                  <c:v>139.26516945733744</c:v>
                </c:pt>
                <c:pt idx="31">
                  <c:v>137.01080315846411</c:v>
                </c:pt>
                <c:pt idx="32">
                  <c:v>143.24886166175457</c:v>
                </c:pt>
                <c:pt idx="33">
                  <c:v>139.89985196293091</c:v>
                </c:pt>
                <c:pt idx="34">
                  <c:v>141.1606528227301</c:v>
                </c:pt>
                <c:pt idx="35">
                  <c:v>144.46956338720818</c:v>
                </c:pt>
                <c:pt idx="36">
                  <c:v>146.7354698098674</c:v>
                </c:pt>
                <c:pt idx="37">
                  <c:v>149.10843346895646</c:v>
                </c:pt>
                <c:pt idx="38">
                  <c:v>150.80248203726191</c:v>
                </c:pt>
                <c:pt idx="39">
                  <c:v>146.36374871904547</c:v>
                </c:pt>
                <c:pt idx="40">
                  <c:v>145.79522303090567</c:v>
                </c:pt>
                <c:pt idx="41">
                  <c:v>145.26573081182786</c:v>
                </c:pt>
                <c:pt idx="42">
                  <c:v>141.08770664938021</c:v>
                </c:pt>
                <c:pt idx="43">
                  <c:v>139.85135299405528</c:v>
                </c:pt>
                <c:pt idx="44">
                  <c:v>139.57528961541641</c:v>
                </c:pt>
                <c:pt idx="45">
                  <c:v>137.60848396453321</c:v>
                </c:pt>
                <c:pt idx="46">
                  <c:v>142.34497497505032</c:v>
                </c:pt>
                <c:pt idx="47">
                  <c:v>139.22015264073855</c:v>
                </c:pt>
                <c:pt idx="48">
                  <c:v>141.91726482890758</c:v>
                </c:pt>
                <c:pt idx="49">
                  <c:v>139.06487516886526</c:v>
                </c:pt>
                <c:pt idx="50">
                  <c:v>140.18396240444406</c:v>
                </c:pt>
                <c:pt idx="51">
                  <c:v>137.64104798443961</c:v>
                </c:pt>
                <c:pt idx="52">
                  <c:v>137.30931842319549</c:v>
                </c:pt>
                <c:pt idx="53">
                  <c:v>139.75975513065902</c:v>
                </c:pt>
                <c:pt idx="54">
                  <c:v>140.89418207201737</c:v>
                </c:pt>
                <c:pt idx="55">
                  <c:v>141.72873776145315</c:v>
                </c:pt>
                <c:pt idx="56">
                  <c:v>140.43903479530911</c:v>
                </c:pt>
                <c:pt idx="57">
                  <c:v>140.97886855713446</c:v>
                </c:pt>
                <c:pt idx="58">
                  <c:v>143.26676202917918</c:v>
                </c:pt>
                <c:pt idx="59">
                  <c:v>144.08862599440587</c:v>
                </c:pt>
                <c:pt idx="60">
                  <c:v>145.82597112861092</c:v>
                </c:pt>
                <c:pt idx="61">
                  <c:v>144.8881963702014</c:v>
                </c:pt>
                <c:pt idx="62">
                  <c:v>147.46046767238229</c:v>
                </c:pt>
                <c:pt idx="63">
                  <c:v>143.66981728397346</c:v>
                </c:pt>
                <c:pt idx="64">
                  <c:v>143.37800799818763</c:v>
                </c:pt>
                <c:pt idx="65">
                  <c:v>145.57272580192011</c:v>
                </c:pt>
                <c:pt idx="66">
                  <c:v>144.90363682522036</c:v>
                </c:pt>
                <c:pt idx="67">
                  <c:v>143.24741037418173</c:v>
                </c:pt>
                <c:pt idx="68">
                  <c:v>142.90464726756554</c:v>
                </c:pt>
                <c:pt idx="69">
                  <c:v>141.07121198030464</c:v>
                </c:pt>
                <c:pt idx="70">
                  <c:v>145.1581303506847</c:v>
                </c:pt>
                <c:pt idx="71">
                  <c:v>147.75778502156422</c:v>
                </c:pt>
                <c:pt idx="72">
                  <c:v>146.30609260992861</c:v>
                </c:pt>
                <c:pt idx="73">
                  <c:v>140.13999367688584</c:v>
                </c:pt>
                <c:pt idx="74">
                  <c:v>141.2254444123607</c:v>
                </c:pt>
                <c:pt idx="75">
                  <c:v>145.33658964166557</c:v>
                </c:pt>
                <c:pt idx="76">
                  <c:v>147.96070977197732</c:v>
                </c:pt>
                <c:pt idx="77">
                  <c:v>148.23857146545885</c:v>
                </c:pt>
                <c:pt idx="78">
                  <c:v>148.95998447603816</c:v>
                </c:pt>
                <c:pt idx="79">
                  <c:v>147.13736021865282</c:v>
                </c:pt>
                <c:pt idx="80">
                  <c:v>146.28565184991987</c:v>
                </c:pt>
                <c:pt idx="81">
                  <c:v>148.51962225652619</c:v>
                </c:pt>
                <c:pt idx="82">
                  <c:v>148.72950405179455</c:v>
                </c:pt>
                <c:pt idx="83">
                  <c:v>149.28476150862974</c:v>
                </c:pt>
                <c:pt idx="84">
                  <c:v>153.14515212553954</c:v>
                </c:pt>
                <c:pt idx="85">
                  <c:v>149.21796780499673</c:v>
                </c:pt>
                <c:pt idx="86">
                  <c:v>148.08794868807286</c:v>
                </c:pt>
                <c:pt idx="87">
                  <c:v>148.44687142469601</c:v>
                </c:pt>
                <c:pt idx="88">
                  <c:v>147.05825680983261</c:v>
                </c:pt>
                <c:pt idx="89">
                  <c:v>148.84604960890232</c:v>
                </c:pt>
                <c:pt idx="90">
                  <c:v>150.40550372685854</c:v>
                </c:pt>
                <c:pt idx="91">
                  <c:v>147.98765796196</c:v>
                </c:pt>
                <c:pt idx="92">
                  <c:v>150.63164936829099</c:v>
                </c:pt>
                <c:pt idx="93">
                  <c:v>147.88731683046677</c:v>
                </c:pt>
                <c:pt idx="94">
                  <c:v>147.26298989313906</c:v>
                </c:pt>
                <c:pt idx="95">
                  <c:v>147.6589276813821</c:v>
                </c:pt>
                <c:pt idx="96">
                  <c:v>145.57258268261873</c:v>
                </c:pt>
                <c:pt idx="97">
                  <c:v>144.16989714318908</c:v>
                </c:pt>
                <c:pt idx="98">
                  <c:v>141.42294715371057</c:v>
                </c:pt>
                <c:pt idx="99">
                  <c:v>137.76990195776258</c:v>
                </c:pt>
                <c:pt idx="100">
                  <c:v>135.72509212602571</c:v>
                </c:pt>
                <c:pt idx="101">
                  <c:v>139.0167140418157</c:v>
                </c:pt>
                <c:pt idx="102">
                  <c:v>143.16867636876177</c:v>
                </c:pt>
                <c:pt idx="103">
                  <c:v>145.57351104100152</c:v>
                </c:pt>
                <c:pt idx="104">
                  <c:v>144.34782057852075</c:v>
                </c:pt>
                <c:pt idx="105">
                  <c:v>147.71862492469097</c:v>
                </c:pt>
                <c:pt idx="106">
                  <c:v>148.23984386910541</c:v>
                </c:pt>
                <c:pt idx="107">
                  <c:v>146.90803213164901</c:v>
                </c:pt>
                <c:pt idx="108">
                  <c:v>143.46448276201593</c:v>
                </c:pt>
                <c:pt idx="109">
                  <c:v>148.37662644341378</c:v>
                </c:pt>
                <c:pt idx="110">
                  <c:v>145.4238365279906</c:v>
                </c:pt>
                <c:pt idx="111">
                  <c:v>143.85889554853998</c:v>
                </c:pt>
                <c:pt idx="112">
                  <c:v>141.87160681884427</c:v>
                </c:pt>
                <c:pt idx="113">
                  <c:v>141.16323231652242</c:v>
                </c:pt>
                <c:pt idx="114">
                  <c:v>141.43905539359608</c:v>
                </c:pt>
                <c:pt idx="115">
                  <c:v>144.19998433133401</c:v>
                </c:pt>
                <c:pt idx="116">
                  <c:v>141.21261044229752</c:v>
                </c:pt>
                <c:pt idx="117">
                  <c:v>138.6644755549757</c:v>
                </c:pt>
                <c:pt idx="118">
                  <c:v>141.43917457304903</c:v>
                </c:pt>
                <c:pt idx="119">
                  <c:v>138.69228050919341</c:v>
                </c:pt>
                <c:pt idx="120">
                  <c:v>136.82921159803314</c:v>
                </c:pt>
                <c:pt idx="121">
                  <c:v>142.70815026143998</c:v>
                </c:pt>
                <c:pt idx="122">
                  <c:v>143.52665322440916</c:v>
                </c:pt>
                <c:pt idx="123">
                  <c:v>145.61378007982043</c:v>
                </c:pt>
                <c:pt idx="124">
                  <c:v>144.96267241471327</c:v>
                </c:pt>
                <c:pt idx="125">
                  <c:v>144.31943584869987</c:v>
                </c:pt>
                <c:pt idx="126">
                  <c:v>143.99805993948505</c:v>
                </c:pt>
                <c:pt idx="127">
                  <c:v>145.72629639412739</c:v>
                </c:pt>
                <c:pt idx="128">
                  <c:v>144.53574689802693</c:v>
                </c:pt>
                <c:pt idx="129">
                  <c:v>144.94290547753303</c:v>
                </c:pt>
                <c:pt idx="130">
                  <c:v>141.62466126012103</c:v>
                </c:pt>
                <c:pt idx="131">
                  <c:v>136.84736342153371</c:v>
                </c:pt>
                <c:pt idx="132">
                  <c:v>134.52847177583908</c:v>
                </c:pt>
                <c:pt idx="133">
                  <c:v>131.71700694665276</c:v>
                </c:pt>
                <c:pt idx="134">
                  <c:v>132.51618387477268</c:v>
                </c:pt>
                <c:pt idx="135">
                  <c:v>132.80669158114216</c:v>
                </c:pt>
                <c:pt idx="136">
                  <c:v>129.70885153134918</c:v>
                </c:pt>
                <c:pt idx="137">
                  <c:v>132.99015912122778</c:v>
                </c:pt>
                <c:pt idx="138">
                  <c:v>133.54872561938893</c:v>
                </c:pt>
                <c:pt idx="139">
                  <c:v>130.31570324383296</c:v>
                </c:pt>
                <c:pt idx="140">
                  <c:v>131.84896031763788</c:v>
                </c:pt>
                <c:pt idx="141">
                  <c:v>131.71897955457882</c:v>
                </c:pt>
                <c:pt idx="142">
                  <c:v>130.16912079060648</c:v>
                </c:pt>
                <c:pt idx="143">
                  <c:v>124.63399592825657</c:v>
                </c:pt>
                <c:pt idx="144">
                  <c:v>122.80686718539413</c:v>
                </c:pt>
                <c:pt idx="145">
                  <c:v>121.40849036423818</c:v>
                </c:pt>
                <c:pt idx="146">
                  <c:v>124.88314645091101</c:v>
                </c:pt>
                <c:pt idx="147">
                  <c:v>127.5185762049348</c:v>
                </c:pt>
                <c:pt idx="148">
                  <c:v>127.00665389395118</c:v>
                </c:pt>
                <c:pt idx="149">
                  <c:v>122.68672019716989</c:v>
                </c:pt>
                <c:pt idx="150">
                  <c:v>122.47928628913085</c:v>
                </c:pt>
                <c:pt idx="151">
                  <c:v>122.62401003304011</c:v>
                </c:pt>
                <c:pt idx="152">
                  <c:v>121.07591591608336</c:v>
                </c:pt>
                <c:pt idx="153">
                  <c:v>120.19851560131885</c:v>
                </c:pt>
                <c:pt idx="154">
                  <c:v>118.74890110066231</c:v>
                </c:pt>
                <c:pt idx="155">
                  <c:v>118.46744844174431</c:v>
                </c:pt>
                <c:pt idx="156">
                  <c:v>119.29275032813933</c:v>
                </c:pt>
                <c:pt idx="157">
                  <c:v>118.64374295324295</c:v>
                </c:pt>
                <c:pt idx="158">
                  <c:v>120.28231660160269</c:v>
                </c:pt>
                <c:pt idx="159">
                  <c:v>119.34546364692882</c:v>
                </c:pt>
                <c:pt idx="160">
                  <c:v>120.9259343093382</c:v>
                </c:pt>
                <c:pt idx="161">
                  <c:v>124.86770892941155</c:v>
                </c:pt>
                <c:pt idx="162">
                  <c:v>124.89697341174343</c:v>
                </c:pt>
                <c:pt idx="163">
                  <c:v>123.10377718953234</c:v>
                </c:pt>
                <c:pt idx="164">
                  <c:v>122.55971475731097</c:v>
                </c:pt>
                <c:pt idx="165">
                  <c:v>118.91823694671729</c:v>
                </c:pt>
                <c:pt idx="166">
                  <c:v>116.23536628472309</c:v>
                </c:pt>
                <c:pt idx="167">
                  <c:v>118.21694734200423</c:v>
                </c:pt>
                <c:pt idx="168">
                  <c:v>117.59159568184401</c:v>
                </c:pt>
                <c:pt idx="169">
                  <c:v>119.34631551695158</c:v>
                </c:pt>
                <c:pt idx="170">
                  <c:v>121.91677443781191</c:v>
                </c:pt>
                <c:pt idx="171">
                  <c:v>122.43185637756478</c:v>
                </c:pt>
                <c:pt idx="172">
                  <c:v>127.71097891527923</c:v>
                </c:pt>
                <c:pt idx="173">
                  <c:v>127.06011873986225</c:v>
                </c:pt>
                <c:pt idx="174">
                  <c:v>127.22968295394905</c:v>
                </c:pt>
                <c:pt idx="175">
                  <c:v>125.06035243987847</c:v>
                </c:pt>
                <c:pt idx="176">
                  <c:v>128.04312693261733</c:v>
                </c:pt>
                <c:pt idx="177">
                  <c:v>128.05677832216242</c:v>
                </c:pt>
                <c:pt idx="178">
                  <c:v>125.61271763630297</c:v>
                </c:pt>
                <c:pt idx="179">
                  <c:v>122.08055568840135</c:v>
                </c:pt>
                <c:pt idx="180">
                  <c:v>119.78361760394313</c:v>
                </c:pt>
                <c:pt idx="181">
                  <c:v>119.83908518627535</c:v>
                </c:pt>
                <c:pt idx="182">
                  <c:v>121.30379332504637</c:v>
                </c:pt>
                <c:pt idx="183">
                  <c:v>117.3498030384909</c:v>
                </c:pt>
                <c:pt idx="184">
                  <c:v>117.67162144219955</c:v>
                </c:pt>
                <c:pt idx="185">
                  <c:v>115.72216285463234</c:v>
                </c:pt>
                <c:pt idx="186">
                  <c:v>118.02340499265539</c:v>
                </c:pt>
                <c:pt idx="187">
                  <c:v>118.90484422291603</c:v>
                </c:pt>
                <c:pt idx="188">
                  <c:v>116.29339421591925</c:v>
                </c:pt>
                <c:pt idx="189">
                  <c:v>115.15544762914175</c:v>
                </c:pt>
                <c:pt idx="190">
                  <c:v>116.95685091199378</c:v>
                </c:pt>
                <c:pt idx="191">
                  <c:v>118.39538108482752</c:v>
                </c:pt>
                <c:pt idx="192">
                  <c:v>118.6294311099457</c:v>
                </c:pt>
                <c:pt idx="193">
                  <c:v>119.05011015546029</c:v>
                </c:pt>
                <c:pt idx="194">
                  <c:v>120.15894606088837</c:v>
                </c:pt>
                <c:pt idx="195">
                  <c:v>120.74506273011113</c:v>
                </c:pt>
                <c:pt idx="196">
                  <c:v>117.58068572057044</c:v>
                </c:pt>
                <c:pt idx="197">
                  <c:v>116.10679101388676</c:v>
                </c:pt>
                <c:pt idx="198">
                  <c:v>113.44801557303678</c:v>
                </c:pt>
                <c:pt idx="199">
                  <c:v>114.75342194825814</c:v>
                </c:pt>
                <c:pt idx="200">
                  <c:v>112.87837449129547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15F-4BD3-BE13-7A2571242E3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BrownianMotion'!$F$45:$GX$45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153.18397726334268</c:v>
                </c:pt>
                <c:pt idx="2">
                  <c:v>152.07588595206713</c:v>
                </c:pt>
                <c:pt idx="3">
                  <c:v>150.70101460951724</c:v>
                </c:pt>
                <c:pt idx="4">
                  <c:v>146.65447268646784</c:v>
                </c:pt>
                <c:pt idx="5">
                  <c:v>145.76292114370924</c:v>
                </c:pt>
                <c:pt idx="6">
                  <c:v>147.10735956125484</c:v>
                </c:pt>
                <c:pt idx="7">
                  <c:v>154.08818719850785</c:v>
                </c:pt>
                <c:pt idx="8">
                  <c:v>158.37371091399075</c:v>
                </c:pt>
                <c:pt idx="9">
                  <c:v>159.77185151268856</c:v>
                </c:pt>
                <c:pt idx="10">
                  <c:v>157.79246583736477</c:v>
                </c:pt>
                <c:pt idx="11">
                  <c:v>157.09534198478252</c:v>
                </c:pt>
                <c:pt idx="12">
                  <c:v>155.73159999742776</c:v>
                </c:pt>
                <c:pt idx="13">
                  <c:v>152.13870587017601</c:v>
                </c:pt>
                <c:pt idx="14">
                  <c:v>152.29445239517025</c:v>
                </c:pt>
                <c:pt idx="15">
                  <c:v>156.21054677351378</c:v>
                </c:pt>
                <c:pt idx="16">
                  <c:v>161.62143964429373</c:v>
                </c:pt>
                <c:pt idx="17">
                  <c:v>162.58415460798636</c:v>
                </c:pt>
                <c:pt idx="18">
                  <c:v>164.71627617559901</c:v>
                </c:pt>
                <c:pt idx="19">
                  <c:v>163.92311447496041</c:v>
                </c:pt>
                <c:pt idx="20">
                  <c:v>162.37764167725715</c:v>
                </c:pt>
                <c:pt idx="21">
                  <c:v>158.53713726236271</c:v>
                </c:pt>
                <c:pt idx="22">
                  <c:v>157.95488600687494</c:v>
                </c:pt>
                <c:pt idx="23">
                  <c:v>155.55776074526679</c:v>
                </c:pt>
                <c:pt idx="24">
                  <c:v>163.30143267305817</c:v>
                </c:pt>
                <c:pt idx="25">
                  <c:v>169.62605536257851</c:v>
                </c:pt>
                <c:pt idx="26">
                  <c:v>170.24004545001205</c:v>
                </c:pt>
                <c:pt idx="27">
                  <c:v>169.36132980176606</c:v>
                </c:pt>
                <c:pt idx="28">
                  <c:v>168.26580050098511</c:v>
                </c:pt>
                <c:pt idx="29">
                  <c:v>172.64897910110153</c:v>
                </c:pt>
                <c:pt idx="30">
                  <c:v>172.23554000503069</c:v>
                </c:pt>
                <c:pt idx="31">
                  <c:v>169.74665456079268</c:v>
                </c:pt>
                <c:pt idx="32">
                  <c:v>167.77891163056722</c:v>
                </c:pt>
                <c:pt idx="33">
                  <c:v>168.46493700245816</c:v>
                </c:pt>
                <c:pt idx="34">
                  <c:v>165.90568966697344</c:v>
                </c:pt>
                <c:pt idx="35">
                  <c:v>171.89330599331282</c:v>
                </c:pt>
                <c:pt idx="36">
                  <c:v>167.86937179365691</c:v>
                </c:pt>
                <c:pt idx="37">
                  <c:v>169.08158341120372</c:v>
                </c:pt>
                <c:pt idx="38">
                  <c:v>175.50958756986068</c:v>
                </c:pt>
                <c:pt idx="39">
                  <c:v>176.34459700010586</c:v>
                </c:pt>
                <c:pt idx="40">
                  <c:v>179.34211715580733</c:v>
                </c:pt>
                <c:pt idx="41">
                  <c:v>183.07776086265324</c:v>
                </c:pt>
                <c:pt idx="42">
                  <c:v>183.0684569180163</c:v>
                </c:pt>
                <c:pt idx="43">
                  <c:v>184.49683223009899</c:v>
                </c:pt>
                <c:pt idx="44">
                  <c:v>186.2067899133572</c:v>
                </c:pt>
                <c:pt idx="45">
                  <c:v>187.93659400472461</c:v>
                </c:pt>
                <c:pt idx="46">
                  <c:v>184.32323301260271</c:v>
                </c:pt>
                <c:pt idx="47">
                  <c:v>182.46073575368612</c:v>
                </c:pt>
                <c:pt idx="48">
                  <c:v>181.0696174422265</c:v>
                </c:pt>
                <c:pt idx="49">
                  <c:v>178.40859763406095</c:v>
                </c:pt>
                <c:pt idx="50">
                  <c:v>178.76526380574683</c:v>
                </c:pt>
                <c:pt idx="51">
                  <c:v>180.66352628902226</c:v>
                </c:pt>
                <c:pt idx="52">
                  <c:v>179.4664568940064</c:v>
                </c:pt>
                <c:pt idx="53">
                  <c:v>180.81218111674204</c:v>
                </c:pt>
                <c:pt idx="54">
                  <c:v>183.49130852381009</c:v>
                </c:pt>
                <c:pt idx="55">
                  <c:v>176.90664378286888</c:v>
                </c:pt>
                <c:pt idx="56">
                  <c:v>174.41904236010359</c:v>
                </c:pt>
                <c:pt idx="57">
                  <c:v>174.58402571146482</c:v>
                </c:pt>
                <c:pt idx="58">
                  <c:v>170.5976518186333</c:v>
                </c:pt>
                <c:pt idx="59">
                  <c:v>166.4249058898171</c:v>
                </c:pt>
                <c:pt idx="60">
                  <c:v>165.23560973750949</c:v>
                </c:pt>
                <c:pt idx="61">
                  <c:v>159.2251137494963</c:v>
                </c:pt>
                <c:pt idx="62">
                  <c:v>155.9665081381649</c:v>
                </c:pt>
                <c:pt idx="63">
                  <c:v>155.42148115840621</c:v>
                </c:pt>
                <c:pt idx="64">
                  <c:v>158.23664429435939</c:v>
                </c:pt>
                <c:pt idx="65">
                  <c:v>162.58477677486843</c:v>
                </c:pt>
                <c:pt idx="66">
                  <c:v>163.73394712699331</c:v>
                </c:pt>
                <c:pt idx="67">
                  <c:v>161.58193415814256</c:v>
                </c:pt>
                <c:pt idx="68">
                  <c:v>160.60151793583552</c:v>
                </c:pt>
                <c:pt idx="69">
                  <c:v>159.5220419059942</c:v>
                </c:pt>
                <c:pt idx="70">
                  <c:v>161.03887786684803</c:v>
                </c:pt>
                <c:pt idx="71">
                  <c:v>163.45655893016095</c:v>
                </c:pt>
                <c:pt idx="72">
                  <c:v>158.76049491465304</c:v>
                </c:pt>
                <c:pt idx="73">
                  <c:v>160.57734091502564</c:v>
                </c:pt>
                <c:pt idx="74">
                  <c:v>164.54722388855535</c:v>
                </c:pt>
                <c:pt idx="75">
                  <c:v>160.90105656905405</c:v>
                </c:pt>
                <c:pt idx="76">
                  <c:v>153.66958326012752</c:v>
                </c:pt>
                <c:pt idx="77">
                  <c:v>156.53988936377127</c:v>
                </c:pt>
                <c:pt idx="78">
                  <c:v>156.28215780585046</c:v>
                </c:pt>
                <c:pt idx="79">
                  <c:v>158.52442139403266</c:v>
                </c:pt>
                <c:pt idx="80">
                  <c:v>162.6628581727775</c:v>
                </c:pt>
                <c:pt idx="81">
                  <c:v>168.97692990361816</c:v>
                </c:pt>
                <c:pt idx="82">
                  <c:v>169.31902850262162</c:v>
                </c:pt>
                <c:pt idx="83">
                  <c:v>168.37785728585251</c:v>
                </c:pt>
                <c:pt idx="84">
                  <c:v>164.51249346989903</c:v>
                </c:pt>
                <c:pt idx="85">
                  <c:v>161.4506196198096</c:v>
                </c:pt>
                <c:pt idx="86">
                  <c:v>163.73258650483746</c:v>
                </c:pt>
                <c:pt idx="87">
                  <c:v>163.53528543042935</c:v>
                </c:pt>
                <c:pt idx="88">
                  <c:v>162.55193686219218</c:v>
                </c:pt>
                <c:pt idx="89">
                  <c:v>161.73331011416747</c:v>
                </c:pt>
                <c:pt idx="90">
                  <c:v>159.15560954677102</c:v>
                </c:pt>
                <c:pt idx="91">
                  <c:v>153.93404024708008</c:v>
                </c:pt>
                <c:pt idx="92">
                  <c:v>150.71170927468498</c:v>
                </c:pt>
                <c:pt idx="93">
                  <c:v>147.29840255507034</c:v>
                </c:pt>
                <c:pt idx="94">
                  <c:v>147.87613821364755</c:v>
                </c:pt>
                <c:pt idx="95">
                  <c:v>149.00734358002137</c:v>
                </c:pt>
                <c:pt idx="96">
                  <c:v>144.16589614777422</c:v>
                </c:pt>
                <c:pt idx="97">
                  <c:v>145.2362754010546</c:v>
                </c:pt>
                <c:pt idx="98">
                  <c:v>143.53454511402202</c:v>
                </c:pt>
                <c:pt idx="99">
                  <c:v>138.29659624300578</c:v>
                </c:pt>
                <c:pt idx="100">
                  <c:v>134.00981260828385</c:v>
                </c:pt>
                <c:pt idx="101">
                  <c:v>131.66129957970492</c:v>
                </c:pt>
                <c:pt idx="102">
                  <c:v>134.34938819538775</c:v>
                </c:pt>
                <c:pt idx="103">
                  <c:v>137.80525018137618</c:v>
                </c:pt>
                <c:pt idx="104">
                  <c:v>140.17259780722753</c:v>
                </c:pt>
                <c:pt idx="105">
                  <c:v>140.80001420935207</c:v>
                </c:pt>
                <c:pt idx="106">
                  <c:v>141.16606477742025</c:v>
                </c:pt>
                <c:pt idx="107">
                  <c:v>139.60724664776771</c:v>
                </c:pt>
                <c:pt idx="108">
                  <c:v>142.35071665414168</c:v>
                </c:pt>
                <c:pt idx="109">
                  <c:v>144.04707854652594</c:v>
                </c:pt>
                <c:pt idx="110">
                  <c:v>145.16272892297931</c:v>
                </c:pt>
                <c:pt idx="111">
                  <c:v>143.64830303157686</c:v>
                </c:pt>
                <c:pt idx="112">
                  <c:v>140.54934534427355</c:v>
                </c:pt>
                <c:pt idx="113">
                  <c:v>144.02665000647912</c:v>
                </c:pt>
                <c:pt idx="114">
                  <c:v>147.42630965192313</c:v>
                </c:pt>
                <c:pt idx="115">
                  <c:v>143.34750261160235</c:v>
                </c:pt>
                <c:pt idx="116">
                  <c:v>142.80761180228143</c:v>
                </c:pt>
                <c:pt idx="117">
                  <c:v>141.10068767360605</c:v>
                </c:pt>
                <c:pt idx="118">
                  <c:v>142.65635262661016</c:v>
                </c:pt>
                <c:pt idx="119">
                  <c:v>143.57875534852192</c:v>
                </c:pt>
                <c:pt idx="120">
                  <c:v>141.06511521755598</c:v>
                </c:pt>
                <c:pt idx="121">
                  <c:v>135.31497283481559</c:v>
                </c:pt>
                <c:pt idx="122">
                  <c:v>134.36124922651959</c:v>
                </c:pt>
                <c:pt idx="123">
                  <c:v>131.40849892867922</c:v>
                </c:pt>
                <c:pt idx="124">
                  <c:v>130.77586302806594</c:v>
                </c:pt>
                <c:pt idx="125">
                  <c:v>132.76124405550559</c:v>
                </c:pt>
                <c:pt idx="126">
                  <c:v>133.43365530524963</c:v>
                </c:pt>
                <c:pt idx="127">
                  <c:v>132.90293384687229</c:v>
                </c:pt>
                <c:pt idx="128">
                  <c:v>137.97677211756647</c:v>
                </c:pt>
                <c:pt idx="129">
                  <c:v>139.05794852778564</c:v>
                </c:pt>
                <c:pt idx="130">
                  <c:v>139.89606495943192</c:v>
                </c:pt>
                <c:pt idx="131">
                  <c:v>139.34503409087668</c:v>
                </c:pt>
                <c:pt idx="132">
                  <c:v>142.96590581714156</c:v>
                </c:pt>
                <c:pt idx="133">
                  <c:v>143.88234364617858</c:v>
                </c:pt>
                <c:pt idx="134">
                  <c:v>146.09433537813706</c:v>
                </c:pt>
                <c:pt idx="135">
                  <c:v>144.62443783308672</c:v>
                </c:pt>
                <c:pt idx="136">
                  <c:v>138.95800885397151</c:v>
                </c:pt>
                <c:pt idx="137">
                  <c:v>141.61408466372251</c:v>
                </c:pt>
                <c:pt idx="138">
                  <c:v>143.21546883014983</c:v>
                </c:pt>
                <c:pt idx="139">
                  <c:v>138.37915624716422</c:v>
                </c:pt>
                <c:pt idx="140">
                  <c:v>139.40285828271286</c:v>
                </c:pt>
                <c:pt idx="141">
                  <c:v>139.4731322915855</c:v>
                </c:pt>
                <c:pt idx="142">
                  <c:v>136.76854379457799</c:v>
                </c:pt>
                <c:pt idx="143">
                  <c:v>135.42467270077321</c:v>
                </c:pt>
                <c:pt idx="144">
                  <c:v>135.37947977053494</c:v>
                </c:pt>
                <c:pt idx="145">
                  <c:v>135.10093107892075</c:v>
                </c:pt>
                <c:pt idx="146">
                  <c:v>134.15346838438768</c:v>
                </c:pt>
                <c:pt idx="147">
                  <c:v>134.54215244276301</c:v>
                </c:pt>
                <c:pt idx="148">
                  <c:v>138.85260730633837</c:v>
                </c:pt>
                <c:pt idx="149">
                  <c:v>143.89436373626447</c:v>
                </c:pt>
                <c:pt idx="150">
                  <c:v>139.78147912865199</c:v>
                </c:pt>
                <c:pt idx="151">
                  <c:v>141.19232137636442</c:v>
                </c:pt>
                <c:pt idx="152">
                  <c:v>140.63291184963055</c:v>
                </c:pt>
                <c:pt idx="153">
                  <c:v>137.03606079439871</c:v>
                </c:pt>
                <c:pt idx="154">
                  <c:v>135.49172329212738</c:v>
                </c:pt>
                <c:pt idx="155">
                  <c:v>136.65262380486786</c:v>
                </c:pt>
                <c:pt idx="156">
                  <c:v>136.65250152645007</c:v>
                </c:pt>
                <c:pt idx="157">
                  <c:v>139.16081801857078</c:v>
                </c:pt>
                <c:pt idx="158">
                  <c:v>145.28877641336098</c:v>
                </c:pt>
                <c:pt idx="159">
                  <c:v>146.85558977414777</c:v>
                </c:pt>
                <c:pt idx="160">
                  <c:v>147.81125386555996</c:v>
                </c:pt>
                <c:pt idx="161">
                  <c:v>149.60728771995184</c:v>
                </c:pt>
                <c:pt idx="162">
                  <c:v>153.39541926919688</c:v>
                </c:pt>
                <c:pt idx="163">
                  <c:v>150.4252655328448</c:v>
                </c:pt>
                <c:pt idx="164">
                  <c:v>155.37484852013085</c:v>
                </c:pt>
                <c:pt idx="165">
                  <c:v>151.96778629380015</c:v>
                </c:pt>
                <c:pt idx="166">
                  <c:v>150.76784537083853</c:v>
                </c:pt>
                <c:pt idx="167">
                  <c:v>151.20465978931415</c:v>
                </c:pt>
                <c:pt idx="168">
                  <c:v>150.38479313770031</c:v>
                </c:pt>
                <c:pt idx="169">
                  <c:v>146.90610942767282</c:v>
                </c:pt>
                <c:pt idx="170">
                  <c:v>146.60575261236065</c:v>
                </c:pt>
                <c:pt idx="171">
                  <c:v>144.21134930908499</c:v>
                </c:pt>
                <c:pt idx="172">
                  <c:v>142.04914609717429</c:v>
                </c:pt>
                <c:pt idx="173">
                  <c:v>140.65843421641267</c:v>
                </c:pt>
                <c:pt idx="174">
                  <c:v>141.63359808095825</c:v>
                </c:pt>
                <c:pt idx="175">
                  <c:v>141.56356063469335</c:v>
                </c:pt>
                <c:pt idx="176">
                  <c:v>144.22790446581942</c:v>
                </c:pt>
                <c:pt idx="177">
                  <c:v>144.48430606411051</c:v>
                </c:pt>
                <c:pt idx="178">
                  <c:v>140.62399057681972</c:v>
                </c:pt>
                <c:pt idx="179">
                  <c:v>137.08722867379356</c:v>
                </c:pt>
                <c:pt idx="180">
                  <c:v>133.56219056225024</c:v>
                </c:pt>
                <c:pt idx="181">
                  <c:v>134.01602570870884</c:v>
                </c:pt>
                <c:pt idx="182">
                  <c:v>135.78998110213576</c:v>
                </c:pt>
                <c:pt idx="183">
                  <c:v>136.52470538127719</c:v>
                </c:pt>
                <c:pt idx="184">
                  <c:v>136.36766364051391</c:v>
                </c:pt>
                <c:pt idx="185">
                  <c:v>139.53252961846627</c:v>
                </c:pt>
                <c:pt idx="186">
                  <c:v>139.76954531912088</c:v>
                </c:pt>
                <c:pt idx="187">
                  <c:v>143.53077756276252</c:v>
                </c:pt>
                <c:pt idx="188">
                  <c:v>142.02705316231388</c:v>
                </c:pt>
                <c:pt idx="189">
                  <c:v>145.78465657453441</c:v>
                </c:pt>
                <c:pt idx="190">
                  <c:v>144.58177006690764</c:v>
                </c:pt>
                <c:pt idx="191">
                  <c:v>145.12677408700046</c:v>
                </c:pt>
                <c:pt idx="192">
                  <c:v>145.3872152903993</c:v>
                </c:pt>
                <c:pt idx="193">
                  <c:v>147.73579538004827</c:v>
                </c:pt>
                <c:pt idx="194">
                  <c:v>146.31553785509053</c:v>
                </c:pt>
                <c:pt idx="195">
                  <c:v>145.43865570980455</c:v>
                </c:pt>
                <c:pt idx="196">
                  <c:v>145.41538004026222</c:v>
                </c:pt>
                <c:pt idx="197">
                  <c:v>144.10965863959836</c:v>
                </c:pt>
                <c:pt idx="198">
                  <c:v>141.20561799624016</c:v>
                </c:pt>
                <c:pt idx="199">
                  <c:v>139.75049732569639</c:v>
                </c:pt>
                <c:pt idx="200">
                  <c:v>141.59771427827926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15F-4BD3-BE13-7A2571242E3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BrownianMotion'!$F$46:$GX$46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156.80789697816627</c:v>
                </c:pt>
                <c:pt idx="2">
                  <c:v>157.29995282541745</c:v>
                </c:pt>
                <c:pt idx="3">
                  <c:v>155.39600201432586</c:v>
                </c:pt>
                <c:pt idx="4">
                  <c:v>158.58153512895876</c:v>
                </c:pt>
                <c:pt idx="5">
                  <c:v>162.32519385337147</c:v>
                </c:pt>
                <c:pt idx="6">
                  <c:v>168.79543125443487</c:v>
                </c:pt>
                <c:pt idx="7">
                  <c:v>167.13674172758303</c:v>
                </c:pt>
                <c:pt idx="8">
                  <c:v>166.78798016154821</c:v>
                </c:pt>
                <c:pt idx="9">
                  <c:v>165.0847242995232</c:v>
                </c:pt>
                <c:pt idx="10">
                  <c:v>163.26258350359703</c:v>
                </c:pt>
                <c:pt idx="11">
                  <c:v>165.86263666233458</c:v>
                </c:pt>
                <c:pt idx="12">
                  <c:v>165.72271311242721</c:v>
                </c:pt>
                <c:pt idx="13">
                  <c:v>168.44654075428139</c:v>
                </c:pt>
                <c:pt idx="14">
                  <c:v>167.9820514992083</c:v>
                </c:pt>
                <c:pt idx="15">
                  <c:v>162.41671658849449</c:v>
                </c:pt>
                <c:pt idx="16">
                  <c:v>159.19019050004692</c:v>
                </c:pt>
                <c:pt idx="17">
                  <c:v>162.13461793252159</c:v>
                </c:pt>
                <c:pt idx="18">
                  <c:v>161.97057198987983</c:v>
                </c:pt>
                <c:pt idx="19">
                  <c:v>155.52107494624951</c:v>
                </c:pt>
                <c:pt idx="20">
                  <c:v>158.94489021975684</c:v>
                </c:pt>
                <c:pt idx="21">
                  <c:v>159.2743395904059</c:v>
                </c:pt>
                <c:pt idx="22">
                  <c:v>158.17713671397655</c:v>
                </c:pt>
                <c:pt idx="23">
                  <c:v>161.91562374183917</c:v>
                </c:pt>
                <c:pt idx="24">
                  <c:v>160.38711583172523</c:v>
                </c:pt>
                <c:pt idx="25">
                  <c:v>163.6644107041144</c:v>
                </c:pt>
                <c:pt idx="26">
                  <c:v>159.09403644306494</c:v>
                </c:pt>
                <c:pt idx="27">
                  <c:v>159.33142014082497</c:v>
                </c:pt>
                <c:pt idx="28">
                  <c:v>160.04243244593721</c:v>
                </c:pt>
                <c:pt idx="29">
                  <c:v>156.89249742465799</c:v>
                </c:pt>
                <c:pt idx="30">
                  <c:v>147.3534714835084</c:v>
                </c:pt>
                <c:pt idx="31">
                  <c:v>146.81805217218968</c:v>
                </c:pt>
                <c:pt idx="32">
                  <c:v>152.27910945628287</c:v>
                </c:pt>
                <c:pt idx="33">
                  <c:v>152.94217837923668</c:v>
                </c:pt>
                <c:pt idx="34">
                  <c:v>152.90544344974745</c:v>
                </c:pt>
                <c:pt idx="35">
                  <c:v>149.88139207504216</c:v>
                </c:pt>
                <c:pt idx="36">
                  <c:v>151.75718660619907</c:v>
                </c:pt>
                <c:pt idx="37">
                  <c:v>150.63574762723147</c:v>
                </c:pt>
                <c:pt idx="38">
                  <c:v>148.3941268245602</c:v>
                </c:pt>
                <c:pt idx="39">
                  <c:v>153.12797245086389</c:v>
                </c:pt>
                <c:pt idx="40">
                  <c:v>151.99986083205263</c:v>
                </c:pt>
                <c:pt idx="41">
                  <c:v>156.09181762822973</c:v>
                </c:pt>
                <c:pt idx="42">
                  <c:v>155.18839627878432</c:v>
                </c:pt>
                <c:pt idx="43">
                  <c:v>159.935131627885</c:v>
                </c:pt>
                <c:pt idx="44">
                  <c:v>159.65551832465732</c:v>
                </c:pt>
                <c:pt idx="45">
                  <c:v>156.02777114431333</c:v>
                </c:pt>
                <c:pt idx="46">
                  <c:v>152.26569294892886</c:v>
                </c:pt>
                <c:pt idx="47">
                  <c:v>154.99706862408416</c:v>
                </c:pt>
                <c:pt idx="48">
                  <c:v>155.02030665312171</c:v>
                </c:pt>
                <c:pt idx="49">
                  <c:v>154.70181162762196</c:v>
                </c:pt>
                <c:pt idx="50">
                  <c:v>158.50639499224147</c:v>
                </c:pt>
                <c:pt idx="51">
                  <c:v>158.99205971505555</c:v>
                </c:pt>
                <c:pt idx="52">
                  <c:v>160.69764594502553</c:v>
                </c:pt>
                <c:pt idx="53">
                  <c:v>159.98748565182603</c:v>
                </c:pt>
                <c:pt idx="54">
                  <c:v>161.44385933332643</c:v>
                </c:pt>
                <c:pt idx="55">
                  <c:v>159.59379351824853</c:v>
                </c:pt>
                <c:pt idx="56">
                  <c:v>163.51073272777987</c:v>
                </c:pt>
                <c:pt idx="57">
                  <c:v>159.39040010971192</c:v>
                </c:pt>
                <c:pt idx="58">
                  <c:v>166.49956148979044</c:v>
                </c:pt>
                <c:pt idx="59">
                  <c:v>165.18625429115806</c:v>
                </c:pt>
                <c:pt idx="60">
                  <c:v>166.71337017743539</c:v>
                </c:pt>
                <c:pt idx="61">
                  <c:v>169.51959476879765</c:v>
                </c:pt>
                <c:pt idx="62">
                  <c:v>160.97660022248996</c:v>
                </c:pt>
                <c:pt idx="63">
                  <c:v>154.74006800158628</c:v>
                </c:pt>
                <c:pt idx="64">
                  <c:v>152.52643711431566</c:v>
                </c:pt>
                <c:pt idx="65">
                  <c:v>151.6537187418011</c:v>
                </c:pt>
                <c:pt idx="66">
                  <c:v>150.72354746663655</c:v>
                </c:pt>
                <c:pt idx="67">
                  <c:v>147.05860356125024</c:v>
                </c:pt>
                <c:pt idx="68">
                  <c:v>142.95043848131309</c:v>
                </c:pt>
                <c:pt idx="69">
                  <c:v>142.83102616601707</c:v>
                </c:pt>
                <c:pt idx="70">
                  <c:v>141.7082532261939</c:v>
                </c:pt>
                <c:pt idx="71">
                  <c:v>141.69320927312697</c:v>
                </c:pt>
                <c:pt idx="72">
                  <c:v>142.90100786280752</c:v>
                </c:pt>
                <c:pt idx="73">
                  <c:v>141.59073306947596</c:v>
                </c:pt>
                <c:pt idx="74">
                  <c:v>140.60788950801637</c:v>
                </c:pt>
                <c:pt idx="75">
                  <c:v>139.28799111301927</c:v>
                </c:pt>
                <c:pt idx="76">
                  <c:v>142.72319056421065</c:v>
                </c:pt>
                <c:pt idx="77">
                  <c:v>142.75060907377102</c:v>
                </c:pt>
                <c:pt idx="78">
                  <c:v>146.81119880670178</c:v>
                </c:pt>
                <c:pt idx="79">
                  <c:v>146.94160692322001</c:v>
                </c:pt>
                <c:pt idx="80">
                  <c:v>145.85730276698379</c:v>
                </c:pt>
                <c:pt idx="81">
                  <c:v>147.10304181464079</c:v>
                </c:pt>
                <c:pt idx="82">
                  <c:v>144.19071600209665</c:v>
                </c:pt>
                <c:pt idx="83">
                  <c:v>146.41193614775031</c:v>
                </c:pt>
                <c:pt idx="84">
                  <c:v>147.84807585951395</c:v>
                </c:pt>
                <c:pt idx="85">
                  <c:v>147.82901177597344</c:v>
                </c:pt>
                <c:pt idx="86">
                  <c:v>145.69845017886692</c:v>
                </c:pt>
                <c:pt idx="87">
                  <c:v>146.63464508449971</c:v>
                </c:pt>
                <c:pt idx="88">
                  <c:v>146.58835556619226</c:v>
                </c:pt>
                <c:pt idx="89">
                  <c:v>147.53650645257383</c:v>
                </c:pt>
                <c:pt idx="90">
                  <c:v>152.99619811319178</c:v>
                </c:pt>
                <c:pt idx="91">
                  <c:v>153.21424788619049</c:v>
                </c:pt>
                <c:pt idx="92">
                  <c:v>152.51914439812103</c:v>
                </c:pt>
                <c:pt idx="93">
                  <c:v>155.24453693338992</c:v>
                </c:pt>
                <c:pt idx="94">
                  <c:v>158.00923888703062</c:v>
                </c:pt>
                <c:pt idx="95">
                  <c:v>155.92239155679667</c:v>
                </c:pt>
                <c:pt idx="96">
                  <c:v>154.28493785989542</c:v>
                </c:pt>
                <c:pt idx="97">
                  <c:v>154.15524061830092</c:v>
                </c:pt>
                <c:pt idx="98">
                  <c:v>151.55341352982285</c:v>
                </c:pt>
                <c:pt idx="99">
                  <c:v>152.58976646657717</c:v>
                </c:pt>
                <c:pt idx="100">
                  <c:v>150.24740730560865</c:v>
                </c:pt>
                <c:pt idx="101">
                  <c:v>151.96413366737755</c:v>
                </c:pt>
                <c:pt idx="102">
                  <c:v>149.59383898968079</c:v>
                </c:pt>
                <c:pt idx="103">
                  <c:v>141.23668446408203</c:v>
                </c:pt>
                <c:pt idx="104">
                  <c:v>140.7925486786032</c:v>
                </c:pt>
                <c:pt idx="105">
                  <c:v>142.51203829267416</c:v>
                </c:pt>
                <c:pt idx="106">
                  <c:v>143.12764065525965</c:v>
                </c:pt>
                <c:pt idx="107">
                  <c:v>142.48164023006379</c:v>
                </c:pt>
                <c:pt idx="108">
                  <c:v>145.11440582316251</c:v>
                </c:pt>
                <c:pt idx="109">
                  <c:v>143.8085370617992</c:v>
                </c:pt>
                <c:pt idx="110">
                  <c:v>144.10773934390357</c:v>
                </c:pt>
                <c:pt idx="111">
                  <c:v>143.59091618722263</c:v>
                </c:pt>
                <c:pt idx="112">
                  <c:v>140.26066541321279</c:v>
                </c:pt>
                <c:pt idx="113">
                  <c:v>140.50079635072177</c:v>
                </c:pt>
                <c:pt idx="114">
                  <c:v>140.46520684672871</c:v>
                </c:pt>
                <c:pt idx="115">
                  <c:v>139.31248900106041</c:v>
                </c:pt>
                <c:pt idx="116">
                  <c:v>140.88765609895418</c:v>
                </c:pt>
                <c:pt idx="117">
                  <c:v>144.4895379868083</c:v>
                </c:pt>
                <c:pt idx="118">
                  <c:v>142.44511086344724</c:v>
                </c:pt>
                <c:pt idx="119">
                  <c:v>139.6298897623665</c:v>
                </c:pt>
                <c:pt idx="120">
                  <c:v>138.41561595975193</c:v>
                </c:pt>
                <c:pt idx="121">
                  <c:v>136.3792344398031</c:v>
                </c:pt>
                <c:pt idx="122">
                  <c:v>131.31469672890503</c:v>
                </c:pt>
                <c:pt idx="123">
                  <c:v>134.9806168948455</c:v>
                </c:pt>
                <c:pt idx="124">
                  <c:v>133.42545849902893</c:v>
                </c:pt>
                <c:pt idx="125">
                  <c:v>131.93775149752287</c:v>
                </c:pt>
                <c:pt idx="126">
                  <c:v>131.57845590675933</c:v>
                </c:pt>
                <c:pt idx="127">
                  <c:v>130.83067482811762</c:v>
                </c:pt>
                <c:pt idx="128">
                  <c:v>131.15217129581217</c:v>
                </c:pt>
                <c:pt idx="129">
                  <c:v>134.56698407756895</c:v>
                </c:pt>
                <c:pt idx="130">
                  <c:v>131.20196084498173</c:v>
                </c:pt>
                <c:pt idx="131">
                  <c:v>132.3467655382187</c:v>
                </c:pt>
                <c:pt idx="132">
                  <c:v>130.39460711404217</c:v>
                </c:pt>
                <c:pt idx="133">
                  <c:v>131.42837288497614</c:v>
                </c:pt>
                <c:pt idx="134">
                  <c:v>131.64762316340511</c:v>
                </c:pt>
                <c:pt idx="135">
                  <c:v>132.41084787817664</c:v>
                </c:pt>
                <c:pt idx="136">
                  <c:v>130.32357754682204</c:v>
                </c:pt>
                <c:pt idx="137">
                  <c:v>128.72968887611898</c:v>
                </c:pt>
                <c:pt idx="138">
                  <c:v>125.99148149845753</c:v>
                </c:pt>
                <c:pt idx="139">
                  <c:v>121.68845114356643</c:v>
                </c:pt>
                <c:pt idx="140">
                  <c:v>123.6433415852339</c:v>
                </c:pt>
                <c:pt idx="141">
                  <c:v>123.74909705465748</c:v>
                </c:pt>
                <c:pt idx="142">
                  <c:v>121.54492849815655</c:v>
                </c:pt>
                <c:pt idx="143">
                  <c:v>119.91209572548122</c:v>
                </c:pt>
                <c:pt idx="144">
                  <c:v>121.09393228219547</c:v>
                </c:pt>
                <c:pt idx="145">
                  <c:v>119.68439982779269</c:v>
                </c:pt>
                <c:pt idx="146">
                  <c:v>118.73858951223737</c:v>
                </c:pt>
                <c:pt idx="147">
                  <c:v>118.67289270919665</c:v>
                </c:pt>
                <c:pt idx="148">
                  <c:v>116.32517871013977</c:v>
                </c:pt>
                <c:pt idx="149">
                  <c:v>114.06016149259862</c:v>
                </c:pt>
                <c:pt idx="150">
                  <c:v>115.67056321535956</c:v>
                </c:pt>
                <c:pt idx="151">
                  <c:v>118.22042182139994</c:v>
                </c:pt>
                <c:pt idx="152">
                  <c:v>115.34256482532815</c:v>
                </c:pt>
                <c:pt idx="153">
                  <c:v>119.8694942565136</c:v>
                </c:pt>
                <c:pt idx="154">
                  <c:v>119.0382544236458</c:v>
                </c:pt>
                <c:pt idx="155">
                  <c:v>121.57592713165639</c:v>
                </c:pt>
                <c:pt idx="156">
                  <c:v>122.68910868351885</c:v>
                </c:pt>
                <c:pt idx="157">
                  <c:v>120.56873968174175</c:v>
                </c:pt>
                <c:pt idx="158">
                  <c:v>119.21012161413829</c:v>
                </c:pt>
                <c:pt idx="159">
                  <c:v>115.23437861380233</c:v>
                </c:pt>
                <c:pt idx="160">
                  <c:v>114.05191779142289</c:v>
                </c:pt>
                <c:pt idx="161">
                  <c:v>117.47587792606826</c:v>
                </c:pt>
                <c:pt idx="162">
                  <c:v>121.11908659626698</c:v>
                </c:pt>
                <c:pt idx="163">
                  <c:v>123.50279494251231</c:v>
                </c:pt>
                <c:pt idx="164">
                  <c:v>123.14513779947129</c:v>
                </c:pt>
                <c:pt idx="165">
                  <c:v>126.939058549606</c:v>
                </c:pt>
                <c:pt idx="166">
                  <c:v>129.42669263725389</c:v>
                </c:pt>
                <c:pt idx="167">
                  <c:v>127.29090495799237</c:v>
                </c:pt>
                <c:pt idx="168">
                  <c:v>128.86517035976968</c:v>
                </c:pt>
                <c:pt idx="169">
                  <c:v>127.04166238055107</c:v>
                </c:pt>
                <c:pt idx="170">
                  <c:v>126.82496114402305</c:v>
                </c:pt>
                <c:pt idx="171">
                  <c:v>131.11886168765935</c:v>
                </c:pt>
                <c:pt idx="172">
                  <c:v>135.35743873163025</c:v>
                </c:pt>
                <c:pt idx="173">
                  <c:v>140.95750406192022</c:v>
                </c:pt>
                <c:pt idx="174">
                  <c:v>140.9765719807838</c:v>
                </c:pt>
                <c:pt idx="175">
                  <c:v>142.30248834617322</c:v>
                </c:pt>
                <c:pt idx="176">
                  <c:v>143.46325127809405</c:v>
                </c:pt>
                <c:pt idx="177">
                  <c:v>141.15646727380701</c:v>
                </c:pt>
                <c:pt idx="178">
                  <c:v>141.00610091367014</c:v>
                </c:pt>
                <c:pt idx="179">
                  <c:v>143.29504114916418</c:v>
                </c:pt>
                <c:pt idx="180">
                  <c:v>138.92648128219869</c:v>
                </c:pt>
                <c:pt idx="181">
                  <c:v>139.89710150441672</c:v>
                </c:pt>
                <c:pt idx="182">
                  <c:v>136.47189041379673</c:v>
                </c:pt>
                <c:pt idx="183">
                  <c:v>138.20116828915252</c:v>
                </c:pt>
                <c:pt idx="184">
                  <c:v>133.6054538181514</c:v>
                </c:pt>
                <c:pt idx="185">
                  <c:v>131.028054035938</c:v>
                </c:pt>
                <c:pt idx="186">
                  <c:v>133.39874559890291</c:v>
                </c:pt>
                <c:pt idx="187">
                  <c:v>132.36586596214394</c:v>
                </c:pt>
                <c:pt idx="188">
                  <c:v>136.08049194945974</c:v>
                </c:pt>
                <c:pt idx="189">
                  <c:v>134.1761408946611</c:v>
                </c:pt>
                <c:pt idx="190">
                  <c:v>134.280102763706</c:v>
                </c:pt>
                <c:pt idx="191">
                  <c:v>131.28429989207234</c:v>
                </c:pt>
                <c:pt idx="192">
                  <c:v>125.98864363948796</c:v>
                </c:pt>
                <c:pt idx="193">
                  <c:v>124.26677578037651</c:v>
                </c:pt>
                <c:pt idx="194">
                  <c:v>121.98463613204724</c:v>
                </c:pt>
                <c:pt idx="195">
                  <c:v>124.70922824969075</c:v>
                </c:pt>
                <c:pt idx="196">
                  <c:v>128.40254506598558</c:v>
                </c:pt>
                <c:pt idx="197">
                  <c:v>129.27888844519546</c:v>
                </c:pt>
                <c:pt idx="198">
                  <c:v>133.50717474165864</c:v>
                </c:pt>
                <c:pt idx="199">
                  <c:v>134.13290761194892</c:v>
                </c:pt>
                <c:pt idx="200">
                  <c:v>136.2928787047957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15F-4BD3-BE13-7A2571242E3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BrownianMotion'!$F$47:$GX$47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159.0428431174802</c:v>
                </c:pt>
                <c:pt idx="2">
                  <c:v>163.36704125708812</c:v>
                </c:pt>
                <c:pt idx="3">
                  <c:v>162.61045775214521</c:v>
                </c:pt>
                <c:pt idx="4">
                  <c:v>161.93706924672875</c:v>
                </c:pt>
                <c:pt idx="5">
                  <c:v>153.91963145284601</c:v>
                </c:pt>
                <c:pt idx="6">
                  <c:v>156.71143942068042</c:v>
                </c:pt>
                <c:pt idx="7">
                  <c:v>159.58993735990319</c:v>
                </c:pt>
                <c:pt idx="8">
                  <c:v>159.50053070294049</c:v>
                </c:pt>
                <c:pt idx="9">
                  <c:v>160.93476487333226</c:v>
                </c:pt>
                <c:pt idx="10">
                  <c:v>158.40893392490545</c:v>
                </c:pt>
                <c:pt idx="11">
                  <c:v>154.31905395373084</c:v>
                </c:pt>
                <c:pt idx="12">
                  <c:v>154.26912266360816</c:v>
                </c:pt>
                <c:pt idx="13">
                  <c:v>153.64575674301747</c:v>
                </c:pt>
                <c:pt idx="14">
                  <c:v>155.33823935761248</c:v>
                </c:pt>
                <c:pt idx="15">
                  <c:v>146.75595155198846</c:v>
                </c:pt>
                <c:pt idx="16">
                  <c:v>147.34403324945328</c:v>
                </c:pt>
                <c:pt idx="17">
                  <c:v>150.3768077500886</c:v>
                </c:pt>
                <c:pt idx="18">
                  <c:v>149.26506541565016</c:v>
                </c:pt>
                <c:pt idx="19">
                  <c:v>153.23668402074247</c:v>
                </c:pt>
                <c:pt idx="20">
                  <c:v>152.09881636925849</c:v>
                </c:pt>
                <c:pt idx="21">
                  <c:v>146.72768639691469</c:v>
                </c:pt>
                <c:pt idx="22">
                  <c:v>149.19531116280649</c:v>
                </c:pt>
                <c:pt idx="23">
                  <c:v>149.05729914848337</c:v>
                </c:pt>
                <c:pt idx="24">
                  <c:v>152.06753398181561</c:v>
                </c:pt>
                <c:pt idx="25">
                  <c:v>152.54920158464526</c:v>
                </c:pt>
                <c:pt idx="26">
                  <c:v>148.2808126404787</c:v>
                </c:pt>
                <c:pt idx="27">
                  <c:v>149.23899518629457</c:v>
                </c:pt>
                <c:pt idx="28">
                  <c:v>151.40114971199887</c:v>
                </c:pt>
                <c:pt idx="29">
                  <c:v>153.96705033961084</c:v>
                </c:pt>
                <c:pt idx="30">
                  <c:v>155.41926190687235</c:v>
                </c:pt>
                <c:pt idx="31">
                  <c:v>153.08670044395049</c:v>
                </c:pt>
                <c:pt idx="32">
                  <c:v>151.73048685097561</c:v>
                </c:pt>
                <c:pt idx="33">
                  <c:v>151.04117487276392</c:v>
                </c:pt>
                <c:pt idx="34">
                  <c:v>150.85825620128713</c:v>
                </c:pt>
                <c:pt idx="35">
                  <c:v>157.0540649527002</c:v>
                </c:pt>
                <c:pt idx="36">
                  <c:v>156.80755577978653</c:v>
                </c:pt>
                <c:pt idx="37">
                  <c:v>155.28218268864765</c:v>
                </c:pt>
                <c:pt idx="38">
                  <c:v>164.95262721460264</c:v>
                </c:pt>
                <c:pt idx="39">
                  <c:v>167.7801111094644</c:v>
                </c:pt>
                <c:pt idx="40">
                  <c:v>166.86091969877822</c:v>
                </c:pt>
                <c:pt idx="41">
                  <c:v>170.27862518242074</c:v>
                </c:pt>
                <c:pt idx="42">
                  <c:v>171.58919431584661</c:v>
                </c:pt>
                <c:pt idx="43">
                  <c:v>170.91929216662749</c:v>
                </c:pt>
                <c:pt idx="44">
                  <c:v>163.68624537083809</c:v>
                </c:pt>
                <c:pt idx="45">
                  <c:v>173.69812276103951</c:v>
                </c:pt>
                <c:pt idx="46">
                  <c:v>176.85631792546346</c:v>
                </c:pt>
                <c:pt idx="47">
                  <c:v>177.00775629588324</c:v>
                </c:pt>
                <c:pt idx="48">
                  <c:v>182.39753593904476</c:v>
                </c:pt>
                <c:pt idx="49">
                  <c:v>180.35416287003122</c:v>
                </c:pt>
                <c:pt idx="50">
                  <c:v>179.46800126861709</c:v>
                </c:pt>
                <c:pt idx="51">
                  <c:v>178.26028141792162</c:v>
                </c:pt>
                <c:pt idx="52">
                  <c:v>181.83779083985351</c:v>
                </c:pt>
                <c:pt idx="53">
                  <c:v>183.51993569281251</c:v>
                </c:pt>
                <c:pt idx="54">
                  <c:v>180.66413088632754</c:v>
                </c:pt>
                <c:pt idx="55">
                  <c:v>180.07119657649645</c:v>
                </c:pt>
                <c:pt idx="56">
                  <c:v>178.48932690525953</c:v>
                </c:pt>
                <c:pt idx="57">
                  <c:v>176.23679285405413</c:v>
                </c:pt>
                <c:pt idx="58">
                  <c:v>173.8879807527978</c:v>
                </c:pt>
                <c:pt idx="59">
                  <c:v>175.69469401769291</c:v>
                </c:pt>
                <c:pt idx="60">
                  <c:v>179.11683845404187</c:v>
                </c:pt>
                <c:pt idx="61">
                  <c:v>182.26203494075557</c:v>
                </c:pt>
                <c:pt idx="62">
                  <c:v>176.19256528575178</c:v>
                </c:pt>
                <c:pt idx="63">
                  <c:v>176.6518816966699</c:v>
                </c:pt>
                <c:pt idx="64">
                  <c:v>175.64792594544249</c:v>
                </c:pt>
                <c:pt idx="65">
                  <c:v>180.38076479128685</c:v>
                </c:pt>
                <c:pt idx="66">
                  <c:v>179.15703847870302</c:v>
                </c:pt>
                <c:pt idx="67">
                  <c:v>178.62225971687869</c:v>
                </c:pt>
                <c:pt idx="68">
                  <c:v>178.80085742403273</c:v>
                </c:pt>
                <c:pt idx="69">
                  <c:v>176.28209550969137</c:v>
                </c:pt>
                <c:pt idx="70">
                  <c:v>175.26874829828313</c:v>
                </c:pt>
                <c:pt idx="71">
                  <c:v>177.99250307298416</c:v>
                </c:pt>
                <c:pt idx="72">
                  <c:v>174.50247639010152</c:v>
                </c:pt>
                <c:pt idx="73">
                  <c:v>178.84537498082346</c:v>
                </c:pt>
                <c:pt idx="74">
                  <c:v>176.93549065466334</c:v>
                </c:pt>
                <c:pt idx="75">
                  <c:v>179.83939425972707</c:v>
                </c:pt>
                <c:pt idx="76">
                  <c:v>180.66693749517469</c:v>
                </c:pt>
                <c:pt idx="77">
                  <c:v>174.94564337233982</c:v>
                </c:pt>
                <c:pt idx="78">
                  <c:v>174.07239981872556</c:v>
                </c:pt>
                <c:pt idx="79">
                  <c:v>176.73820636711952</c:v>
                </c:pt>
                <c:pt idx="80">
                  <c:v>178.04468525991976</c:v>
                </c:pt>
                <c:pt idx="81">
                  <c:v>173.68253783979915</c:v>
                </c:pt>
                <c:pt idx="82">
                  <c:v>172.22230394471418</c:v>
                </c:pt>
                <c:pt idx="83">
                  <c:v>171.62162263783995</c:v>
                </c:pt>
                <c:pt idx="84">
                  <c:v>170.85225038876956</c:v>
                </c:pt>
                <c:pt idx="85">
                  <c:v>168.80171700818363</c:v>
                </c:pt>
                <c:pt idx="86">
                  <c:v>170.27262459285501</c:v>
                </c:pt>
                <c:pt idx="87">
                  <c:v>168.4175831074121</c:v>
                </c:pt>
                <c:pt idx="88">
                  <c:v>167.18133267872915</c:v>
                </c:pt>
                <c:pt idx="89">
                  <c:v>164.54873477374289</c:v>
                </c:pt>
                <c:pt idx="90">
                  <c:v>165.55493740877608</c:v>
                </c:pt>
                <c:pt idx="91">
                  <c:v>164.30200696864688</c:v>
                </c:pt>
                <c:pt idx="92">
                  <c:v>167.4225241515193</c:v>
                </c:pt>
                <c:pt idx="93">
                  <c:v>162.43202798004555</c:v>
                </c:pt>
                <c:pt idx="94">
                  <c:v>161.46680023881265</c:v>
                </c:pt>
                <c:pt idx="95">
                  <c:v>161.58486874154173</c:v>
                </c:pt>
                <c:pt idx="96">
                  <c:v>156.89665487343956</c:v>
                </c:pt>
                <c:pt idx="97">
                  <c:v>160.3137506561734</c:v>
                </c:pt>
                <c:pt idx="98">
                  <c:v>159.77467915648171</c:v>
                </c:pt>
                <c:pt idx="99">
                  <c:v>160.23061054342287</c:v>
                </c:pt>
                <c:pt idx="100">
                  <c:v>159.74789081692708</c:v>
                </c:pt>
                <c:pt idx="101">
                  <c:v>159.53440232846305</c:v>
                </c:pt>
                <c:pt idx="102">
                  <c:v>160.77866931610956</c:v>
                </c:pt>
                <c:pt idx="103">
                  <c:v>162.00061178832789</c:v>
                </c:pt>
                <c:pt idx="104">
                  <c:v>164.80303467596161</c:v>
                </c:pt>
                <c:pt idx="105">
                  <c:v>162.97187392441725</c:v>
                </c:pt>
                <c:pt idx="106">
                  <c:v>166.30120406006699</c:v>
                </c:pt>
                <c:pt idx="107">
                  <c:v>171.04327553093725</c:v>
                </c:pt>
                <c:pt idx="108">
                  <c:v>171.46436932601293</c:v>
                </c:pt>
                <c:pt idx="109">
                  <c:v>170.99153578432967</c:v>
                </c:pt>
                <c:pt idx="110">
                  <c:v>170.9815868855132</c:v>
                </c:pt>
                <c:pt idx="111">
                  <c:v>173.73450091141277</c:v>
                </c:pt>
                <c:pt idx="112">
                  <c:v>170.57749512558058</c:v>
                </c:pt>
                <c:pt idx="113">
                  <c:v>170.00706509116517</c:v>
                </c:pt>
                <c:pt idx="114">
                  <c:v>167.02852310736017</c:v>
                </c:pt>
                <c:pt idx="115">
                  <c:v>167.80027117651565</c:v>
                </c:pt>
                <c:pt idx="116">
                  <c:v>165.85292384582928</c:v>
                </c:pt>
                <c:pt idx="117">
                  <c:v>170.11393577118841</c:v>
                </c:pt>
                <c:pt idx="118">
                  <c:v>168.13377445488953</c:v>
                </c:pt>
                <c:pt idx="119">
                  <c:v>165.48728840691223</c:v>
                </c:pt>
                <c:pt idx="120">
                  <c:v>164.20198641052903</c:v>
                </c:pt>
                <c:pt idx="121">
                  <c:v>157.0155353245714</c:v>
                </c:pt>
                <c:pt idx="122">
                  <c:v>160.33079623600139</c:v>
                </c:pt>
                <c:pt idx="123">
                  <c:v>156.88308212910329</c:v>
                </c:pt>
                <c:pt idx="124">
                  <c:v>153.87619080790972</c:v>
                </c:pt>
                <c:pt idx="125">
                  <c:v>152.51278513348601</c:v>
                </c:pt>
                <c:pt idx="126">
                  <c:v>154.88036201488319</c:v>
                </c:pt>
                <c:pt idx="127">
                  <c:v>154.14037175384615</c:v>
                </c:pt>
                <c:pt idx="128">
                  <c:v>155.34904925697489</c:v>
                </c:pt>
                <c:pt idx="129">
                  <c:v>151.72293626579471</c:v>
                </c:pt>
                <c:pt idx="130">
                  <c:v>154.80884751023075</c:v>
                </c:pt>
                <c:pt idx="131">
                  <c:v>157.44813989348964</c:v>
                </c:pt>
                <c:pt idx="132">
                  <c:v>156.8371287392107</c:v>
                </c:pt>
                <c:pt idx="133">
                  <c:v>154.75088829583768</c:v>
                </c:pt>
                <c:pt idx="134">
                  <c:v>155.46555512037202</c:v>
                </c:pt>
                <c:pt idx="135">
                  <c:v>154.2031663010718</c:v>
                </c:pt>
                <c:pt idx="136">
                  <c:v>154.8711783790385</c:v>
                </c:pt>
                <c:pt idx="137">
                  <c:v>153.35262832469951</c:v>
                </c:pt>
                <c:pt idx="138">
                  <c:v>154.26197430940016</c:v>
                </c:pt>
                <c:pt idx="139">
                  <c:v>157.37709466522904</c:v>
                </c:pt>
                <c:pt idx="140">
                  <c:v>154.31340940458028</c:v>
                </c:pt>
                <c:pt idx="141">
                  <c:v>151.07543364916512</c:v>
                </c:pt>
                <c:pt idx="142">
                  <c:v>152.11149298897368</c:v>
                </c:pt>
                <c:pt idx="143">
                  <c:v>155.38949194138678</c:v>
                </c:pt>
                <c:pt idx="144">
                  <c:v>159.92883905043027</c:v>
                </c:pt>
                <c:pt idx="145">
                  <c:v>159.91768469850325</c:v>
                </c:pt>
                <c:pt idx="146">
                  <c:v>162.18502145174529</c:v>
                </c:pt>
                <c:pt idx="147">
                  <c:v>168.07162585384376</c:v>
                </c:pt>
                <c:pt idx="148">
                  <c:v>173.10645936043954</c:v>
                </c:pt>
                <c:pt idx="149">
                  <c:v>175.21139075906524</c:v>
                </c:pt>
                <c:pt idx="150">
                  <c:v>178.59504735424474</c:v>
                </c:pt>
                <c:pt idx="151">
                  <c:v>181.32936777845481</c:v>
                </c:pt>
                <c:pt idx="152">
                  <c:v>180.93586876558581</c:v>
                </c:pt>
                <c:pt idx="153">
                  <c:v>178.43938668948414</c:v>
                </c:pt>
                <c:pt idx="154">
                  <c:v>182.63249818169012</c:v>
                </c:pt>
                <c:pt idx="155">
                  <c:v>185.02594521801484</c:v>
                </c:pt>
                <c:pt idx="156">
                  <c:v>190.02935379348818</c:v>
                </c:pt>
                <c:pt idx="157">
                  <c:v>190.44329949440643</c:v>
                </c:pt>
                <c:pt idx="158">
                  <c:v>192.27225441786507</c:v>
                </c:pt>
                <c:pt idx="159">
                  <c:v>188.95214640404171</c:v>
                </c:pt>
                <c:pt idx="160">
                  <c:v>180.20948852580173</c:v>
                </c:pt>
                <c:pt idx="161">
                  <c:v>182.15649318556191</c:v>
                </c:pt>
                <c:pt idx="162">
                  <c:v>186.05137297029839</c:v>
                </c:pt>
                <c:pt idx="163">
                  <c:v>182.37648926178514</c:v>
                </c:pt>
                <c:pt idx="164">
                  <c:v>189.64943631393871</c:v>
                </c:pt>
                <c:pt idx="165">
                  <c:v>185.49216500565649</c:v>
                </c:pt>
                <c:pt idx="166">
                  <c:v>183.39409611170558</c:v>
                </c:pt>
                <c:pt idx="167">
                  <c:v>184.89570968774893</c:v>
                </c:pt>
                <c:pt idx="168">
                  <c:v>190.24382788993887</c:v>
                </c:pt>
                <c:pt idx="169">
                  <c:v>188.60817640561677</c:v>
                </c:pt>
                <c:pt idx="170">
                  <c:v>191.2798411083111</c:v>
                </c:pt>
                <c:pt idx="171">
                  <c:v>188.58365554680302</c:v>
                </c:pt>
                <c:pt idx="172">
                  <c:v>190.000027241792</c:v>
                </c:pt>
                <c:pt idx="173">
                  <c:v>191.44288929310122</c:v>
                </c:pt>
                <c:pt idx="174">
                  <c:v>190.43913314176703</c:v>
                </c:pt>
                <c:pt idx="175">
                  <c:v>194.60171575770917</c:v>
                </c:pt>
                <c:pt idx="176">
                  <c:v>197.4847904791188</c:v>
                </c:pt>
                <c:pt idx="177">
                  <c:v>189.71671920536539</c:v>
                </c:pt>
                <c:pt idx="178">
                  <c:v>188.18452552051562</c:v>
                </c:pt>
                <c:pt idx="179">
                  <c:v>183.38038517495488</c:v>
                </c:pt>
                <c:pt idx="180">
                  <c:v>182.16546064217457</c:v>
                </c:pt>
                <c:pt idx="181">
                  <c:v>178.83519590399078</c:v>
                </c:pt>
                <c:pt idx="182">
                  <c:v>178.57413498638439</c:v>
                </c:pt>
                <c:pt idx="183">
                  <c:v>176.34336965925914</c:v>
                </c:pt>
                <c:pt idx="184">
                  <c:v>180.59965426350919</c:v>
                </c:pt>
                <c:pt idx="185">
                  <c:v>176.04866233595689</c:v>
                </c:pt>
                <c:pt idx="186">
                  <c:v>177.03768597961917</c:v>
                </c:pt>
                <c:pt idx="187">
                  <c:v>177.43770726213651</c:v>
                </c:pt>
                <c:pt idx="188">
                  <c:v>183.28840629439034</c:v>
                </c:pt>
                <c:pt idx="189">
                  <c:v>183.94456089222314</c:v>
                </c:pt>
                <c:pt idx="190">
                  <c:v>186.10374748324682</c:v>
                </c:pt>
                <c:pt idx="191">
                  <c:v>185.67452372553956</c:v>
                </c:pt>
                <c:pt idx="192">
                  <c:v>186.05274595760733</c:v>
                </c:pt>
                <c:pt idx="193">
                  <c:v>182.6945124881768</c:v>
                </c:pt>
                <c:pt idx="194">
                  <c:v>179.26183402085502</c:v>
                </c:pt>
                <c:pt idx="195">
                  <c:v>175.69022119076479</c:v>
                </c:pt>
                <c:pt idx="196">
                  <c:v>174.18034259224817</c:v>
                </c:pt>
                <c:pt idx="197">
                  <c:v>181.4469460834824</c:v>
                </c:pt>
                <c:pt idx="198">
                  <c:v>178.15755251909502</c:v>
                </c:pt>
                <c:pt idx="199">
                  <c:v>177.66514778881009</c:v>
                </c:pt>
                <c:pt idx="200">
                  <c:v>179.419184539897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15F-4BD3-BE13-7A2571242E3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BrownianMotion'!$F$48:$GX$48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153.7321808397059</c:v>
                </c:pt>
                <c:pt idx="2">
                  <c:v>153.0503768884831</c:v>
                </c:pt>
                <c:pt idx="3">
                  <c:v>149.48790493514628</c:v>
                </c:pt>
                <c:pt idx="4">
                  <c:v>148.18255484079003</c:v>
                </c:pt>
                <c:pt idx="5">
                  <c:v>144.86882729355094</c:v>
                </c:pt>
                <c:pt idx="6">
                  <c:v>145.20681790337915</c:v>
                </c:pt>
                <c:pt idx="7">
                  <c:v>149.04970152326285</c:v>
                </c:pt>
                <c:pt idx="8">
                  <c:v>149.92045977726605</c:v>
                </c:pt>
                <c:pt idx="9">
                  <c:v>149.88847711636544</c:v>
                </c:pt>
                <c:pt idx="10">
                  <c:v>151.67840144792987</c:v>
                </c:pt>
                <c:pt idx="11">
                  <c:v>151.72045822141325</c:v>
                </c:pt>
                <c:pt idx="12">
                  <c:v>154.04774889774333</c:v>
                </c:pt>
                <c:pt idx="13">
                  <c:v>156.81605743774367</c:v>
                </c:pt>
                <c:pt idx="14">
                  <c:v>160.56287250940306</c:v>
                </c:pt>
                <c:pt idx="15">
                  <c:v>160.88982803530098</c:v>
                </c:pt>
                <c:pt idx="16">
                  <c:v>158.70977783848369</c:v>
                </c:pt>
                <c:pt idx="17">
                  <c:v>164.78689079940213</c:v>
                </c:pt>
                <c:pt idx="18">
                  <c:v>169.25703126511183</c:v>
                </c:pt>
                <c:pt idx="19">
                  <c:v>168.63229502565858</c:v>
                </c:pt>
                <c:pt idx="20">
                  <c:v>169.36399704946427</c:v>
                </c:pt>
                <c:pt idx="21">
                  <c:v>169.31379041411898</c:v>
                </c:pt>
                <c:pt idx="22">
                  <c:v>169.55678100854678</c:v>
                </c:pt>
                <c:pt idx="23">
                  <c:v>172.25942397631798</c:v>
                </c:pt>
                <c:pt idx="24">
                  <c:v>170.45391208920879</c:v>
                </c:pt>
                <c:pt idx="25">
                  <c:v>168.54406521701</c:v>
                </c:pt>
                <c:pt idx="26">
                  <c:v>170.22653363947546</c:v>
                </c:pt>
                <c:pt idx="27">
                  <c:v>174.62723725190858</c:v>
                </c:pt>
                <c:pt idx="28">
                  <c:v>175.92875948784587</c:v>
                </c:pt>
                <c:pt idx="29">
                  <c:v>180.70826170386781</c:v>
                </c:pt>
                <c:pt idx="30">
                  <c:v>179.33523619722965</c:v>
                </c:pt>
                <c:pt idx="31">
                  <c:v>184.0682036039583</c:v>
                </c:pt>
                <c:pt idx="32">
                  <c:v>183.25253080245167</c:v>
                </c:pt>
                <c:pt idx="33">
                  <c:v>178.21783813174281</c:v>
                </c:pt>
                <c:pt idx="34">
                  <c:v>182.1801189708894</c:v>
                </c:pt>
                <c:pt idx="35">
                  <c:v>185.9654618775609</c:v>
                </c:pt>
                <c:pt idx="36">
                  <c:v>189.25458940073904</c:v>
                </c:pt>
                <c:pt idx="37">
                  <c:v>185.22212854180253</c:v>
                </c:pt>
                <c:pt idx="38">
                  <c:v>187.02284045314789</c:v>
                </c:pt>
                <c:pt idx="39">
                  <c:v>181.5438485694909</c:v>
                </c:pt>
                <c:pt idx="40">
                  <c:v>181.58386249526606</c:v>
                </c:pt>
                <c:pt idx="41">
                  <c:v>184.68161771524643</c:v>
                </c:pt>
                <c:pt idx="42">
                  <c:v>184.16935084935352</c:v>
                </c:pt>
                <c:pt idx="43">
                  <c:v>186.63334226291775</c:v>
                </c:pt>
                <c:pt idx="44">
                  <c:v>188.53055624135717</c:v>
                </c:pt>
                <c:pt idx="45">
                  <c:v>187.77318608792748</c:v>
                </c:pt>
                <c:pt idx="46">
                  <c:v>188.64570173135607</c:v>
                </c:pt>
                <c:pt idx="47">
                  <c:v>190.91894116317962</c:v>
                </c:pt>
                <c:pt idx="48">
                  <c:v>194.76476803968146</c:v>
                </c:pt>
                <c:pt idx="49">
                  <c:v>193.16593733998749</c:v>
                </c:pt>
                <c:pt idx="50">
                  <c:v>193.70076846153674</c:v>
                </c:pt>
                <c:pt idx="51">
                  <c:v>191.66180475538727</c:v>
                </c:pt>
                <c:pt idx="52">
                  <c:v>194.74273012577376</c:v>
                </c:pt>
                <c:pt idx="53">
                  <c:v>195.22125386791677</c:v>
                </c:pt>
                <c:pt idx="54">
                  <c:v>197.15792640072752</c:v>
                </c:pt>
                <c:pt idx="55">
                  <c:v>197.37905079426093</c:v>
                </c:pt>
                <c:pt idx="56">
                  <c:v>196.11790221219414</c:v>
                </c:pt>
                <c:pt idx="57">
                  <c:v>191.11891958173734</c:v>
                </c:pt>
                <c:pt idx="58">
                  <c:v>198.69730263329211</c:v>
                </c:pt>
                <c:pt idx="59">
                  <c:v>198.54460561670791</c:v>
                </c:pt>
                <c:pt idx="60">
                  <c:v>204.12924204064544</c:v>
                </c:pt>
                <c:pt idx="61">
                  <c:v>205.27775050368257</c:v>
                </c:pt>
                <c:pt idx="62">
                  <c:v>200.78094465802835</c:v>
                </c:pt>
                <c:pt idx="63">
                  <c:v>196.21379945695827</c:v>
                </c:pt>
                <c:pt idx="64">
                  <c:v>197.31236603711213</c:v>
                </c:pt>
                <c:pt idx="65">
                  <c:v>196.86669232692523</c:v>
                </c:pt>
                <c:pt idx="66">
                  <c:v>198.2528373508938</c:v>
                </c:pt>
                <c:pt idx="67">
                  <c:v>198.39796189935993</c:v>
                </c:pt>
                <c:pt idx="68">
                  <c:v>195.52231612593195</c:v>
                </c:pt>
                <c:pt idx="69">
                  <c:v>196.19136449090004</c:v>
                </c:pt>
                <c:pt idx="70">
                  <c:v>201.65849226987447</c:v>
                </c:pt>
                <c:pt idx="71">
                  <c:v>201.6107394542077</c:v>
                </c:pt>
                <c:pt idx="72">
                  <c:v>199.39742706934527</c:v>
                </c:pt>
                <c:pt idx="73">
                  <c:v>197.49948449589041</c:v>
                </c:pt>
                <c:pt idx="74">
                  <c:v>196.02241008149812</c:v>
                </c:pt>
                <c:pt idx="75">
                  <c:v>189.67168223017177</c:v>
                </c:pt>
                <c:pt idx="76">
                  <c:v>197.41628801490864</c:v>
                </c:pt>
                <c:pt idx="77">
                  <c:v>201.8865621116901</c:v>
                </c:pt>
                <c:pt idx="78">
                  <c:v>200.8911004074088</c:v>
                </c:pt>
                <c:pt idx="79">
                  <c:v>196.79925538137752</c:v>
                </c:pt>
                <c:pt idx="80">
                  <c:v>196.13157442736687</c:v>
                </c:pt>
                <c:pt idx="81">
                  <c:v>194.94050558335857</c:v>
                </c:pt>
                <c:pt idx="82">
                  <c:v>195.33414050887401</c:v>
                </c:pt>
                <c:pt idx="83">
                  <c:v>200.66236666268219</c:v>
                </c:pt>
                <c:pt idx="84">
                  <c:v>203.10777260784835</c:v>
                </c:pt>
                <c:pt idx="85">
                  <c:v>201.81511442760532</c:v>
                </c:pt>
                <c:pt idx="86">
                  <c:v>203.31648620590875</c:v>
                </c:pt>
                <c:pt idx="87">
                  <c:v>206.7207160901828</c:v>
                </c:pt>
                <c:pt idx="88">
                  <c:v>202.04819963907809</c:v>
                </c:pt>
                <c:pt idx="89">
                  <c:v>203.91948848077962</c:v>
                </c:pt>
                <c:pt idx="90">
                  <c:v>201.93435069778528</c:v>
                </c:pt>
                <c:pt idx="91">
                  <c:v>199.05285847408572</c:v>
                </c:pt>
                <c:pt idx="92">
                  <c:v>204.4994899190153</c:v>
                </c:pt>
                <c:pt idx="93">
                  <c:v>201.52955324683731</c:v>
                </c:pt>
                <c:pt idx="94">
                  <c:v>195.21356124630384</c:v>
                </c:pt>
                <c:pt idx="95">
                  <c:v>196.18906243881037</c:v>
                </c:pt>
                <c:pt idx="96">
                  <c:v>199.53830473389061</c:v>
                </c:pt>
                <c:pt idx="97">
                  <c:v>207.12603922219753</c:v>
                </c:pt>
                <c:pt idx="98">
                  <c:v>208.12656335984457</c:v>
                </c:pt>
                <c:pt idx="99">
                  <c:v>211.65308792827986</c:v>
                </c:pt>
                <c:pt idx="100">
                  <c:v>215.03614097881854</c:v>
                </c:pt>
                <c:pt idx="101">
                  <c:v>210.64139424804927</c:v>
                </c:pt>
                <c:pt idx="102">
                  <c:v>211.90351677993274</c:v>
                </c:pt>
                <c:pt idx="103">
                  <c:v>212.14697134583295</c:v>
                </c:pt>
                <c:pt idx="104">
                  <c:v>215.81180548200263</c:v>
                </c:pt>
                <c:pt idx="105">
                  <c:v>224.32472135445644</c:v>
                </c:pt>
                <c:pt idx="106">
                  <c:v>228.21298436989991</c:v>
                </c:pt>
                <c:pt idx="107">
                  <c:v>230.49359966069466</c:v>
                </c:pt>
                <c:pt idx="108">
                  <c:v>226.06372306494563</c:v>
                </c:pt>
                <c:pt idx="109">
                  <c:v>226.1039891219975</c:v>
                </c:pt>
                <c:pt idx="110">
                  <c:v>231.26370526310865</c:v>
                </c:pt>
                <c:pt idx="111">
                  <c:v>235.52037534138216</c:v>
                </c:pt>
                <c:pt idx="112">
                  <c:v>239.25025112686527</c:v>
                </c:pt>
                <c:pt idx="113">
                  <c:v>241.1813064787483</c:v>
                </c:pt>
                <c:pt idx="114">
                  <c:v>246.13621353569556</c:v>
                </c:pt>
                <c:pt idx="115">
                  <c:v>244.51037732811531</c:v>
                </c:pt>
                <c:pt idx="116">
                  <c:v>244.08070943915865</c:v>
                </c:pt>
                <c:pt idx="117">
                  <c:v>245.37782144590599</c:v>
                </c:pt>
                <c:pt idx="118">
                  <c:v>243.80491938231324</c:v>
                </c:pt>
                <c:pt idx="119">
                  <c:v>249.64540012342377</c:v>
                </c:pt>
                <c:pt idx="120">
                  <c:v>256.17285049159983</c:v>
                </c:pt>
                <c:pt idx="121">
                  <c:v>253.2656410435267</c:v>
                </c:pt>
                <c:pt idx="122">
                  <c:v>246.35187974407569</c:v>
                </c:pt>
                <c:pt idx="123">
                  <c:v>246.76313564944851</c:v>
                </c:pt>
                <c:pt idx="124">
                  <c:v>242.25736628918145</c:v>
                </c:pt>
                <c:pt idx="125">
                  <c:v>248.66821920788325</c:v>
                </c:pt>
                <c:pt idx="126">
                  <c:v>250.84715295270595</c:v>
                </c:pt>
                <c:pt idx="127">
                  <c:v>253.90782075373994</c:v>
                </c:pt>
                <c:pt idx="128">
                  <c:v>256.21227541387441</c:v>
                </c:pt>
                <c:pt idx="129">
                  <c:v>249.37176841774527</c:v>
                </c:pt>
                <c:pt idx="130">
                  <c:v>250.10717526110901</c:v>
                </c:pt>
                <c:pt idx="131">
                  <c:v>247.24752400236409</c:v>
                </c:pt>
                <c:pt idx="132">
                  <c:v>246.30992185582278</c:v>
                </c:pt>
                <c:pt idx="133">
                  <c:v>244.38249406561559</c:v>
                </c:pt>
                <c:pt idx="134">
                  <c:v>247.11907898176602</c:v>
                </c:pt>
                <c:pt idx="135">
                  <c:v>250.45776321882801</c:v>
                </c:pt>
                <c:pt idx="136">
                  <c:v>246.86701563800924</c:v>
                </c:pt>
                <c:pt idx="137">
                  <c:v>249.21236886924538</c:v>
                </c:pt>
                <c:pt idx="138">
                  <c:v>250.15495964395285</c:v>
                </c:pt>
                <c:pt idx="139">
                  <c:v>247.055847782353</c:v>
                </c:pt>
                <c:pt idx="140">
                  <c:v>247.85638234792944</c:v>
                </c:pt>
                <c:pt idx="141">
                  <c:v>247.69129924454833</c:v>
                </c:pt>
                <c:pt idx="142">
                  <c:v>246.63785540945057</c:v>
                </c:pt>
                <c:pt idx="143">
                  <c:v>257.28630021982531</c:v>
                </c:pt>
                <c:pt idx="144">
                  <c:v>259.86006422275648</c:v>
                </c:pt>
                <c:pt idx="145">
                  <c:v>273.36411822023967</c:v>
                </c:pt>
                <c:pt idx="146">
                  <c:v>284.64837277706357</c:v>
                </c:pt>
                <c:pt idx="147">
                  <c:v>280.50778911050594</c:v>
                </c:pt>
                <c:pt idx="148">
                  <c:v>275.92364208680522</c:v>
                </c:pt>
                <c:pt idx="149">
                  <c:v>281.28155375811082</c:v>
                </c:pt>
                <c:pt idx="150">
                  <c:v>288.89880532791489</c:v>
                </c:pt>
                <c:pt idx="151">
                  <c:v>288.85994531441668</c:v>
                </c:pt>
                <c:pt idx="152">
                  <c:v>292.73151785622946</c:v>
                </c:pt>
                <c:pt idx="153">
                  <c:v>286.59048659881495</c:v>
                </c:pt>
                <c:pt idx="154">
                  <c:v>286.50885702987438</c:v>
                </c:pt>
                <c:pt idx="155">
                  <c:v>286.76449060578642</c:v>
                </c:pt>
                <c:pt idx="156">
                  <c:v>282.82463393424376</c:v>
                </c:pt>
                <c:pt idx="157">
                  <c:v>284.16913887551476</c:v>
                </c:pt>
                <c:pt idx="158">
                  <c:v>285.24418378294615</c:v>
                </c:pt>
                <c:pt idx="159">
                  <c:v>288.22316959672906</c:v>
                </c:pt>
                <c:pt idx="160">
                  <c:v>292.57118233288162</c:v>
                </c:pt>
                <c:pt idx="161">
                  <c:v>299.65221708279972</c:v>
                </c:pt>
                <c:pt idx="162">
                  <c:v>300.45999351246098</c:v>
                </c:pt>
                <c:pt idx="163">
                  <c:v>303.50095488165596</c:v>
                </c:pt>
                <c:pt idx="164">
                  <c:v>300.20708288965301</c:v>
                </c:pt>
                <c:pt idx="165">
                  <c:v>301.33826984132594</c:v>
                </c:pt>
                <c:pt idx="166">
                  <c:v>304.18659059943008</c:v>
                </c:pt>
                <c:pt idx="167">
                  <c:v>306.66690882069099</c:v>
                </c:pt>
                <c:pt idx="168">
                  <c:v>311.10042764174898</c:v>
                </c:pt>
                <c:pt idx="169">
                  <c:v>312.59310364399596</c:v>
                </c:pt>
                <c:pt idx="170">
                  <c:v>326.88901673244789</c:v>
                </c:pt>
                <c:pt idx="171">
                  <c:v>324.86635553998156</c:v>
                </c:pt>
                <c:pt idx="172">
                  <c:v>337.97384654785401</c:v>
                </c:pt>
                <c:pt idx="173">
                  <c:v>345.43137477914763</c:v>
                </c:pt>
                <c:pt idx="174">
                  <c:v>349.60544116201152</c:v>
                </c:pt>
                <c:pt idx="175">
                  <c:v>344.07245444639278</c:v>
                </c:pt>
                <c:pt idx="176">
                  <c:v>347.85589442725836</c:v>
                </c:pt>
                <c:pt idx="177">
                  <c:v>342.79432019921228</c:v>
                </c:pt>
                <c:pt idx="178">
                  <c:v>337.32154277067252</c:v>
                </c:pt>
                <c:pt idx="179">
                  <c:v>331.79077181579049</c:v>
                </c:pt>
                <c:pt idx="180">
                  <c:v>332.26264058276575</c:v>
                </c:pt>
                <c:pt idx="181">
                  <c:v>334.86250659412451</c:v>
                </c:pt>
                <c:pt idx="182">
                  <c:v>329.567636067519</c:v>
                </c:pt>
                <c:pt idx="183">
                  <c:v>323.89293971883228</c:v>
                </c:pt>
                <c:pt idx="184">
                  <c:v>315.59336281483195</c:v>
                </c:pt>
                <c:pt idx="185">
                  <c:v>323.15769798595818</c:v>
                </c:pt>
                <c:pt idx="186">
                  <c:v>317.32770813835384</c:v>
                </c:pt>
                <c:pt idx="187">
                  <c:v>317.60797211153317</c:v>
                </c:pt>
                <c:pt idx="188">
                  <c:v>314.45709181762004</c:v>
                </c:pt>
                <c:pt idx="189">
                  <c:v>306.65179870672506</c:v>
                </c:pt>
                <c:pt idx="190">
                  <c:v>307.98569407027452</c:v>
                </c:pt>
                <c:pt idx="191">
                  <c:v>304.18164344970228</c:v>
                </c:pt>
                <c:pt idx="192">
                  <c:v>295.54602484192384</c:v>
                </c:pt>
                <c:pt idx="193">
                  <c:v>295.68937953562903</c:v>
                </c:pt>
                <c:pt idx="194">
                  <c:v>302.7704790256679</c:v>
                </c:pt>
                <c:pt idx="195">
                  <c:v>305.1268342938871</c:v>
                </c:pt>
                <c:pt idx="196">
                  <c:v>307.47659563133794</c:v>
                </c:pt>
                <c:pt idx="197">
                  <c:v>306.19786699983985</c:v>
                </c:pt>
                <c:pt idx="198">
                  <c:v>307.78616878322697</c:v>
                </c:pt>
                <c:pt idx="199">
                  <c:v>314.65519156468656</c:v>
                </c:pt>
                <c:pt idx="200">
                  <c:v>310.96372212578109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15F-4BD3-BE13-7A2571242E3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BrownianMotion'!$F$49:$GX$49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157.11086445074227</c:v>
                </c:pt>
                <c:pt idx="2">
                  <c:v>147.50550999228793</c:v>
                </c:pt>
                <c:pt idx="3">
                  <c:v>148.77006753423925</c:v>
                </c:pt>
                <c:pt idx="4">
                  <c:v>148.93635190362826</c:v>
                </c:pt>
                <c:pt idx="5">
                  <c:v>150.22667514250818</c:v>
                </c:pt>
                <c:pt idx="6">
                  <c:v>148.94065433573365</c:v>
                </c:pt>
                <c:pt idx="7">
                  <c:v>156.88409081900036</c:v>
                </c:pt>
                <c:pt idx="8">
                  <c:v>152.53894941165916</c:v>
                </c:pt>
                <c:pt idx="9">
                  <c:v>154.42270089383732</c:v>
                </c:pt>
                <c:pt idx="10">
                  <c:v>156.52273429967698</c:v>
                </c:pt>
                <c:pt idx="11">
                  <c:v>156.58430832923685</c:v>
                </c:pt>
                <c:pt idx="12">
                  <c:v>155.67391427338444</c:v>
                </c:pt>
                <c:pt idx="13">
                  <c:v>156.83853347827119</c:v>
                </c:pt>
                <c:pt idx="14">
                  <c:v>156.95790440296261</c:v>
                </c:pt>
                <c:pt idx="15">
                  <c:v>154.85685557970689</c:v>
                </c:pt>
                <c:pt idx="16">
                  <c:v>154.65099991478374</c:v>
                </c:pt>
                <c:pt idx="17">
                  <c:v>158.3201910021296</c:v>
                </c:pt>
                <c:pt idx="18">
                  <c:v>155.22402599611584</c:v>
                </c:pt>
                <c:pt idx="19">
                  <c:v>156.41046263816563</c:v>
                </c:pt>
                <c:pt idx="20">
                  <c:v>158.17738902839403</c:v>
                </c:pt>
                <c:pt idx="21">
                  <c:v>157.0250909970153</c:v>
                </c:pt>
                <c:pt idx="22">
                  <c:v>157.20557439031518</c:v>
                </c:pt>
                <c:pt idx="23">
                  <c:v>154.08863584368967</c:v>
                </c:pt>
                <c:pt idx="24">
                  <c:v>149.13729398250047</c:v>
                </c:pt>
                <c:pt idx="25">
                  <c:v>141.07317492159484</c:v>
                </c:pt>
                <c:pt idx="26">
                  <c:v>145.73337889940598</c:v>
                </c:pt>
                <c:pt idx="27">
                  <c:v>142.89735366070141</c:v>
                </c:pt>
                <c:pt idx="28">
                  <c:v>144.98309220933822</c:v>
                </c:pt>
                <c:pt idx="29">
                  <c:v>147.80325899283494</c:v>
                </c:pt>
                <c:pt idx="30">
                  <c:v>147.42840597250179</c:v>
                </c:pt>
                <c:pt idx="31">
                  <c:v>149.30707640120713</c:v>
                </c:pt>
                <c:pt idx="32">
                  <c:v>148.04014541967962</c:v>
                </c:pt>
                <c:pt idx="33">
                  <c:v>147.493561399908</c:v>
                </c:pt>
                <c:pt idx="34">
                  <c:v>144.75651564687897</c:v>
                </c:pt>
                <c:pt idx="35">
                  <c:v>143.08001437775221</c:v>
                </c:pt>
                <c:pt idx="36">
                  <c:v>142.0183742441366</c:v>
                </c:pt>
                <c:pt idx="37">
                  <c:v>145.64815196125363</c:v>
                </c:pt>
                <c:pt idx="38">
                  <c:v>145.97256502202654</c:v>
                </c:pt>
                <c:pt idx="39">
                  <c:v>145.6800131086255</c:v>
                </c:pt>
                <c:pt idx="40">
                  <c:v>147.69313468376779</c:v>
                </c:pt>
                <c:pt idx="41">
                  <c:v>154.23869941842437</c:v>
                </c:pt>
                <c:pt idx="42">
                  <c:v>154.01742839889457</c:v>
                </c:pt>
                <c:pt idx="43">
                  <c:v>153.91290070162003</c:v>
                </c:pt>
                <c:pt idx="44">
                  <c:v>152.83766079756259</c:v>
                </c:pt>
                <c:pt idx="45">
                  <c:v>152.2656426797034</c:v>
                </c:pt>
                <c:pt idx="46">
                  <c:v>155.90689748331437</c:v>
                </c:pt>
                <c:pt idx="47">
                  <c:v>157.18320943415978</c:v>
                </c:pt>
                <c:pt idx="48">
                  <c:v>154.77291988461914</c:v>
                </c:pt>
                <c:pt idx="49">
                  <c:v>152.82315165362556</c:v>
                </c:pt>
                <c:pt idx="50">
                  <c:v>153.54589300071945</c:v>
                </c:pt>
                <c:pt idx="51">
                  <c:v>156.74105186751703</c:v>
                </c:pt>
                <c:pt idx="52">
                  <c:v>156.32659141451316</c:v>
                </c:pt>
                <c:pt idx="53">
                  <c:v>161.84114889480276</c:v>
                </c:pt>
                <c:pt idx="54">
                  <c:v>164.02312556357705</c:v>
                </c:pt>
                <c:pt idx="55">
                  <c:v>165.77306136855037</c:v>
                </c:pt>
                <c:pt idx="56">
                  <c:v>166.1422337542804</c:v>
                </c:pt>
                <c:pt idx="57">
                  <c:v>167.88249287624993</c:v>
                </c:pt>
                <c:pt idx="58">
                  <c:v>165.41655801197143</c:v>
                </c:pt>
                <c:pt idx="59">
                  <c:v>167.23760229440933</c:v>
                </c:pt>
                <c:pt idx="60">
                  <c:v>162.38246498193212</c:v>
                </c:pt>
                <c:pt idx="61">
                  <c:v>162.83210942549502</c:v>
                </c:pt>
                <c:pt idx="62">
                  <c:v>163.96827867260876</c:v>
                </c:pt>
                <c:pt idx="63">
                  <c:v>167.28073633774599</c:v>
                </c:pt>
                <c:pt idx="64">
                  <c:v>167.15989959041852</c:v>
                </c:pt>
                <c:pt idx="65">
                  <c:v>162.21007018587292</c:v>
                </c:pt>
                <c:pt idx="66">
                  <c:v>167.11694729207179</c:v>
                </c:pt>
                <c:pt idx="67">
                  <c:v>164.60180138422677</c:v>
                </c:pt>
                <c:pt idx="68">
                  <c:v>161.6626871869986</c:v>
                </c:pt>
                <c:pt idx="69">
                  <c:v>159.52385072895686</c:v>
                </c:pt>
                <c:pt idx="70">
                  <c:v>161.48187937345153</c:v>
                </c:pt>
                <c:pt idx="71">
                  <c:v>159.722454210291</c:v>
                </c:pt>
                <c:pt idx="72">
                  <c:v>157.85748789109505</c:v>
                </c:pt>
                <c:pt idx="73">
                  <c:v>155.51150322573181</c:v>
                </c:pt>
                <c:pt idx="74">
                  <c:v>159.78312862542825</c:v>
                </c:pt>
                <c:pt idx="75">
                  <c:v>157.07232638562147</c:v>
                </c:pt>
                <c:pt idx="76">
                  <c:v>161.01099390544957</c:v>
                </c:pt>
                <c:pt idx="77">
                  <c:v>163.60698135258488</c:v>
                </c:pt>
                <c:pt idx="78">
                  <c:v>161.98005829673991</c:v>
                </c:pt>
                <c:pt idx="79">
                  <c:v>159.11977173387913</c:v>
                </c:pt>
                <c:pt idx="80">
                  <c:v>160.01443181056916</c:v>
                </c:pt>
                <c:pt idx="81">
                  <c:v>155.48440871623677</c:v>
                </c:pt>
                <c:pt idx="82">
                  <c:v>156.46241657420319</c:v>
                </c:pt>
                <c:pt idx="83">
                  <c:v>155.70463524168687</c:v>
                </c:pt>
                <c:pt idx="84">
                  <c:v>154.68863959679567</c:v>
                </c:pt>
                <c:pt idx="85">
                  <c:v>157.31232170701489</c:v>
                </c:pt>
                <c:pt idx="86">
                  <c:v>154.69136378097193</c:v>
                </c:pt>
                <c:pt idx="87">
                  <c:v>156.92734939675657</c:v>
                </c:pt>
                <c:pt idx="88">
                  <c:v>153.92502856069262</c:v>
                </c:pt>
                <c:pt idx="89">
                  <c:v>155.79002855390155</c:v>
                </c:pt>
                <c:pt idx="90">
                  <c:v>157.95176592926938</c:v>
                </c:pt>
                <c:pt idx="91">
                  <c:v>158.71497940117473</c:v>
                </c:pt>
                <c:pt idx="92">
                  <c:v>160.8435857630304</c:v>
                </c:pt>
                <c:pt idx="93">
                  <c:v>160.34157074706422</c:v>
                </c:pt>
                <c:pt idx="94">
                  <c:v>160.09471642244523</c:v>
                </c:pt>
                <c:pt idx="95">
                  <c:v>158.48742304918918</c:v>
                </c:pt>
                <c:pt idx="96">
                  <c:v>155.61598639170847</c:v>
                </c:pt>
                <c:pt idx="97">
                  <c:v>150.48596359008684</c:v>
                </c:pt>
                <c:pt idx="98">
                  <c:v>158.61638305135133</c:v>
                </c:pt>
                <c:pt idx="99">
                  <c:v>161.82418253211591</c:v>
                </c:pt>
                <c:pt idx="100">
                  <c:v>162.25677286942636</c:v>
                </c:pt>
                <c:pt idx="101">
                  <c:v>157.68876670036931</c:v>
                </c:pt>
                <c:pt idx="102">
                  <c:v>158.77846360277829</c:v>
                </c:pt>
                <c:pt idx="103">
                  <c:v>159.76497736155457</c:v>
                </c:pt>
                <c:pt idx="104">
                  <c:v>163.0005483177799</c:v>
                </c:pt>
                <c:pt idx="105">
                  <c:v>159.4050297248028</c:v>
                </c:pt>
                <c:pt idx="106">
                  <c:v>160.44664773564341</c:v>
                </c:pt>
                <c:pt idx="107">
                  <c:v>160.88551693168728</c:v>
                </c:pt>
                <c:pt idx="108">
                  <c:v>160.96390619158134</c:v>
                </c:pt>
                <c:pt idx="109">
                  <c:v>159.48541088190615</c:v>
                </c:pt>
                <c:pt idx="110">
                  <c:v>163.10389492491024</c:v>
                </c:pt>
                <c:pt idx="111">
                  <c:v>164.49617625336555</c:v>
                </c:pt>
                <c:pt idx="112">
                  <c:v>169.0072968267834</c:v>
                </c:pt>
                <c:pt idx="113">
                  <c:v>168.66190587438658</c:v>
                </c:pt>
                <c:pt idx="114">
                  <c:v>168.52323232254992</c:v>
                </c:pt>
                <c:pt idx="115">
                  <c:v>168.89378063845533</c:v>
                </c:pt>
                <c:pt idx="116">
                  <c:v>171.35261566776629</c:v>
                </c:pt>
                <c:pt idx="117">
                  <c:v>171.21750151773102</c:v>
                </c:pt>
                <c:pt idx="118">
                  <c:v>173.22403040877035</c:v>
                </c:pt>
                <c:pt idx="119">
                  <c:v>171.96073487584201</c:v>
                </c:pt>
                <c:pt idx="120">
                  <c:v>174.60512069922416</c:v>
                </c:pt>
                <c:pt idx="121">
                  <c:v>175.57510397563075</c:v>
                </c:pt>
                <c:pt idx="122">
                  <c:v>169.05954806993054</c:v>
                </c:pt>
                <c:pt idx="123">
                  <c:v>164.84412750326413</c:v>
                </c:pt>
                <c:pt idx="124">
                  <c:v>164.73220249495543</c:v>
                </c:pt>
                <c:pt idx="125">
                  <c:v>160.81676231914571</c:v>
                </c:pt>
                <c:pt idx="126">
                  <c:v>163.47141913209146</c:v>
                </c:pt>
                <c:pt idx="127">
                  <c:v>162.13552445964586</c:v>
                </c:pt>
                <c:pt idx="128">
                  <c:v>165.21203072775563</c:v>
                </c:pt>
                <c:pt idx="129">
                  <c:v>168.8899217586914</c:v>
                </c:pt>
                <c:pt idx="130">
                  <c:v>171.59018853546803</c:v>
                </c:pt>
                <c:pt idx="131">
                  <c:v>174.98768597137172</c:v>
                </c:pt>
                <c:pt idx="132">
                  <c:v>172.35574691694836</c:v>
                </c:pt>
                <c:pt idx="133">
                  <c:v>173.49830745416989</c:v>
                </c:pt>
                <c:pt idx="134">
                  <c:v>173.2790748546488</c:v>
                </c:pt>
                <c:pt idx="135">
                  <c:v>172.11317066647825</c:v>
                </c:pt>
                <c:pt idx="136">
                  <c:v>171.08018037728075</c:v>
                </c:pt>
                <c:pt idx="137">
                  <c:v>165.21053547500895</c:v>
                </c:pt>
                <c:pt idx="138">
                  <c:v>168.59738837513615</c:v>
                </c:pt>
                <c:pt idx="139">
                  <c:v>171.16152870076888</c:v>
                </c:pt>
                <c:pt idx="140">
                  <c:v>168.24634148455064</c:v>
                </c:pt>
                <c:pt idx="141">
                  <c:v>161.91254183622291</c:v>
                </c:pt>
                <c:pt idx="142">
                  <c:v>163.55097666644633</c:v>
                </c:pt>
                <c:pt idx="143">
                  <c:v>161.42047809525417</c:v>
                </c:pt>
                <c:pt idx="144">
                  <c:v>162.60025980645204</c:v>
                </c:pt>
                <c:pt idx="145">
                  <c:v>166.41885087536315</c:v>
                </c:pt>
                <c:pt idx="146">
                  <c:v>166.74958151957316</c:v>
                </c:pt>
                <c:pt idx="147">
                  <c:v>171.24367877159781</c:v>
                </c:pt>
                <c:pt idx="148">
                  <c:v>166.11196780143393</c:v>
                </c:pt>
                <c:pt idx="149">
                  <c:v>169.11202884876076</c:v>
                </c:pt>
                <c:pt idx="150">
                  <c:v>173.06732655607487</c:v>
                </c:pt>
                <c:pt idx="151">
                  <c:v>171.88963597026378</c:v>
                </c:pt>
                <c:pt idx="152">
                  <c:v>172.11671356537997</c:v>
                </c:pt>
                <c:pt idx="153">
                  <c:v>173.85789329083235</c:v>
                </c:pt>
                <c:pt idx="154">
                  <c:v>171.01887247290892</c:v>
                </c:pt>
                <c:pt idx="155">
                  <c:v>170.58277941583373</c:v>
                </c:pt>
                <c:pt idx="156">
                  <c:v>168.99300905705678</c:v>
                </c:pt>
                <c:pt idx="157">
                  <c:v>166.81104406293855</c:v>
                </c:pt>
                <c:pt idx="158">
                  <c:v>168.63825087076958</c:v>
                </c:pt>
                <c:pt idx="159">
                  <c:v>166.02953891975227</c:v>
                </c:pt>
                <c:pt idx="160">
                  <c:v>167.87305200949817</c:v>
                </c:pt>
                <c:pt idx="161">
                  <c:v>174.16249882079748</c:v>
                </c:pt>
                <c:pt idx="162">
                  <c:v>175.9800534184285</c:v>
                </c:pt>
                <c:pt idx="163">
                  <c:v>181.42737766062359</c:v>
                </c:pt>
                <c:pt idx="164">
                  <c:v>184.4002766441433</c:v>
                </c:pt>
                <c:pt idx="165">
                  <c:v>183.75094531838073</c:v>
                </c:pt>
                <c:pt idx="166">
                  <c:v>184.84048876953844</c:v>
                </c:pt>
                <c:pt idx="167">
                  <c:v>186.2246354252168</c:v>
                </c:pt>
                <c:pt idx="168">
                  <c:v>183.76922743994109</c:v>
                </c:pt>
                <c:pt idx="169">
                  <c:v>178.56489000520946</c:v>
                </c:pt>
                <c:pt idx="170">
                  <c:v>178.57753735622114</c:v>
                </c:pt>
                <c:pt idx="171">
                  <c:v>171.79837407641938</c:v>
                </c:pt>
                <c:pt idx="172">
                  <c:v>168.38828498679385</c:v>
                </c:pt>
                <c:pt idx="173">
                  <c:v>168.16993230460159</c:v>
                </c:pt>
                <c:pt idx="174">
                  <c:v>171.92008902682025</c:v>
                </c:pt>
                <c:pt idx="175">
                  <c:v>171.78490196170748</c:v>
                </c:pt>
                <c:pt idx="176">
                  <c:v>172.75838719267412</c:v>
                </c:pt>
                <c:pt idx="177">
                  <c:v>176.14444874070855</c:v>
                </c:pt>
                <c:pt idx="178">
                  <c:v>178.21672956448606</c:v>
                </c:pt>
                <c:pt idx="179">
                  <c:v>177.55321438521651</c:v>
                </c:pt>
                <c:pt idx="180">
                  <c:v>183.17678525398063</c:v>
                </c:pt>
                <c:pt idx="181">
                  <c:v>184.06146045255474</c:v>
                </c:pt>
                <c:pt idx="182">
                  <c:v>182.7075787827124</c:v>
                </c:pt>
                <c:pt idx="183">
                  <c:v>182.43924321070219</c:v>
                </c:pt>
                <c:pt idx="184">
                  <c:v>183.11790799964305</c:v>
                </c:pt>
                <c:pt idx="185">
                  <c:v>179.327795416513</c:v>
                </c:pt>
                <c:pt idx="186">
                  <c:v>175.83071265633168</c:v>
                </c:pt>
                <c:pt idx="187">
                  <c:v>172.2609114330796</c:v>
                </c:pt>
                <c:pt idx="188">
                  <c:v>169.11357844393976</c:v>
                </c:pt>
                <c:pt idx="189">
                  <c:v>164.29282326821937</c:v>
                </c:pt>
                <c:pt idx="190">
                  <c:v>162.49471121044809</c:v>
                </c:pt>
                <c:pt idx="191">
                  <c:v>166.44651306162362</c:v>
                </c:pt>
                <c:pt idx="192">
                  <c:v>166.70671188627131</c:v>
                </c:pt>
                <c:pt idx="193">
                  <c:v>167.75649124742867</c:v>
                </c:pt>
                <c:pt idx="194">
                  <c:v>167.94291647972651</c:v>
                </c:pt>
                <c:pt idx="195">
                  <c:v>168.64773118534208</c:v>
                </c:pt>
                <c:pt idx="196">
                  <c:v>167.5180465505874</c:v>
                </c:pt>
                <c:pt idx="197">
                  <c:v>164.57584492376816</c:v>
                </c:pt>
                <c:pt idx="198">
                  <c:v>161.8788939753893</c:v>
                </c:pt>
                <c:pt idx="199">
                  <c:v>163.97502025060601</c:v>
                </c:pt>
                <c:pt idx="200">
                  <c:v>169.36726706725364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15F-4BD3-BE13-7A2571242E3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BrownianMotion'!$F$50:$GX$50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153.87303074920229</c:v>
                </c:pt>
                <c:pt idx="2">
                  <c:v>154.25168443219363</c:v>
                </c:pt>
                <c:pt idx="3">
                  <c:v>152.00403829368545</c:v>
                </c:pt>
                <c:pt idx="4">
                  <c:v>151.12851139487609</c:v>
                </c:pt>
                <c:pt idx="5">
                  <c:v>151.64506528659268</c:v>
                </c:pt>
                <c:pt idx="6">
                  <c:v>152.61922895881844</c:v>
                </c:pt>
                <c:pt idx="7">
                  <c:v>153.92498725579586</c:v>
                </c:pt>
                <c:pt idx="8">
                  <c:v>153.58360200492993</c:v>
                </c:pt>
                <c:pt idx="9">
                  <c:v>154.11082628389036</c:v>
                </c:pt>
                <c:pt idx="10">
                  <c:v>155.4681016754248</c:v>
                </c:pt>
                <c:pt idx="11">
                  <c:v>156.22597437428107</c:v>
                </c:pt>
                <c:pt idx="12">
                  <c:v>159.8544921826134</c:v>
                </c:pt>
                <c:pt idx="13">
                  <c:v>157.95690299976133</c:v>
                </c:pt>
                <c:pt idx="14">
                  <c:v>159.21870456758495</c:v>
                </c:pt>
                <c:pt idx="15">
                  <c:v>160.23257740573982</c:v>
                </c:pt>
                <c:pt idx="16">
                  <c:v>160.92735597617349</c:v>
                </c:pt>
                <c:pt idx="17">
                  <c:v>157.53810785268155</c:v>
                </c:pt>
                <c:pt idx="18">
                  <c:v>154.64355570685669</c:v>
                </c:pt>
                <c:pt idx="19">
                  <c:v>151.78942927577882</c:v>
                </c:pt>
                <c:pt idx="20">
                  <c:v>149.2926900978747</c:v>
                </c:pt>
                <c:pt idx="21">
                  <c:v>151.51170829701007</c:v>
                </c:pt>
                <c:pt idx="22">
                  <c:v>154.45491140506323</c:v>
                </c:pt>
                <c:pt idx="23">
                  <c:v>153.11411265205371</c:v>
                </c:pt>
                <c:pt idx="24">
                  <c:v>154.81265757771777</c:v>
                </c:pt>
                <c:pt idx="25">
                  <c:v>157.10878143685431</c:v>
                </c:pt>
                <c:pt idx="26">
                  <c:v>151.59624908491236</c:v>
                </c:pt>
                <c:pt idx="27">
                  <c:v>149.52975510351419</c:v>
                </c:pt>
                <c:pt idx="28">
                  <c:v>150.20160175002451</c:v>
                </c:pt>
                <c:pt idx="29">
                  <c:v>154.83485906536205</c:v>
                </c:pt>
                <c:pt idx="30">
                  <c:v>153.82365014237993</c:v>
                </c:pt>
                <c:pt idx="31">
                  <c:v>153.68907912577589</c:v>
                </c:pt>
                <c:pt idx="32">
                  <c:v>152.62089681177676</c:v>
                </c:pt>
                <c:pt idx="33">
                  <c:v>150.08591766063756</c:v>
                </c:pt>
                <c:pt idx="34">
                  <c:v>153.31934464121551</c:v>
                </c:pt>
                <c:pt idx="35">
                  <c:v>156.11393739509117</c:v>
                </c:pt>
                <c:pt idx="36">
                  <c:v>159.43854970865806</c:v>
                </c:pt>
                <c:pt idx="37">
                  <c:v>162.1740682291146</c:v>
                </c:pt>
                <c:pt idx="38">
                  <c:v>159.84622506985508</c:v>
                </c:pt>
                <c:pt idx="39">
                  <c:v>157.31674820976042</c:v>
                </c:pt>
                <c:pt idx="40">
                  <c:v>159.23129041149286</c:v>
                </c:pt>
                <c:pt idx="41">
                  <c:v>156.22432631900435</c:v>
                </c:pt>
                <c:pt idx="42">
                  <c:v>159.7731010097161</c:v>
                </c:pt>
                <c:pt idx="43">
                  <c:v>160.89845495368942</c:v>
                </c:pt>
                <c:pt idx="44">
                  <c:v>162.0040725010916</c:v>
                </c:pt>
                <c:pt idx="45">
                  <c:v>160.91604483945656</c:v>
                </c:pt>
                <c:pt idx="46">
                  <c:v>160.8536035843058</c:v>
                </c:pt>
                <c:pt idx="47">
                  <c:v>162.5330071708768</c:v>
                </c:pt>
                <c:pt idx="48">
                  <c:v>160.66455072441991</c:v>
                </c:pt>
                <c:pt idx="49">
                  <c:v>161.77473804329398</c:v>
                </c:pt>
                <c:pt idx="50">
                  <c:v>160.24036591066849</c:v>
                </c:pt>
                <c:pt idx="51">
                  <c:v>163.96826705651426</c:v>
                </c:pt>
                <c:pt idx="52">
                  <c:v>161.0489114997649</c:v>
                </c:pt>
                <c:pt idx="53">
                  <c:v>160.71167209764334</c:v>
                </c:pt>
                <c:pt idx="54">
                  <c:v>160.34467135620278</c:v>
                </c:pt>
                <c:pt idx="55">
                  <c:v>164.43022329038325</c:v>
                </c:pt>
                <c:pt idx="56">
                  <c:v>166.2349129833222</c:v>
                </c:pt>
                <c:pt idx="57">
                  <c:v>166.82645515499132</c:v>
                </c:pt>
                <c:pt idx="58">
                  <c:v>166.84922512395684</c:v>
                </c:pt>
                <c:pt idx="59">
                  <c:v>166.39911529824533</c:v>
                </c:pt>
                <c:pt idx="60">
                  <c:v>170.74688479799772</c:v>
                </c:pt>
                <c:pt idx="61">
                  <c:v>177.4902873402045</c:v>
                </c:pt>
                <c:pt idx="62">
                  <c:v>178.82439871654341</c:v>
                </c:pt>
                <c:pt idx="63">
                  <c:v>188.24204050749367</c:v>
                </c:pt>
                <c:pt idx="64">
                  <c:v>190.7854202507385</c:v>
                </c:pt>
                <c:pt idx="65">
                  <c:v>190.69169362412268</c:v>
                </c:pt>
                <c:pt idx="66">
                  <c:v>185.12269128788506</c:v>
                </c:pt>
                <c:pt idx="67">
                  <c:v>179.96571602445647</c:v>
                </c:pt>
                <c:pt idx="68">
                  <c:v>180.42740261095557</c:v>
                </c:pt>
                <c:pt idx="69">
                  <c:v>186.1441170737711</c:v>
                </c:pt>
                <c:pt idx="70">
                  <c:v>188.04531445134953</c:v>
                </c:pt>
                <c:pt idx="71">
                  <c:v>185.8624157072237</c:v>
                </c:pt>
                <c:pt idx="72">
                  <c:v>185.34961819533623</c:v>
                </c:pt>
                <c:pt idx="73">
                  <c:v>183.03532879356626</c:v>
                </c:pt>
                <c:pt idx="74">
                  <c:v>179.75321008593392</c:v>
                </c:pt>
                <c:pt idx="75">
                  <c:v>181.61281714212609</c:v>
                </c:pt>
                <c:pt idx="76">
                  <c:v>182.61241342592098</c:v>
                </c:pt>
                <c:pt idx="77">
                  <c:v>181.13505826869076</c:v>
                </c:pt>
                <c:pt idx="78">
                  <c:v>184.03658872958744</c:v>
                </c:pt>
                <c:pt idx="79">
                  <c:v>183.28959017186276</c:v>
                </c:pt>
                <c:pt idx="80">
                  <c:v>183.88295447339732</c:v>
                </c:pt>
                <c:pt idx="81">
                  <c:v>186.58319171785098</c:v>
                </c:pt>
                <c:pt idx="82">
                  <c:v>189.32997399138031</c:v>
                </c:pt>
                <c:pt idx="83">
                  <c:v>192.17391508657042</c:v>
                </c:pt>
                <c:pt idx="84">
                  <c:v>193.01664810945044</c:v>
                </c:pt>
                <c:pt idx="85">
                  <c:v>193.52937061176274</c:v>
                </c:pt>
                <c:pt idx="86">
                  <c:v>194.36035393449359</c:v>
                </c:pt>
                <c:pt idx="87">
                  <c:v>187.78294718603917</c:v>
                </c:pt>
                <c:pt idx="88">
                  <c:v>193.10323488204943</c:v>
                </c:pt>
                <c:pt idx="89">
                  <c:v>192.78259636446685</c:v>
                </c:pt>
                <c:pt idx="90">
                  <c:v>196.08699633907807</c:v>
                </c:pt>
                <c:pt idx="91">
                  <c:v>193.15995183662386</c:v>
                </c:pt>
                <c:pt idx="92">
                  <c:v>196.72683884388536</c:v>
                </c:pt>
                <c:pt idx="93">
                  <c:v>194.4075360588372</c:v>
                </c:pt>
                <c:pt idx="94">
                  <c:v>196.35029888614591</c:v>
                </c:pt>
                <c:pt idx="95">
                  <c:v>197.04117261937037</c:v>
                </c:pt>
                <c:pt idx="96">
                  <c:v>197.4175477448963</c:v>
                </c:pt>
                <c:pt idx="97">
                  <c:v>195.05726029092605</c:v>
                </c:pt>
                <c:pt idx="98">
                  <c:v>189.63035710837764</c:v>
                </c:pt>
                <c:pt idx="99">
                  <c:v>194.89042243603899</c:v>
                </c:pt>
                <c:pt idx="100">
                  <c:v>197.01353250236346</c:v>
                </c:pt>
                <c:pt idx="101">
                  <c:v>192.81753191364228</c:v>
                </c:pt>
                <c:pt idx="102">
                  <c:v>193.10060020775217</c:v>
                </c:pt>
                <c:pt idx="103">
                  <c:v>192.76779352035535</c:v>
                </c:pt>
                <c:pt idx="104">
                  <c:v>190.97945175165131</c:v>
                </c:pt>
                <c:pt idx="105">
                  <c:v>191.0214125262541</c:v>
                </c:pt>
                <c:pt idx="106">
                  <c:v>193.88428867070988</c:v>
                </c:pt>
                <c:pt idx="107">
                  <c:v>192.94013071022792</c:v>
                </c:pt>
                <c:pt idx="108">
                  <c:v>187.90109169325908</c:v>
                </c:pt>
                <c:pt idx="109">
                  <c:v>187.45481126529825</c:v>
                </c:pt>
                <c:pt idx="110">
                  <c:v>185.24962335877433</c:v>
                </c:pt>
                <c:pt idx="111">
                  <c:v>185.59258741487733</c:v>
                </c:pt>
                <c:pt idx="112">
                  <c:v>187.25612444650497</c:v>
                </c:pt>
                <c:pt idx="113">
                  <c:v>184.5802165254085</c:v>
                </c:pt>
                <c:pt idx="114">
                  <c:v>184.88022729709144</c:v>
                </c:pt>
                <c:pt idx="115">
                  <c:v>187.15575125010236</c:v>
                </c:pt>
                <c:pt idx="116">
                  <c:v>191.3340833981857</c:v>
                </c:pt>
                <c:pt idx="117">
                  <c:v>188.64197676798497</c:v>
                </c:pt>
                <c:pt idx="118">
                  <c:v>182.6525009649701</c:v>
                </c:pt>
                <c:pt idx="119">
                  <c:v>184.64753235425371</c:v>
                </c:pt>
                <c:pt idx="120">
                  <c:v>186.30804057572931</c:v>
                </c:pt>
                <c:pt idx="121">
                  <c:v>184.91204967140845</c:v>
                </c:pt>
                <c:pt idx="122">
                  <c:v>180.29596873984255</c:v>
                </c:pt>
                <c:pt idx="123">
                  <c:v>178.74270355289519</c:v>
                </c:pt>
                <c:pt idx="124">
                  <c:v>178.74468783427548</c:v>
                </c:pt>
                <c:pt idx="125">
                  <c:v>180.04053921270054</c:v>
                </c:pt>
                <c:pt idx="126">
                  <c:v>175.69944831188417</c:v>
                </c:pt>
                <c:pt idx="127">
                  <c:v>172.79938748630661</c:v>
                </c:pt>
                <c:pt idx="128">
                  <c:v>168.84665555751786</c:v>
                </c:pt>
                <c:pt idx="129">
                  <c:v>168.58227549054283</c:v>
                </c:pt>
                <c:pt idx="130">
                  <c:v>168.82222479974527</c:v>
                </c:pt>
                <c:pt idx="131">
                  <c:v>166.6406828604151</c:v>
                </c:pt>
                <c:pt idx="132">
                  <c:v>165.36411026750216</c:v>
                </c:pt>
                <c:pt idx="133">
                  <c:v>166.97623481405606</c:v>
                </c:pt>
                <c:pt idx="134">
                  <c:v>167.35291872931171</c:v>
                </c:pt>
                <c:pt idx="135">
                  <c:v>164.63910609870877</c:v>
                </c:pt>
                <c:pt idx="136">
                  <c:v>161.78150309482174</c:v>
                </c:pt>
                <c:pt idx="137">
                  <c:v>163.08559759050499</c:v>
                </c:pt>
                <c:pt idx="138">
                  <c:v>161.15122250285</c:v>
                </c:pt>
                <c:pt idx="139">
                  <c:v>159.86528741010008</c:v>
                </c:pt>
                <c:pt idx="140">
                  <c:v>158.48823624569653</c:v>
                </c:pt>
                <c:pt idx="141">
                  <c:v>159.71432780145236</c:v>
                </c:pt>
                <c:pt idx="142">
                  <c:v>162.82883174442671</c:v>
                </c:pt>
                <c:pt idx="143">
                  <c:v>164.73617375170349</c:v>
                </c:pt>
                <c:pt idx="144">
                  <c:v>160.88053830677211</c:v>
                </c:pt>
                <c:pt idx="145">
                  <c:v>163.81734709656826</c:v>
                </c:pt>
                <c:pt idx="146">
                  <c:v>161.53289583141478</c:v>
                </c:pt>
                <c:pt idx="147">
                  <c:v>167.69545813330632</c:v>
                </c:pt>
                <c:pt idx="148">
                  <c:v>165.85364447262214</c:v>
                </c:pt>
                <c:pt idx="149">
                  <c:v>166.53418344766578</c:v>
                </c:pt>
                <c:pt idx="150">
                  <c:v>167.01047827601076</c:v>
                </c:pt>
                <c:pt idx="151">
                  <c:v>164.9681551303843</c:v>
                </c:pt>
                <c:pt idx="152">
                  <c:v>167.09902289822438</c:v>
                </c:pt>
                <c:pt idx="153">
                  <c:v>169.06031194819715</c:v>
                </c:pt>
                <c:pt idx="154">
                  <c:v>170.94566315881877</c:v>
                </c:pt>
                <c:pt idx="155">
                  <c:v>169.5422980245423</c:v>
                </c:pt>
                <c:pt idx="156">
                  <c:v>168.22245737055917</c:v>
                </c:pt>
                <c:pt idx="157">
                  <c:v>169.47674553119606</c:v>
                </c:pt>
                <c:pt idx="158">
                  <c:v>168.49584970190804</c:v>
                </c:pt>
                <c:pt idx="159">
                  <c:v>168.29559412923382</c:v>
                </c:pt>
                <c:pt idx="160">
                  <c:v>169.61028049831796</c:v>
                </c:pt>
                <c:pt idx="161">
                  <c:v>165.47687838178032</c:v>
                </c:pt>
                <c:pt idx="162">
                  <c:v>163.78181860702256</c:v>
                </c:pt>
                <c:pt idx="163">
                  <c:v>161.17068219880869</c:v>
                </c:pt>
                <c:pt idx="164">
                  <c:v>161.42665405110657</c:v>
                </c:pt>
                <c:pt idx="165">
                  <c:v>161.84725559943374</c:v>
                </c:pt>
                <c:pt idx="166">
                  <c:v>161.03372456443827</c:v>
                </c:pt>
                <c:pt idx="167">
                  <c:v>164.70203296692318</c:v>
                </c:pt>
                <c:pt idx="168">
                  <c:v>158.8166743289971</c:v>
                </c:pt>
                <c:pt idx="169">
                  <c:v>158.25449671753773</c:v>
                </c:pt>
                <c:pt idx="170">
                  <c:v>153.56098331172149</c:v>
                </c:pt>
                <c:pt idx="171">
                  <c:v>155.71151888162913</c:v>
                </c:pt>
                <c:pt idx="172">
                  <c:v>155.8212205207241</c:v>
                </c:pt>
                <c:pt idx="173">
                  <c:v>157.85963773486654</c:v>
                </c:pt>
                <c:pt idx="174">
                  <c:v>161.22229682950666</c:v>
                </c:pt>
                <c:pt idx="175">
                  <c:v>167.31127860114987</c:v>
                </c:pt>
                <c:pt idx="176">
                  <c:v>163.19757494894733</c:v>
                </c:pt>
                <c:pt idx="177">
                  <c:v>160.52072802698316</c:v>
                </c:pt>
                <c:pt idx="178">
                  <c:v>156.82182205809167</c:v>
                </c:pt>
                <c:pt idx="179">
                  <c:v>151.65287408583512</c:v>
                </c:pt>
                <c:pt idx="180">
                  <c:v>148.69515602511487</c:v>
                </c:pt>
                <c:pt idx="181">
                  <c:v>142.04278630741433</c:v>
                </c:pt>
                <c:pt idx="182">
                  <c:v>142.58035429440676</c:v>
                </c:pt>
                <c:pt idx="183">
                  <c:v>145.92859416256505</c:v>
                </c:pt>
                <c:pt idx="184">
                  <c:v>144.69402066760577</c:v>
                </c:pt>
                <c:pt idx="185">
                  <c:v>143.96460965562522</c:v>
                </c:pt>
                <c:pt idx="186">
                  <c:v>137.45978640012473</c:v>
                </c:pt>
                <c:pt idx="187">
                  <c:v>135.30501220276196</c:v>
                </c:pt>
                <c:pt idx="188">
                  <c:v>136.13119427204268</c:v>
                </c:pt>
                <c:pt idx="189">
                  <c:v>141.49105333564887</c:v>
                </c:pt>
                <c:pt idx="190">
                  <c:v>142.86652828397388</c:v>
                </c:pt>
                <c:pt idx="191">
                  <c:v>141.51005658056371</c:v>
                </c:pt>
                <c:pt idx="192">
                  <c:v>145.39811976248112</c:v>
                </c:pt>
                <c:pt idx="193">
                  <c:v>146.02195123606256</c:v>
                </c:pt>
                <c:pt idx="194">
                  <c:v>146.85147007539055</c:v>
                </c:pt>
                <c:pt idx="195">
                  <c:v>145.44622190791557</c:v>
                </c:pt>
                <c:pt idx="196">
                  <c:v>149.57820785756087</c:v>
                </c:pt>
                <c:pt idx="197">
                  <c:v>150.47304334385043</c:v>
                </c:pt>
                <c:pt idx="198">
                  <c:v>153.9955335341719</c:v>
                </c:pt>
                <c:pt idx="199">
                  <c:v>149.14445266607521</c:v>
                </c:pt>
                <c:pt idx="200">
                  <c:v>149.85884059404981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15F-4BD3-BE13-7A2571242E3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BrownianMotion'!$F$51:$GX$51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158.87155614098938</c:v>
                </c:pt>
                <c:pt idx="2">
                  <c:v>164.46740090969308</c:v>
                </c:pt>
                <c:pt idx="3">
                  <c:v>163.98516106358102</c:v>
                </c:pt>
                <c:pt idx="4">
                  <c:v>161.10979645804085</c:v>
                </c:pt>
                <c:pt idx="5">
                  <c:v>160.68465095089397</c:v>
                </c:pt>
                <c:pt idx="6">
                  <c:v>162.3918008657208</c:v>
                </c:pt>
                <c:pt idx="7">
                  <c:v>162.55311265373021</c:v>
                </c:pt>
                <c:pt idx="8">
                  <c:v>162.93324089074497</c:v>
                </c:pt>
                <c:pt idx="9">
                  <c:v>162.31690101679391</c:v>
                </c:pt>
                <c:pt idx="10">
                  <c:v>160.30521400386937</c:v>
                </c:pt>
                <c:pt idx="11">
                  <c:v>160.11933521483138</c:v>
                </c:pt>
                <c:pt idx="12">
                  <c:v>160.18279810127575</c:v>
                </c:pt>
                <c:pt idx="13">
                  <c:v>164.11134521120474</c:v>
                </c:pt>
                <c:pt idx="14">
                  <c:v>163.79184969420047</c:v>
                </c:pt>
                <c:pt idx="15">
                  <c:v>159.23202302154863</c:v>
                </c:pt>
                <c:pt idx="16">
                  <c:v>159.01568507923633</c:v>
                </c:pt>
                <c:pt idx="17">
                  <c:v>157.71269120237466</c:v>
                </c:pt>
                <c:pt idx="18">
                  <c:v>156.90787800344808</c:v>
                </c:pt>
                <c:pt idx="19">
                  <c:v>155.75212196156187</c:v>
                </c:pt>
                <c:pt idx="20">
                  <c:v>157.20063185806976</c:v>
                </c:pt>
                <c:pt idx="21">
                  <c:v>158.5958173182018</c:v>
                </c:pt>
                <c:pt idx="22">
                  <c:v>161.19762990222279</c:v>
                </c:pt>
                <c:pt idx="23">
                  <c:v>163.09462704062034</c:v>
                </c:pt>
                <c:pt idx="24">
                  <c:v>168.32627412212474</c:v>
                </c:pt>
                <c:pt idx="25">
                  <c:v>168.59801935710158</c:v>
                </c:pt>
                <c:pt idx="26">
                  <c:v>172.4475367491064</c:v>
                </c:pt>
                <c:pt idx="27">
                  <c:v>171.84117475771396</c:v>
                </c:pt>
                <c:pt idx="28">
                  <c:v>170.60039315869204</c:v>
                </c:pt>
                <c:pt idx="29">
                  <c:v>173.93383626292555</c:v>
                </c:pt>
                <c:pt idx="30">
                  <c:v>172.0415023210513</c:v>
                </c:pt>
                <c:pt idx="31">
                  <c:v>172.40917852785481</c:v>
                </c:pt>
                <c:pt idx="32">
                  <c:v>169.34981094841467</c:v>
                </c:pt>
                <c:pt idx="33">
                  <c:v>168.85465492780304</c:v>
                </c:pt>
                <c:pt idx="34">
                  <c:v>163.12036286400149</c:v>
                </c:pt>
                <c:pt idx="35">
                  <c:v>162.09641715089126</c:v>
                </c:pt>
                <c:pt idx="36">
                  <c:v>160.77985043749879</c:v>
                </c:pt>
                <c:pt idx="37">
                  <c:v>158.07284725281212</c:v>
                </c:pt>
                <c:pt idx="38">
                  <c:v>160.40925094819482</c:v>
                </c:pt>
                <c:pt idx="39">
                  <c:v>158.23368363990585</c:v>
                </c:pt>
                <c:pt idx="40">
                  <c:v>161.66605605441768</c:v>
                </c:pt>
                <c:pt idx="41">
                  <c:v>162.56624738830266</c:v>
                </c:pt>
                <c:pt idx="42">
                  <c:v>164.98401118032382</c:v>
                </c:pt>
                <c:pt idx="43">
                  <c:v>166.64568381419357</c:v>
                </c:pt>
                <c:pt idx="44">
                  <c:v>162.44420173586624</c:v>
                </c:pt>
                <c:pt idx="45">
                  <c:v>157.65751029273594</c:v>
                </c:pt>
                <c:pt idx="46">
                  <c:v>154.83751267730699</c:v>
                </c:pt>
                <c:pt idx="47">
                  <c:v>152.28187570147182</c:v>
                </c:pt>
                <c:pt idx="48">
                  <c:v>151.02994703122528</c:v>
                </c:pt>
                <c:pt idx="49">
                  <c:v>151.87076537893847</c:v>
                </c:pt>
                <c:pt idx="50">
                  <c:v>151.56776242673115</c:v>
                </c:pt>
                <c:pt idx="51">
                  <c:v>151.9941277479025</c:v>
                </c:pt>
                <c:pt idx="52">
                  <c:v>152.22906496773413</c:v>
                </c:pt>
                <c:pt idx="53">
                  <c:v>156.4245717640257</c:v>
                </c:pt>
                <c:pt idx="54">
                  <c:v>152.23137174301294</c:v>
                </c:pt>
                <c:pt idx="55">
                  <c:v>152.93924353310348</c:v>
                </c:pt>
                <c:pt idx="56">
                  <c:v>154.07400275007859</c:v>
                </c:pt>
                <c:pt idx="57">
                  <c:v>159.03698151987268</c:v>
                </c:pt>
                <c:pt idx="58">
                  <c:v>158.00214316826759</c:v>
                </c:pt>
                <c:pt idx="59">
                  <c:v>154.01455504204313</c:v>
                </c:pt>
                <c:pt idx="60">
                  <c:v>154.1128110645862</c:v>
                </c:pt>
                <c:pt idx="61">
                  <c:v>155.40173380314764</c:v>
                </c:pt>
                <c:pt idx="62">
                  <c:v>153.74985573692229</c:v>
                </c:pt>
                <c:pt idx="63">
                  <c:v>151.4241026096793</c:v>
                </c:pt>
                <c:pt idx="64">
                  <c:v>148.89277301499735</c:v>
                </c:pt>
                <c:pt idx="65">
                  <c:v>147.94137933277457</c:v>
                </c:pt>
                <c:pt idx="66">
                  <c:v>148.79331454570126</c:v>
                </c:pt>
                <c:pt idx="67">
                  <c:v>151.02013289093242</c:v>
                </c:pt>
                <c:pt idx="68">
                  <c:v>155.61347966237321</c:v>
                </c:pt>
                <c:pt idx="69">
                  <c:v>154.93970710997306</c:v>
                </c:pt>
                <c:pt idx="70">
                  <c:v>154.24824274991627</c:v>
                </c:pt>
                <c:pt idx="71">
                  <c:v>153.21003601480555</c:v>
                </c:pt>
                <c:pt idx="72">
                  <c:v>152.0740821968152</c:v>
                </c:pt>
                <c:pt idx="73">
                  <c:v>157.85262624785489</c:v>
                </c:pt>
                <c:pt idx="74">
                  <c:v>156.13758691647999</c:v>
                </c:pt>
                <c:pt idx="75">
                  <c:v>154.7074066897035</c:v>
                </c:pt>
                <c:pt idx="76">
                  <c:v>155.53073725774738</c:v>
                </c:pt>
                <c:pt idx="77">
                  <c:v>157.98785481541486</c:v>
                </c:pt>
                <c:pt idx="78">
                  <c:v>158.41419083933079</c:v>
                </c:pt>
                <c:pt idx="79">
                  <c:v>166.78969503764267</c:v>
                </c:pt>
                <c:pt idx="80">
                  <c:v>169.92587945178047</c:v>
                </c:pt>
                <c:pt idx="81">
                  <c:v>166.12930189791044</c:v>
                </c:pt>
                <c:pt idx="82">
                  <c:v>166.82354317150865</c:v>
                </c:pt>
                <c:pt idx="83">
                  <c:v>161.09990591145697</c:v>
                </c:pt>
                <c:pt idx="84">
                  <c:v>160.84395190729668</c:v>
                </c:pt>
                <c:pt idx="85">
                  <c:v>156.39896302855675</c:v>
                </c:pt>
                <c:pt idx="86">
                  <c:v>157.07589405111884</c:v>
                </c:pt>
                <c:pt idx="87">
                  <c:v>151.78739244635079</c:v>
                </c:pt>
                <c:pt idx="88">
                  <c:v>146.24471074414907</c:v>
                </c:pt>
                <c:pt idx="89">
                  <c:v>141.17353580502495</c:v>
                </c:pt>
                <c:pt idx="90">
                  <c:v>139.76151321817053</c:v>
                </c:pt>
                <c:pt idx="91">
                  <c:v>138.56183581835251</c:v>
                </c:pt>
                <c:pt idx="92">
                  <c:v>140.04525101728487</c:v>
                </c:pt>
                <c:pt idx="93">
                  <c:v>139.97748670058223</c:v>
                </c:pt>
                <c:pt idx="94">
                  <c:v>138.50997061078277</c:v>
                </c:pt>
                <c:pt idx="95">
                  <c:v>143.68408018503507</c:v>
                </c:pt>
                <c:pt idx="96">
                  <c:v>143.66822583709231</c:v>
                </c:pt>
                <c:pt idx="97">
                  <c:v>140.83727871463731</c:v>
                </c:pt>
                <c:pt idx="98">
                  <c:v>141.04260747166663</c:v>
                </c:pt>
                <c:pt idx="99">
                  <c:v>137.56416876597689</c:v>
                </c:pt>
                <c:pt idx="100">
                  <c:v>140.73980978866135</c:v>
                </c:pt>
                <c:pt idx="101">
                  <c:v>140.95955780272527</c:v>
                </c:pt>
                <c:pt idx="102">
                  <c:v>139.85089594587794</c:v>
                </c:pt>
                <c:pt idx="103">
                  <c:v>140.66948705033255</c:v>
                </c:pt>
                <c:pt idx="104">
                  <c:v>145.38512068756981</c:v>
                </c:pt>
                <c:pt idx="105">
                  <c:v>146.40907160725561</c:v>
                </c:pt>
                <c:pt idx="106">
                  <c:v>151.76147758568999</c:v>
                </c:pt>
                <c:pt idx="107">
                  <c:v>154.12929487785041</c:v>
                </c:pt>
                <c:pt idx="108">
                  <c:v>158.00900016467355</c:v>
                </c:pt>
                <c:pt idx="109">
                  <c:v>157.59484547512372</c:v>
                </c:pt>
                <c:pt idx="110">
                  <c:v>158.466612730777</c:v>
                </c:pt>
                <c:pt idx="111">
                  <c:v>158.50188138326774</c:v>
                </c:pt>
                <c:pt idx="112">
                  <c:v>155.69329575767853</c:v>
                </c:pt>
                <c:pt idx="113">
                  <c:v>157.17006287787211</c:v>
                </c:pt>
                <c:pt idx="114">
                  <c:v>155.38055521950844</c:v>
                </c:pt>
                <c:pt idx="115">
                  <c:v>153.14250758383554</c:v>
                </c:pt>
                <c:pt idx="116">
                  <c:v>154.39091005740659</c:v>
                </c:pt>
                <c:pt idx="117">
                  <c:v>152.44560539253359</c:v>
                </c:pt>
                <c:pt idx="118">
                  <c:v>152.60482241499827</c:v>
                </c:pt>
                <c:pt idx="119">
                  <c:v>152.3324452840148</c:v>
                </c:pt>
                <c:pt idx="120">
                  <c:v>156.27726043424576</c:v>
                </c:pt>
                <c:pt idx="121">
                  <c:v>154.52054257396236</c:v>
                </c:pt>
                <c:pt idx="122">
                  <c:v>154.77383796645378</c:v>
                </c:pt>
                <c:pt idx="123">
                  <c:v>151.20826942054427</c:v>
                </c:pt>
                <c:pt idx="124">
                  <c:v>149.11231593997144</c:v>
                </c:pt>
                <c:pt idx="125">
                  <c:v>144.12178233022419</c:v>
                </c:pt>
                <c:pt idx="126">
                  <c:v>144.85286654926892</c:v>
                </c:pt>
                <c:pt idx="127">
                  <c:v>140.10584944464313</c:v>
                </c:pt>
                <c:pt idx="128">
                  <c:v>140.96092209200953</c:v>
                </c:pt>
                <c:pt idx="129">
                  <c:v>140.94748528354444</c:v>
                </c:pt>
                <c:pt idx="130">
                  <c:v>142.86509695296095</c:v>
                </c:pt>
                <c:pt idx="131">
                  <c:v>143.54211661584353</c:v>
                </c:pt>
                <c:pt idx="132">
                  <c:v>139.35225810863423</c:v>
                </c:pt>
                <c:pt idx="133">
                  <c:v>139.91520605941395</c:v>
                </c:pt>
                <c:pt idx="134">
                  <c:v>139.03022492109909</c:v>
                </c:pt>
                <c:pt idx="135">
                  <c:v>138.18065522931201</c:v>
                </c:pt>
                <c:pt idx="136">
                  <c:v>136.83177132464229</c:v>
                </c:pt>
                <c:pt idx="137">
                  <c:v>139.43479804219595</c:v>
                </c:pt>
                <c:pt idx="138">
                  <c:v>141.99057278494547</c:v>
                </c:pt>
                <c:pt idx="139">
                  <c:v>141.71856015360413</c:v>
                </c:pt>
                <c:pt idx="140">
                  <c:v>141.6483873513927</c:v>
                </c:pt>
                <c:pt idx="141">
                  <c:v>140.16872691361652</c:v>
                </c:pt>
                <c:pt idx="142">
                  <c:v>141.8433398650273</c:v>
                </c:pt>
                <c:pt idx="143">
                  <c:v>140.82867520834279</c:v>
                </c:pt>
                <c:pt idx="144">
                  <c:v>139.18070969172112</c:v>
                </c:pt>
                <c:pt idx="145">
                  <c:v>142.15054560044175</c:v>
                </c:pt>
                <c:pt idx="146">
                  <c:v>138.72684478805988</c:v>
                </c:pt>
                <c:pt idx="147">
                  <c:v>138.08618344983634</c:v>
                </c:pt>
                <c:pt idx="148">
                  <c:v>142.32668869750901</c:v>
                </c:pt>
                <c:pt idx="149">
                  <c:v>139.66596246176366</c:v>
                </c:pt>
                <c:pt idx="150">
                  <c:v>140.18302877908854</c:v>
                </c:pt>
                <c:pt idx="151">
                  <c:v>137.4004311368748</c:v>
                </c:pt>
                <c:pt idx="152">
                  <c:v>138.20774655178343</c:v>
                </c:pt>
                <c:pt idx="153">
                  <c:v>139.51604008738602</c:v>
                </c:pt>
                <c:pt idx="154">
                  <c:v>139.4874832823582</c:v>
                </c:pt>
                <c:pt idx="155">
                  <c:v>139.22082461996195</c:v>
                </c:pt>
                <c:pt idx="156">
                  <c:v>137.94778058171704</c:v>
                </c:pt>
                <c:pt idx="157">
                  <c:v>137.45844102259068</c:v>
                </c:pt>
                <c:pt idx="158">
                  <c:v>135.74257099915815</c:v>
                </c:pt>
                <c:pt idx="159">
                  <c:v>133.80263460597143</c:v>
                </c:pt>
                <c:pt idx="160">
                  <c:v>134.60957994406766</c:v>
                </c:pt>
                <c:pt idx="161">
                  <c:v>133.96714776649534</c:v>
                </c:pt>
                <c:pt idx="162">
                  <c:v>134.82313434106121</c:v>
                </c:pt>
                <c:pt idx="163">
                  <c:v>137.4042609268997</c:v>
                </c:pt>
                <c:pt idx="164">
                  <c:v>138.53342776886777</c:v>
                </c:pt>
                <c:pt idx="165">
                  <c:v>136.85274403041754</c:v>
                </c:pt>
                <c:pt idx="166">
                  <c:v>138.26605375709016</c:v>
                </c:pt>
                <c:pt idx="167">
                  <c:v>136.35654207292359</c:v>
                </c:pt>
                <c:pt idx="168">
                  <c:v>138.58610305947872</c:v>
                </c:pt>
                <c:pt idx="169">
                  <c:v>136.58839721266881</c:v>
                </c:pt>
                <c:pt idx="170">
                  <c:v>136.12723191313816</c:v>
                </c:pt>
                <c:pt idx="171">
                  <c:v>132.10483384357309</c:v>
                </c:pt>
                <c:pt idx="172">
                  <c:v>128.60286889787957</c:v>
                </c:pt>
                <c:pt idx="173">
                  <c:v>133.50215247494128</c:v>
                </c:pt>
                <c:pt idx="174">
                  <c:v>129.55745805393141</c:v>
                </c:pt>
                <c:pt idx="175">
                  <c:v>132.24263357277417</c:v>
                </c:pt>
                <c:pt idx="176">
                  <c:v>129.5382910731995</c:v>
                </c:pt>
                <c:pt idx="177">
                  <c:v>129.47885029146585</c:v>
                </c:pt>
                <c:pt idx="178">
                  <c:v>127.54113302008187</c:v>
                </c:pt>
                <c:pt idx="179">
                  <c:v>129.70769985720088</c:v>
                </c:pt>
                <c:pt idx="180">
                  <c:v>130.52760108923994</c:v>
                </c:pt>
                <c:pt idx="181">
                  <c:v>133.05924583082836</c:v>
                </c:pt>
                <c:pt idx="182">
                  <c:v>134.66955409021537</c:v>
                </c:pt>
                <c:pt idx="183">
                  <c:v>136.9882338057196</c:v>
                </c:pt>
                <c:pt idx="184">
                  <c:v>137.86697879500699</c:v>
                </c:pt>
                <c:pt idx="185">
                  <c:v>136.26905038528577</c:v>
                </c:pt>
                <c:pt idx="186">
                  <c:v>134.24309704186925</c:v>
                </c:pt>
                <c:pt idx="187">
                  <c:v>136.28746255467499</c:v>
                </c:pt>
                <c:pt idx="188">
                  <c:v>142.00478775541876</c:v>
                </c:pt>
                <c:pt idx="189">
                  <c:v>143.0595875687934</c:v>
                </c:pt>
                <c:pt idx="190">
                  <c:v>139.53841103186147</c:v>
                </c:pt>
                <c:pt idx="191">
                  <c:v>137.40471544156858</c:v>
                </c:pt>
                <c:pt idx="192">
                  <c:v>141.94692411270282</c:v>
                </c:pt>
                <c:pt idx="193">
                  <c:v>144.06926389795208</c:v>
                </c:pt>
                <c:pt idx="194">
                  <c:v>145.94651414884302</c:v>
                </c:pt>
                <c:pt idx="195">
                  <c:v>145.40670830587192</c:v>
                </c:pt>
                <c:pt idx="196">
                  <c:v>144.35355565699393</c:v>
                </c:pt>
                <c:pt idx="197">
                  <c:v>144.49956994635133</c:v>
                </c:pt>
                <c:pt idx="198">
                  <c:v>144.47268600918446</c:v>
                </c:pt>
                <c:pt idx="199">
                  <c:v>145.98390540427638</c:v>
                </c:pt>
                <c:pt idx="200">
                  <c:v>147.06205864494549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15F-4BD3-BE13-7A2571242E3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BrownianMotion'!$F$52:$GX$52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157.51960148295828</c:v>
                </c:pt>
                <c:pt idx="2">
                  <c:v>161.62118727963161</c:v>
                </c:pt>
                <c:pt idx="3">
                  <c:v>161.32008936278234</c:v>
                </c:pt>
                <c:pt idx="4">
                  <c:v>166.42343720977865</c:v>
                </c:pt>
                <c:pt idx="5">
                  <c:v>168.73156234853008</c:v>
                </c:pt>
                <c:pt idx="6">
                  <c:v>166.76843210056956</c:v>
                </c:pt>
                <c:pt idx="7">
                  <c:v>168.09886308115915</c:v>
                </c:pt>
                <c:pt idx="8">
                  <c:v>167.57516158803219</c:v>
                </c:pt>
                <c:pt idx="9">
                  <c:v>169.25201298080503</c:v>
                </c:pt>
                <c:pt idx="10">
                  <c:v>170.17771796588116</c:v>
                </c:pt>
                <c:pt idx="11">
                  <c:v>169.98595111392672</c:v>
                </c:pt>
                <c:pt idx="12">
                  <c:v>177.41144705666494</c:v>
                </c:pt>
                <c:pt idx="13">
                  <c:v>182.35340728781225</c:v>
                </c:pt>
                <c:pt idx="14">
                  <c:v>179.11422545196106</c:v>
                </c:pt>
                <c:pt idx="15">
                  <c:v>174.64728093617788</c:v>
                </c:pt>
                <c:pt idx="16">
                  <c:v>177.24291306553127</c:v>
                </c:pt>
                <c:pt idx="17">
                  <c:v>177.14038074825618</c:v>
                </c:pt>
                <c:pt idx="18">
                  <c:v>175.49451153425304</c:v>
                </c:pt>
                <c:pt idx="19">
                  <c:v>170.61356361167282</c:v>
                </c:pt>
                <c:pt idx="20">
                  <c:v>172.73130221778757</c:v>
                </c:pt>
                <c:pt idx="21">
                  <c:v>166.17143388377207</c:v>
                </c:pt>
                <c:pt idx="22">
                  <c:v>161.67838281793561</c:v>
                </c:pt>
                <c:pt idx="23">
                  <c:v>160.43432895693869</c:v>
                </c:pt>
                <c:pt idx="24">
                  <c:v>164.29482033039253</c:v>
                </c:pt>
                <c:pt idx="25">
                  <c:v>165.05389244785601</c:v>
                </c:pt>
                <c:pt idx="26">
                  <c:v>161.69800881245848</c:v>
                </c:pt>
                <c:pt idx="27">
                  <c:v>164.2774738938852</c:v>
                </c:pt>
                <c:pt idx="28">
                  <c:v>163.96669902839429</c:v>
                </c:pt>
                <c:pt idx="29">
                  <c:v>165.738920559235</c:v>
                </c:pt>
                <c:pt idx="30">
                  <c:v>162.6248779752766</c:v>
                </c:pt>
                <c:pt idx="31">
                  <c:v>160.98152368282689</c:v>
                </c:pt>
                <c:pt idx="32">
                  <c:v>158.91097812763493</c:v>
                </c:pt>
                <c:pt idx="33">
                  <c:v>161.64511053843174</c:v>
                </c:pt>
                <c:pt idx="34">
                  <c:v>164.51332975939854</c:v>
                </c:pt>
                <c:pt idx="35">
                  <c:v>167.34401387014955</c:v>
                </c:pt>
                <c:pt idx="36">
                  <c:v>168.79078851357337</c:v>
                </c:pt>
                <c:pt idx="37">
                  <c:v>174.96454590508193</c:v>
                </c:pt>
                <c:pt idx="38">
                  <c:v>176.40184350932068</c:v>
                </c:pt>
                <c:pt idx="39">
                  <c:v>176.11283898876997</c:v>
                </c:pt>
                <c:pt idx="40">
                  <c:v>171.85068624302014</c:v>
                </c:pt>
                <c:pt idx="41">
                  <c:v>178.22469498109263</c:v>
                </c:pt>
                <c:pt idx="42">
                  <c:v>177.85555474349448</c:v>
                </c:pt>
                <c:pt idx="43">
                  <c:v>174.9518296225269</c:v>
                </c:pt>
                <c:pt idx="44">
                  <c:v>175.52084953817908</c:v>
                </c:pt>
                <c:pt idx="45">
                  <c:v>176.02281667012818</c:v>
                </c:pt>
                <c:pt idx="46">
                  <c:v>173.39670706945773</c:v>
                </c:pt>
                <c:pt idx="47">
                  <c:v>172.63119089482396</c:v>
                </c:pt>
                <c:pt idx="48">
                  <c:v>172.41671341554436</c:v>
                </c:pt>
                <c:pt idx="49">
                  <c:v>173.40930824812847</c:v>
                </c:pt>
                <c:pt idx="50">
                  <c:v>173.62077859139927</c:v>
                </c:pt>
                <c:pt idx="51">
                  <c:v>175.67074482257263</c:v>
                </c:pt>
                <c:pt idx="52">
                  <c:v>182.19698482312003</c:v>
                </c:pt>
                <c:pt idx="53">
                  <c:v>183.51241188274398</c:v>
                </c:pt>
                <c:pt idx="54">
                  <c:v>185.48352232138251</c:v>
                </c:pt>
                <c:pt idx="55">
                  <c:v>182.44567916782611</c:v>
                </c:pt>
                <c:pt idx="56">
                  <c:v>183.42830115979629</c:v>
                </c:pt>
                <c:pt idx="57">
                  <c:v>183.26829539915559</c:v>
                </c:pt>
                <c:pt idx="58">
                  <c:v>176.55085264565616</c:v>
                </c:pt>
                <c:pt idx="59">
                  <c:v>177.53849148608612</c:v>
                </c:pt>
                <c:pt idx="60">
                  <c:v>178.85148733636856</c:v>
                </c:pt>
                <c:pt idx="61">
                  <c:v>179.86579420280628</c:v>
                </c:pt>
                <c:pt idx="62">
                  <c:v>178.35724506129526</c:v>
                </c:pt>
                <c:pt idx="63">
                  <c:v>174.61003343491856</c:v>
                </c:pt>
                <c:pt idx="64">
                  <c:v>180.63514743095888</c:v>
                </c:pt>
                <c:pt idx="65">
                  <c:v>185.56521231075266</c:v>
                </c:pt>
                <c:pt idx="66">
                  <c:v>182.77422644218132</c:v>
                </c:pt>
                <c:pt idx="67">
                  <c:v>179.86601678400999</c:v>
                </c:pt>
                <c:pt idx="68">
                  <c:v>179.4939694470178</c:v>
                </c:pt>
                <c:pt idx="69">
                  <c:v>180.84643499050094</c:v>
                </c:pt>
                <c:pt idx="70">
                  <c:v>176.45605764005336</c:v>
                </c:pt>
                <c:pt idx="71">
                  <c:v>180.06254178664429</c:v>
                </c:pt>
                <c:pt idx="72">
                  <c:v>179.39331722837005</c:v>
                </c:pt>
                <c:pt idx="73">
                  <c:v>184.4946208051513</c:v>
                </c:pt>
                <c:pt idx="74">
                  <c:v>184.62004762278545</c:v>
                </c:pt>
                <c:pt idx="75">
                  <c:v>179.14551839521744</c:v>
                </c:pt>
                <c:pt idx="76">
                  <c:v>178.32460277647982</c:v>
                </c:pt>
                <c:pt idx="77">
                  <c:v>175.2510231581654</c:v>
                </c:pt>
                <c:pt idx="78">
                  <c:v>169.73318754140305</c:v>
                </c:pt>
                <c:pt idx="79">
                  <c:v>174.08126745537939</c:v>
                </c:pt>
                <c:pt idx="80">
                  <c:v>175.16755713627944</c:v>
                </c:pt>
                <c:pt idx="81">
                  <c:v>177.18839649241991</c:v>
                </c:pt>
                <c:pt idx="82">
                  <c:v>180.75256942738125</c:v>
                </c:pt>
                <c:pt idx="83">
                  <c:v>178.85362688523776</c:v>
                </c:pt>
                <c:pt idx="84">
                  <c:v>176.70500822308443</c:v>
                </c:pt>
                <c:pt idx="85">
                  <c:v>176.58187541141945</c:v>
                </c:pt>
                <c:pt idx="86">
                  <c:v>180.16481486331992</c:v>
                </c:pt>
                <c:pt idx="87">
                  <c:v>176.19015496848615</c:v>
                </c:pt>
                <c:pt idx="88">
                  <c:v>169.45036302440906</c:v>
                </c:pt>
                <c:pt idx="89">
                  <c:v>168.4234490799345</c:v>
                </c:pt>
                <c:pt idx="90">
                  <c:v>169.65231040310337</c:v>
                </c:pt>
                <c:pt idx="91">
                  <c:v>164.71468652629198</c:v>
                </c:pt>
                <c:pt idx="92">
                  <c:v>167.09546549722023</c:v>
                </c:pt>
                <c:pt idx="93">
                  <c:v>166.21995753085491</c:v>
                </c:pt>
                <c:pt idx="94">
                  <c:v>164.48430582174194</c:v>
                </c:pt>
                <c:pt idx="95">
                  <c:v>166.31560291764023</c:v>
                </c:pt>
                <c:pt idx="96">
                  <c:v>162.48449644888137</c:v>
                </c:pt>
                <c:pt idx="97">
                  <c:v>161.34082198517993</c:v>
                </c:pt>
                <c:pt idx="98">
                  <c:v>159.61410132098004</c:v>
                </c:pt>
                <c:pt idx="99">
                  <c:v>168.70467561102012</c:v>
                </c:pt>
                <c:pt idx="100">
                  <c:v>166.19621578597247</c:v>
                </c:pt>
                <c:pt idx="101">
                  <c:v>161.91490785047483</c:v>
                </c:pt>
                <c:pt idx="102">
                  <c:v>164.94501072965679</c:v>
                </c:pt>
                <c:pt idx="103">
                  <c:v>163.52769640908096</c:v>
                </c:pt>
                <c:pt idx="104">
                  <c:v>167.07129821671671</c:v>
                </c:pt>
                <c:pt idx="105">
                  <c:v>168.70529322912677</c:v>
                </c:pt>
                <c:pt idx="106">
                  <c:v>169.02442821583827</c:v>
                </c:pt>
                <c:pt idx="107">
                  <c:v>174.13484240671312</c:v>
                </c:pt>
                <c:pt idx="108">
                  <c:v>171.65860238791592</c:v>
                </c:pt>
                <c:pt idx="109">
                  <c:v>175.01785776762023</c:v>
                </c:pt>
                <c:pt idx="110">
                  <c:v>180.89323090885347</c:v>
                </c:pt>
                <c:pt idx="111">
                  <c:v>179.72591372395405</c:v>
                </c:pt>
                <c:pt idx="112">
                  <c:v>175.2249983168528</c:v>
                </c:pt>
                <c:pt idx="113">
                  <c:v>172.0098482421194</c:v>
                </c:pt>
                <c:pt idx="114">
                  <c:v>170.10076536148139</c:v>
                </c:pt>
                <c:pt idx="115">
                  <c:v>172.24547006485579</c:v>
                </c:pt>
                <c:pt idx="116">
                  <c:v>169.97949279059043</c:v>
                </c:pt>
                <c:pt idx="117">
                  <c:v>172.67702767723262</c:v>
                </c:pt>
                <c:pt idx="118">
                  <c:v>173.64881232556391</c:v>
                </c:pt>
                <c:pt idx="119">
                  <c:v>170.72503928696497</c:v>
                </c:pt>
                <c:pt idx="120">
                  <c:v>169.88930468658921</c:v>
                </c:pt>
                <c:pt idx="121">
                  <c:v>170.81912849527646</c:v>
                </c:pt>
                <c:pt idx="122">
                  <c:v>173.84538843143321</c:v>
                </c:pt>
                <c:pt idx="123">
                  <c:v>168.71975621985794</c:v>
                </c:pt>
                <c:pt idx="124">
                  <c:v>164.98546150145651</c:v>
                </c:pt>
                <c:pt idx="125">
                  <c:v>168.10014755016414</c:v>
                </c:pt>
                <c:pt idx="126">
                  <c:v>168.59894310913333</c:v>
                </c:pt>
                <c:pt idx="127">
                  <c:v>169.7004234672367</c:v>
                </c:pt>
                <c:pt idx="128">
                  <c:v>168.27089299762872</c:v>
                </c:pt>
                <c:pt idx="129">
                  <c:v>171.51545448749127</c:v>
                </c:pt>
                <c:pt idx="130">
                  <c:v>172.58693426177751</c:v>
                </c:pt>
                <c:pt idx="131">
                  <c:v>172.07463878848506</c:v>
                </c:pt>
                <c:pt idx="132">
                  <c:v>171.33053595989946</c:v>
                </c:pt>
                <c:pt idx="133">
                  <c:v>178.94359865164677</c:v>
                </c:pt>
                <c:pt idx="134">
                  <c:v>177.91545083001338</c:v>
                </c:pt>
                <c:pt idx="135">
                  <c:v>176.12423436973901</c:v>
                </c:pt>
                <c:pt idx="136">
                  <c:v>178.65497291418151</c:v>
                </c:pt>
                <c:pt idx="137">
                  <c:v>180.94562178012396</c:v>
                </c:pt>
                <c:pt idx="138">
                  <c:v>180.79099269869599</c:v>
                </c:pt>
                <c:pt idx="139">
                  <c:v>176.68445096752447</c:v>
                </c:pt>
                <c:pt idx="140">
                  <c:v>181.79508317239677</c:v>
                </c:pt>
                <c:pt idx="141">
                  <c:v>182.91545262318382</c:v>
                </c:pt>
                <c:pt idx="142">
                  <c:v>178.62213820919428</c:v>
                </c:pt>
                <c:pt idx="143">
                  <c:v>176.46328722994934</c:v>
                </c:pt>
                <c:pt idx="144">
                  <c:v>179.38816827171402</c:v>
                </c:pt>
                <c:pt idx="145">
                  <c:v>186.56119638166615</c:v>
                </c:pt>
                <c:pt idx="146">
                  <c:v>185.55508956447949</c:v>
                </c:pt>
                <c:pt idx="147">
                  <c:v>180.54979342852079</c:v>
                </c:pt>
                <c:pt idx="148">
                  <c:v>181.86216745642784</c:v>
                </c:pt>
                <c:pt idx="149">
                  <c:v>188.32096768851858</c:v>
                </c:pt>
                <c:pt idx="150">
                  <c:v>188.64385179366548</c:v>
                </c:pt>
                <c:pt idx="151">
                  <c:v>188.06507197234038</c:v>
                </c:pt>
                <c:pt idx="152">
                  <c:v>184.51945195381612</c:v>
                </c:pt>
                <c:pt idx="153">
                  <c:v>182.18616826271682</c:v>
                </c:pt>
                <c:pt idx="154">
                  <c:v>184.04780078814051</c:v>
                </c:pt>
                <c:pt idx="155">
                  <c:v>187.66446212717153</c:v>
                </c:pt>
                <c:pt idx="156">
                  <c:v>188.58428202290474</c:v>
                </c:pt>
                <c:pt idx="157">
                  <c:v>187.36513688204889</c:v>
                </c:pt>
                <c:pt idx="158">
                  <c:v>181.88896196903281</c:v>
                </c:pt>
                <c:pt idx="159">
                  <c:v>180.03345637773751</c:v>
                </c:pt>
                <c:pt idx="160">
                  <c:v>177.50221953486209</c:v>
                </c:pt>
                <c:pt idx="161">
                  <c:v>177.46842477900069</c:v>
                </c:pt>
                <c:pt idx="162">
                  <c:v>178.82318667362799</c:v>
                </c:pt>
                <c:pt idx="163">
                  <c:v>178.41090055181246</c:v>
                </c:pt>
                <c:pt idx="164">
                  <c:v>175.04373034505724</c:v>
                </c:pt>
                <c:pt idx="165">
                  <c:v>172.90025803271607</c:v>
                </c:pt>
                <c:pt idx="166">
                  <c:v>171.80814986630341</c:v>
                </c:pt>
                <c:pt idx="167">
                  <c:v>165.21883941194591</c:v>
                </c:pt>
                <c:pt idx="168">
                  <c:v>167.12650411303775</c:v>
                </c:pt>
                <c:pt idx="169">
                  <c:v>166.30246113444002</c:v>
                </c:pt>
                <c:pt idx="170">
                  <c:v>167.13719793226878</c:v>
                </c:pt>
                <c:pt idx="171">
                  <c:v>167.21184120810031</c:v>
                </c:pt>
                <c:pt idx="172">
                  <c:v>172.61951800441093</c:v>
                </c:pt>
                <c:pt idx="173">
                  <c:v>170.77556764029333</c:v>
                </c:pt>
                <c:pt idx="174">
                  <c:v>172.87129094062666</c:v>
                </c:pt>
                <c:pt idx="175">
                  <c:v>171.09425843755702</c:v>
                </c:pt>
                <c:pt idx="176">
                  <c:v>168.89095845376457</c:v>
                </c:pt>
                <c:pt idx="177">
                  <c:v>171.08834426141152</c:v>
                </c:pt>
                <c:pt idx="178">
                  <c:v>175.27680689968528</c:v>
                </c:pt>
                <c:pt idx="179">
                  <c:v>178.50808244707704</c:v>
                </c:pt>
                <c:pt idx="180">
                  <c:v>174.70108237711219</c:v>
                </c:pt>
                <c:pt idx="181">
                  <c:v>175.27393068822698</c:v>
                </c:pt>
                <c:pt idx="182">
                  <c:v>179.22492437984283</c:v>
                </c:pt>
                <c:pt idx="183">
                  <c:v>179.47726345002386</c:v>
                </c:pt>
                <c:pt idx="184">
                  <c:v>171.17492647213709</c:v>
                </c:pt>
                <c:pt idx="185">
                  <c:v>168.10619871681786</c:v>
                </c:pt>
                <c:pt idx="186">
                  <c:v>163.53927814349132</c:v>
                </c:pt>
                <c:pt idx="187">
                  <c:v>168.69515805137823</c:v>
                </c:pt>
                <c:pt idx="188">
                  <c:v>172.59504695482525</c:v>
                </c:pt>
                <c:pt idx="189">
                  <c:v>169.70071654967978</c:v>
                </c:pt>
                <c:pt idx="190">
                  <c:v>169.10605193006882</c:v>
                </c:pt>
                <c:pt idx="191">
                  <c:v>166.61142832687463</c:v>
                </c:pt>
                <c:pt idx="192">
                  <c:v>161.2574878925254</c:v>
                </c:pt>
                <c:pt idx="193">
                  <c:v>162.27182110232755</c:v>
                </c:pt>
                <c:pt idx="194">
                  <c:v>163.27685564869969</c:v>
                </c:pt>
                <c:pt idx="195">
                  <c:v>169.92947597778382</c:v>
                </c:pt>
                <c:pt idx="196">
                  <c:v>168.35424189296569</c:v>
                </c:pt>
                <c:pt idx="197">
                  <c:v>165.59044975150667</c:v>
                </c:pt>
                <c:pt idx="198">
                  <c:v>158.98369670269733</c:v>
                </c:pt>
                <c:pt idx="199">
                  <c:v>162.20377765636695</c:v>
                </c:pt>
                <c:pt idx="200">
                  <c:v>160.04062093527983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15F-4BD3-BE13-7A2571242E3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BrownianMotion'!$F$53:$GX$53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157.58635938805932</c:v>
                </c:pt>
                <c:pt idx="2">
                  <c:v>163.77828471981459</c:v>
                </c:pt>
                <c:pt idx="3">
                  <c:v>167.10975092674352</c:v>
                </c:pt>
                <c:pt idx="4">
                  <c:v>165.7123700521276</c:v>
                </c:pt>
                <c:pt idx="5">
                  <c:v>166.56716654499283</c:v>
                </c:pt>
                <c:pt idx="6">
                  <c:v>167.3793994638896</c:v>
                </c:pt>
                <c:pt idx="7">
                  <c:v>168.79541357117839</c:v>
                </c:pt>
                <c:pt idx="8">
                  <c:v>168.40401431670603</c:v>
                </c:pt>
                <c:pt idx="9">
                  <c:v>164.25093057738835</c:v>
                </c:pt>
                <c:pt idx="10">
                  <c:v>166.50578488949276</c:v>
                </c:pt>
                <c:pt idx="11">
                  <c:v>163.48906006289116</c:v>
                </c:pt>
                <c:pt idx="12">
                  <c:v>161.10990780988766</c:v>
                </c:pt>
                <c:pt idx="13">
                  <c:v>157.35321008040637</c:v>
                </c:pt>
                <c:pt idx="14">
                  <c:v>163.40212472461937</c:v>
                </c:pt>
                <c:pt idx="15">
                  <c:v>164.48975330916812</c:v>
                </c:pt>
                <c:pt idx="16">
                  <c:v>163.77519717280128</c:v>
                </c:pt>
                <c:pt idx="17">
                  <c:v>165.38069145667018</c:v>
                </c:pt>
                <c:pt idx="18">
                  <c:v>171.08768660676083</c:v>
                </c:pt>
                <c:pt idx="19">
                  <c:v>173.02563841211989</c:v>
                </c:pt>
                <c:pt idx="20">
                  <c:v>177.47843385097914</c:v>
                </c:pt>
                <c:pt idx="21">
                  <c:v>174.87893887590243</c:v>
                </c:pt>
                <c:pt idx="22">
                  <c:v>175.68107496137208</c:v>
                </c:pt>
                <c:pt idx="23">
                  <c:v>176.22570353339125</c:v>
                </c:pt>
                <c:pt idx="24">
                  <c:v>174.44444555704729</c:v>
                </c:pt>
                <c:pt idx="25">
                  <c:v>173.80412191939033</c:v>
                </c:pt>
                <c:pt idx="26">
                  <c:v>177.96446916389891</c:v>
                </c:pt>
                <c:pt idx="27">
                  <c:v>174.06623130633429</c:v>
                </c:pt>
                <c:pt idx="28">
                  <c:v>174.83988625753599</c:v>
                </c:pt>
                <c:pt idx="29">
                  <c:v>173.5634005910176</c:v>
                </c:pt>
                <c:pt idx="30">
                  <c:v>169.23900340976323</c:v>
                </c:pt>
                <c:pt idx="31">
                  <c:v>170.38201684898789</c:v>
                </c:pt>
                <c:pt idx="32">
                  <c:v>174.87257365197831</c:v>
                </c:pt>
                <c:pt idx="33">
                  <c:v>174.06698982604388</c:v>
                </c:pt>
                <c:pt idx="34">
                  <c:v>176.98619929704427</c:v>
                </c:pt>
                <c:pt idx="35">
                  <c:v>168.41426896005487</c:v>
                </c:pt>
                <c:pt idx="36">
                  <c:v>172.67517604517556</c:v>
                </c:pt>
                <c:pt idx="37">
                  <c:v>168.05289181696079</c:v>
                </c:pt>
                <c:pt idx="38">
                  <c:v>168.57480392811564</c:v>
                </c:pt>
                <c:pt idx="39">
                  <c:v>167.33713585597681</c:v>
                </c:pt>
                <c:pt idx="40">
                  <c:v>171.62952432776953</c:v>
                </c:pt>
                <c:pt idx="41">
                  <c:v>175.52874809549053</c:v>
                </c:pt>
                <c:pt idx="42">
                  <c:v>172.34342349585779</c:v>
                </c:pt>
                <c:pt idx="43">
                  <c:v>176.50737447326978</c:v>
                </c:pt>
                <c:pt idx="44">
                  <c:v>177.74800505871542</c:v>
                </c:pt>
                <c:pt idx="45">
                  <c:v>176.75833081815139</c:v>
                </c:pt>
                <c:pt idx="46">
                  <c:v>177.6591392441394</c:v>
                </c:pt>
                <c:pt idx="47">
                  <c:v>176.33739897551507</c:v>
                </c:pt>
                <c:pt idx="48">
                  <c:v>174.02274655197633</c:v>
                </c:pt>
                <c:pt idx="49">
                  <c:v>173.31998400135711</c:v>
                </c:pt>
                <c:pt idx="50">
                  <c:v>177.30734874976838</c:v>
                </c:pt>
                <c:pt idx="51">
                  <c:v>182.26682915078695</c:v>
                </c:pt>
                <c:pt idx="52">
                  <c:v>187.95703681007544</c:v>
                </c:pt>
                <c:pt idx="53">
                  <c:v>193.0179046681655</c:v>
                </c:pt>
                <c:pt idx="54">
                  <c:v>194.94358601182029</c:v>
                </c:pt>
                <c:pt idx="55">
                  <c:v>194.31442539081297</c:v>
                </c:pt>
                <c:pt idx="56">
                  <c:v>188.75443366548126</c:v>
                </c:pt>
                <c:pt idx="57">
                  <c:v>182.96793415039255</c:v>
                </c:pt>
                <c:pt idx="58">
                  <c:v>184.69355728744014</c:v>
                </c:pt>
                <c:pt idx="59">
                  <c:v>183.83612960016981</c:v>
                </c:pt>
                <c:pt idx="60">
                  <c:v>186.5141788801636</c:v>
                </c:pt>
                <c:pt idx="61">
                  <c:v>189.74352682258768</c:v>
                </c:pt>
                <c:pt idx="62">
                  <c:v>191.45831741727167</c:v>
                </c:pt>
                <c:pt idx="63">
                  <c:v>190.43334210355337</c:v>
                </c:pt>
                <c:pt idx="64">
                  <c:v>191.71143009302608</c:v>
                </c:pt>
                <c:pt idx="65">
                  <c:v>190.92666664584218</c:v>
                </c:pt>
                <c:pt idx="66">
                  <c:v>184.54359324588245</c:v>
                </c:pt>
                <c:pt idx="67">
                  <c:v>180.84138993743929</c:v>
                </c:pt>
                <c:pt idx="68">
                  <c:v>184.80017542654642</c:v>
                </c:pt>
                <c:pt idx="69">
                  <c:v>185.93857655771393</c:v>
                </c:pt>
                <c:pt idx="70">
                  <c:v>186.56135726741439</c:v>
                </c:pt>
                <c:pt idx="71">
                  <c:v>184.94084382496663</c:v>
                </c:pt>
                <c:pt idx="72">
                  <c:v>191.87097289440806</c:v>
                </c:pt>
                <c:pt idx="73">
                  <c:v>187.76666709675635</c:v>
                </c:pt>
                <c:pt idx="74">
                  <c:v>178.96495410618493</c:v>
                </c:pt>
                <c:pt idx="75">
                  <c:v>180.11365490817863</c:v>
                </c:pt>
                <c:pt idx="76">
                  <c:v>183.72112639070821</c:v>
                </c:pt>
                <c:pt idx="77">
                  <c:v>177.52183885884344</c:v>
                </c:pt>
                <c:pt idx="78">
                  <c:v>178.39639024625185</c:v>
                </c:pt>
                <c:pt idx="79">
                  <c:v>183.57356241774653</c:v>
                </c:pt>
                <c:pt idx="80">
                  <c:v>187.2893809266024</c:v>
                </c:pt>
                <c:pt idx="81">
                  <c:v>185.24768714056484</c:v>
                </c:pt>
                <c:pt idx="82">
                  <c:v>181.09530360270051</c:v>
                </c:pt>
                <c:pt idx="83">
                  <c:v>177.16030134977325</c:v>
                </c:pt>
                <c:pt idx="84">
                  <c:v>172.60687143787106</c:v>
                </c:pt>
                <c:pt idx="85">
                  <c:v>175.57001332727205</c:v>
                </c:pt>
                <c:pt idx="86">
                  <c:v>177.79002893176468</c:v>
                </c:pt>
                <c:pt idx="87">
                  <c:v>177.71988274622689</c:v>
                </c:pt>
                <c:pt idx="88">
                  <c:v>178.93091319439333</c:v>
                </c:pt>
                <c:pt idx="89">
                  <c:v>178.52413034548624</c:v>
                </c:pt>
                <c:pt idx="90">
                  <c:v>181.72768994240556</c:v>
                </c:pt>
                <c:pt idx="91">
                  <c:v>190.21419300941938</c:v>
                </c:pt>
                <c:pt idx="92">
                  <c:v>185.9286699334576</c:v>
                </c:pt>
                <c:pt idx="93">
                  <c:v>188.24824753394967</c:v>
                </c:pt>
                <c:pt idx="94">
                  <c:v>186.68962211827784</c:v>
                </c:pt>
                <c:pt idx="95">
                  <c:v>193.15967776870835</c:v>
                </c:pt>
                <c:pt idx="96">
                  <c:v>195.1121006075839</c:v>
                </c:pt>
                <c:pt idx="97">
                  <c:v>190.21751820946037</c:v>
                </c:pt>
                <c:pt idx="98">
                  <c:v>190.584891244293</c:v>
                </c:pt>
                <c:pt idx="99">
                  <c:v>195.83419875887569</c:v>
                </c:pt>
                <c:pt idx="100">
                  <c:v>196.23368826100105</c:v>
                </c:pt>
                <c:pt idx="101">
                  <c:v>193.7056997571309</c:v>
                </c:pt>
                <c:pt idx="102">
                  <c:v>194.03710168062179</c:v>
                </c:pt>
                <c:pt idx="103">
                  <c:v>189.74081321074306</c:v>
                </c:pt>
                <c:pt idx="104">
                  <c:v>188.7509667275998</c:v>
                </c:pt>
                <c:pt idx="105">
                  <c:v>187.24890323195064</c:v>
                </c:pt>
                <c:pt idx="106">
                  <c:v>189.25994140452678</c:v>
                </c:pt>
                <c:pt idx="107">
                  <c:v>196.123562625636</c:v>
                </c:pt>
                <c:pt idx="108">
                  <c:v>189.7687875970243</c:v>
                </c:pt>
                <c:pt idx="109">
                  <c:v>188.43336924091162</c:v>
                </c:pt>
                <c:pt idx="110">
                  <c:v>190.65477104955144</c:v>
                </c:pt>
                <c:pt idx="111">
                  <c:v>193.0641507841778</c:v>
                </c:pt>
                <c:pt idx="112">
                  <c:v>189.82132111708287</c:v>
                </c:pt>
                <c:pt idx="113">
                  <c:v>188.65181801190235</c:v>
                </c:pt>
                <c:pt idx="114">
                  <c:v>186.59892387560595</c:v>
                </c:pt>
                <c:pt idx="115">
                  <c:v>191.16138635174411</c:v>
                </c:pt>
                <c:pt idx="116">
                  <c:v>191.76567701257179</c:v>
                </c:pt>
                <c:pt idx="117">
                  <c:v>191.47945204719559</c:v>
                </c:pt>
                <c:pt idx="118">
                  <c:v>193.24160602624411</c:v>
                </c:pt>
                <c:pt idx="119">
                  <c:v>195.32059906104874</c:v>
                </c:pt>
                <c:pt idx="120">
                  <c:v>196.2485349142911</c:v>
                </c:pt>
                <c:pt idx="121">
                  <c:v>196.06933472292286</c:v>
                </c:pt>
                <c:pt idx="122">
                  <c:v>192.38320030199955</c:v>
                </c:pt>
                <c:pt idx="123">
                  <c:v>188.08088543812562</c:v>
                </c:pt>
                <c:pt idx="124">
                  <c:v>189.38914131374725</c:v>
                </c:pt>
                <c:pt idx="125">
                  <c:v>189.29715132355835</c:v>
                </c:pt>
                <c:pt idx="126">
                  <c:v>188.70959128608422</c:v>
                </c:pt>
                <c:pt idx="127">
                  <c:v>192.71655869395232</c:v>
                </c:pt>
                <c:pt idx="128">
                  <c:v>188.16567391176775</c:v>
                </c:pt>
                <c:pt idx="129">
                  <c:v>183.10679438931794</c:v>
                </c:pt>
                <c:pt idx="130">
                  <c:v>182.52366091122653</c:v>
                </c:pt>
                <c:pt idx="131">
                  <c:v>173.77914450234385</c:v>
                </c:pt>
                <c:pt idx="132">
                  <c:v>173.47751833603775</c:v>
                </c:pt>
                <c:pt idx="133">
                  <c:v>178.03757329375776</c:v>
                </c:pt>
                <c:pt idx="134">
                  <c:v>177.40749829336764</c:v>
                </c:pt>
                <c:pt idx="135">
                  <c:v>174.85941193513278</c:v>
                </c:pt>
                <c:pt idx="136">
                  <c:v>176.31894245270541</c:v>
                </c:pt>
                <c:pt idx="137">
                  <c:v>171.99864593977884</c:v>
                </c:pt>
                <c:pt idx="138">
                  <c:v>172.12876960385799</c:v>
                </c:pt>
                <c:pt idx="139">
                  <c:v>170.93522509449116</c:v>
                </c:pt>
                <c:pt idx="140">
                  <c:v>170.93439920951428</c:v>
                </c:pt>
                <c:pt idx="141">
                  <c:v>170.9123874281461</c:v>
                </c:pt>
                <c:pt idx="142">
                  <c:v>177.54983033666551</c:v>
                </c:pt>
                <c:pt idx="143">
                  <c:v>176.23819664202423</c:v>
                </c:pt>
                <c:pt idx="144">
                  <c:v>173.75219020424009</c:v>
                </c:pt>
                <c:pt idx="145">
                  <c:v>175.93949501136154</c:v>
                </c:pt>
                <c:pt idx="146">
                  <c:v>181.56712215168304</c:v>
                </c:pt>
                <c:pt idx="147">
                  <c:v>180.30977427348469</c:v>
                </c:pt>
                <c:pt idx="148">
                  <c:v>178.9237497876461</c:v>
                </c:pt>
                <c:pt idx="149">
                  <c:v>182.55280390638453</c:v>
                </c:pt>
                <c:pt idx="150">
                  <c:v>176.84414147932591</c:v>
                </c:pt>
                <c:pt idx="151">
                  <c:v>180.04523083152969</c:v>
                </c:pt>
                <c:pt idx="152">
                  <c:v>185.79379099996811</c:v>
                </c:pt>
                <c:pt idx="153">
                  <c:v>188.19322188778929</c:v>
                </c:pt>
                <c:pt idx="154">
                  <c:v>196.04408804090599</c:v>
                </c:pt>
                <c:pt idx="155">
                  <c:v>197.91411150670848</c:v>
                </c:pt>
                <c:pt idx="156">
                  <c:v>199.67217888823626</c:v>
                </c:pt>
                <c:pt idx="157">
                  <c:v>200.46524228732582</c:v>
                </c:pt>
                <c:pt idx="158">
                  <c:v>195.60090736734375</c:v>
                </c:pt>
                <c:pt idx="159">
                  <c:v>195.98494139350396</c:v>
                </c:pt>
                <c:pt idx="160">
                  <c:v>196.00562465405827</c:v>
                </c:pt>
                <c:pt idx="161">
                  <c:v>199.90288774049688</c:v>
                </c:pt>
                <c:pt idx="162">
                  <c:v>202.38060588983112</c:v>
                </c:pt>
                <c:pt idx="163">
                  <c:v>198.27274506149388</c:v>
                </c:pt>
                <c:pt idx="164">
                  <c:v>194.469278273117</c:v>
                </c:pt>
                <c:pt idx="165">
                  <c:v>194.36948692809787</c:v>
                </c:pt>
                <c:pt idx="166">
                  <c:v>194.56177225630293</c:v>
                </c:pt>
                <c:pt idx="167">
                  <c:v>198.26792687101349</c:v>
                </c:pt>
                <c:pt idx="168">
                  <c:v>193.11703199138475</c:v>
                </c:pt>
                <c:pt idx="169">
                  <c:v>190.88129783980602</c:v>
                </c:pt>
                <c:pt idx="170">
                  <c:v>191.07522167087987</c:v>
                </c:pt>
                <c:pt idx="171">
                  <c:v>188.43700768837081</c:v>
                </c:pt>
                <c:pt idx="172">
                  <c:v>192.82893871826309</c:v>
                </c:pt>
                <c:pt idx="173">
                  <c:v>193.6972017148027</c:v>
                </c:pt>
                <c:pt idx="174">
                  <c:v>193.79146956984542</c:v>
                </c:pt>
                <c:pt idx="175">
                  <c:v>189.49122098561404</c:v>
                </c:pt>
                <c:pt idx="176">
                  <c:v>182.42638530146857</c:v>
                </c:pt>
                <c:pt idx="177">
                  <c:v>182.03230479253222</c:v>
                </c:pt>
                <c:pt idx="178">
                  <c:v>182.94858295903532</c:v>
                </c:pt>
                <c:pt idx="179">
                  <c:v>181.02935095518049</c:v>
                </c:pt>
                <c:pt idx="180">
                  <c:v>181.25833279391824</c:v>
                </c:pt>
                <c:pt idx="181">
                  <c:v>179.11278378455475</c:v>
                </c:pt>
                <c:pt idx="182">
                  <c:v>178.67876475413925</c:v>
                </c:pt>
                <c:pt idx="183">
                  <c:v>181.74898577144864</c:v>
                </c:pt>
                <c:pt idx="184">
                  <c:v>183.14986088001683</c:v>
                </c:pt>
                <c:pt idx="185">
                  <c:v>182.79088816322957</c:v>
                </c:pt>
                <c:pt idx="186">
                  <c:v>185.45334765483761</c:v>
                </c:pt>
                <c:pt idx="187">
                  <c:v>181.15547162525002</c:v>
                </c:pt>
                <c:pt idx="188">
                  <c:v>180.55450896007284</c:v>
                </c:pt>
                <c:pt idx="189">
                  <c:v>179.41227261544597</c:v>
                </c:pt>
                <c:pt idx="190">
                  <c:v>175.86760557168853</c:v>
                </c:pt>
                <c:pt idx="191">
                  <c:v>175.68012880801058</c:v>
                </c:pt>
                <c:pt idx="192">
                  <c:v>181.10000197105077</c:v>
                </c:pt>
                <c:pt idx="193">
                  <c:v>174.57321818447335</c:v>
                </c:pt>
                <c:pt idx="194">
                  <c:v>174.67696241744997</c:v>
                </c:pt>
                <c:pt idx="195">
                  <c:v>178.9956240610743</c:v>
                </c:pt>
                <c:pt idx="196">
                  <c:v>185.36274328494306</c:v>
                </c:pt>
                <c:pt idx="197">
                  <c:v>184.10342356923428</c:v>
                </c:pt>
                <c:pt idx="198">
                  <c:v>184.65830131478253</c:v>
                </c:pt>
                <c:pt idx="199">
                  <c:v>186.98174858779205</c:v>
                </c:pt>
                <c:pt idx="200">
                  <c:v>187.06527481707957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15F-4BD3-BE13-7A2571242E3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BrownianMotion'!$F$54:$GX$54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157.51588477315462</c:v>
                </c:pt>
                <c:pt idx="2">
                  <c:v>156.88425083483594</c:v>
                </c:pt>
                <c:pt idx="3">
                  <c:v>155.81311093730457</c:v>
                </c:pt>
                <c:pt idx="4">
                  <c:v>154.84478441944162</c:v>
                </c:pt>
                <c:pt idx="5">
                  <c:v>155.39582323868134</c:v>
                </c:pt>
                <c:pt idx="6">
                  <c:v>153.32596227198138</c:v>
                </c:pt>
                <c:pt idx="7">
                  <c:v>152.17779831372064</c:v>
                </c:pt>
                <c:pt idx="8">
                  <c:v>152.98051616662585</c:v>
                </c:pt>
                <c:pt idx="9">
                  <c:v>151.57960859543823</c:v>
                </c:pt>
                <c:pt idx="10">
                  <c:v>154.45777740190144</c:v>
                </c:pt>
                <c:pt idx="11">
                  <c:v>154.18864667642592</c:v>
                </c:pt>
                <c:pt idx="12">
                  <c:v>154.76462580901008</c:v>
                </c:pt>
                <c:pt idx="13">
                  <c:v>151.86577580833895</c:v>
                </c:pt>
                <c:pt idx="14">
                  <c:v>152.39097017927025</c:v>
                </c:pt>
                <c:pt idx="15">
                  <c:v>154.69755997813365</c:v>
                </c:pt>
                <c:pt idx="16">
                  <c:v>153.47939756158644</c:v>
                </c:pt>
                <c:pt idx="17">
                  <c:v>154.41378684399677</c:v>
                </c:pt>
                <c:pt idx="18">
                  <c:v>159.15371100139026</c:v>
                </c:pt>
                <c:pt idx="19">
                  <c:v>157.4364657979101</c:v>
                </c:pt>
                <c:pt idx="20">
                  <c:v>155.24430588998584</c:v>
                </c:pt>
                <c:pt idx="21">
                  <c:v>156.19678413026008</c:v>
                </c:pt>
                <c:pt idx="22">
                  <c:v>150.08929812717182</c:v>
                </c:pt>
                <c:pt idx="23">
                  <c:v>151.56865569165484</c:v>
                </c:pt>
                <c:pt idx="24">
                  <c:v>152.8401740896536</c:v>
                </c:pt>
                <c:pt idx="25">
                  <c:v>156.82804939245986</c:v>
                </c:pt>
                <c:pt idx="26">
                  <c:v>156.28609134789525</c:v>
                </c:pt>
                <c:pt idx="27">
                  <c:v>150.02720048300128</c:v>
                </c:pt>
                <c:pt idx="28">
                  <c:v>148.84036074125939</c:v>
                </c:pt>
                <c:pt idx="29">
                  <c:v>150.02979709731451</c:v>
                </c:pt>
                <c:pt idx="30">
                  <c:v>148.68116945902338</c:v>
                </c:pt>
                <c:pt idx="31">
                  <c:v>150.38778938313996</c:v>
                </c:pt>
                <c:pt idx="32">
                  <c:v>156.28151915428728</c:v>
                </c:pt>
                <c:pt idx="33">
                  <c:v>153.84283904719371</c:v>
                </c:pt>
                <c:pt idx="34">
                  <c:v>156.05990686420731</c:v>
                </c:pt>
                <c:pt idx="35">
                  <c:v>156.20344557873688</c:v>
                </c:pt>
                <c:pt idx="36">
                  <c:v>155.47998200211146</c:v>
                </c:pt>
                <c:pt idx="37">
                  <c:v>159.1895030231351</c:v>
                </c:pt>
                <c:pt idx="38">
                  <c:v>161.37715986920213</c:v>
                </c:pt>
                <c:pt idx="39">
                  <c:v>160.12768850924212</c:v>
                </c:pt>
                <c:pt idx="40">
                  <c:v>156.99260763456576</c:v>
                </c:pt>
                <c:pt idx="41">
                  <c:v>156.44980649498163</c:v>
                </c:pt>
                <c:pt idx="42">
                  <c:v>155.90220317688375</c:v>
                </c:pt>
                <c:pt idx="43">
                  <c:v>155.21789856170778</c:v>
                </c:pt>
                <c:pt idx="44">
                  <c:v>154.25776720444711</c:v>
                </c:pt>
                <c:pt idx="45">
                  <c:v>158.14940199465786</c:v>
                </c:pt>
                <c:pt idx="46">
                  <c:v>155.67643966761307</c:v>
                </c:pt>
                <c:pt idx="47">
                  <c:v>161.85834496487004</c:v>
                </c:pt>
                <c:pt idx="48">
                  <c:v>165.1530905312967</c:v>
                </c:pt>
                <c:pt idx="49">
                  <c:v>160.52729678823545</c:v>
                </c:pt>
                <c:pt idx="50">
                  <c:v>165.37094654008484</c:v>
                </c:pt>
                <c:pt idx="51">
                  <c:v>166.2251213319536</c:v>
                </c:pt>
                <c:pt idx="52">
                  <c:v>169.06514179055986</c:v>
                </c:pt>
                <c:pt idx="53">
                  <c:v>169.03983910886708</c:v>
                </c:pt>
                <c:pt idx="54">
                  <c:v>173.10994375756877</c:v>
                </c:pt>
                <c:pt idx="55">
                  <c:v>176.27639991473146</c:v>
                </c:pt>
                <c:pt idx="56">
                  <c:v>178.80613239670521</c:v>
                </c:pt>
                <c:pt idx="57">
                  <c:v>172.58911066443906</c:v>
                </c:pt>
                <c:pt idx="58">
                  <c:v>177.31727881640057</c:v>
                </c:pt>
                <c:pt idx="59">
                  <c:v>170.69155070033054</c:v>
                </c:pt>
                <c:pt idx="60">
                  <c:v>170.92251732490249</c:v>
                </c:pt>
                <c:pt idx="61">
                  <c:v>172.88821628369681</c:v>
                </c:pt>
                <c:pt idx="62">
                  <c:v>178.48830564022899</c:v>
                </c:pt>
                <c:pt idx="63">
                  <c:v>174.67196951409599</c:v>
                </c:pt>
                <c:pt idx="64">
                  <c:v>174.63933208343659</c:v>
                </c:pt>
                <c:pt idx="65">
                  <c:v>177.70469352302186</c:v>
                </c:pt>
                <c:pt idx="66">
                  <c:v>178.00570186393546</c:v>
                </c:pt>
                <c:pt idx="67">
                  <c:v>175.77303527628462</c:v>
                </c:pt>
                <c:pt idx="68">
                  <c:v>179.00964435348121</c:v>
                </c:pt>
                <c:pt idx="69">
                  <c:v>181.49878471804882</c:v>
                </c:pt>
                <c:pt idx="70">
                  <c:v>181.72663957050739</c:v>
                </c:pt>
                <c:pt idx="71">
                  <c:v>188.13597458440384</c:v>
                </c:pt>
                <c:pt idx="72">
                  <c:v>185.01733252664633</c:v>
                </c:pt>
                <c:pt idx="73">
                  <c:v>182.25800746333283</c:v>
                </c:pt>
                <c:pt idx="74">
                  <c:v>181.93595887890234</c:v>
                </c:pt>
                <c:pt idx="75">
                  <c:v>181.54063740292878</c:v>
                </c:pt>
                <c:pt idx="76">
                  <c:v>180.041706632641</c:v>
                </c:pt>
                <c:pt idx="77">
                  <c:v>184.25015356423123</c:v>
                </c:pt>
                <c:pt idx="78">
                  <c:v>186.73303831487482</c:v>
                </c:pt>
                <c:pt idx="79">
                  <c:v>185.49493083867753</c:v>
                </c:pt>
                <c:pt idx="80">
                  <c:v>188.17103785686314</c:v>
                </c:pt>
                <c:pt idx="81">
                  <c:v>186.8961241821635</c:v>
                </c:pt>
                <c:pt idx="82">
                  <c:v>191.72419132348645</c:v>
                </c:pt>
                <c:pt idx="83">
                  <c:v>187.7139744528798</c:v>
                </c:pt>
                <c:pt idx="84">
                  <c:v>181.83843677238426</c:v>
                </c:pt>
                <c:pt idx="85">
                  <c:v>177.89620094559851</c:v>
                </c:pt>
                <c:pt idx="86">
                  <c:v>176.7650142102475</c:v>
                </c:pt>
                <c:pt idx="87">
                  <c:v>173.78540996734208</c:v>
                </c:pt>
                <c:pt idx="88">
                  <c:v>174.53714253300458</c:v>
                </c:pt>
                <c:pt idx="89">
                  <c:v>177.12450487631227</c:v>
                </c:pt>
                <c:pt idx="90">
                  <c:v>186.93811277989334</c:v>
                </c:pt>
                <c:pt idx="91">
                  <c:v>190.11608566105778</c:v>
                </c:pt>
                <c:pt idx="92">
                  <c:v>195.51233954756063</c:v>
                </c:pt>
                <c:pt idx="93">
                  <c:v>198.83424337977962</c:v>
                </c:pt>
                <c:pt idx="94">
                  <c:v>195.00197528693099</c:v>
                </c:pt>
                <c:pt idx="95">
                  <c:v>196.86656797061349</c:v>
                </c:pt>
                <c:pt idx="96">
                  <c:v>190.72116735131505</c:v>
                </c:pt>
                <c:pt idx="97">
                  <c:v>183.15711510015211</c:v>
                </c:pt>
                <c:pt idx="98">
                  <c:v>183.99458206520271</c:v>
                </c:pt>
                <c:pt idx="99">
                  <c:v>184.29675044626967</c:v>
                </c:pt>
                <c:pt idx="100">
                  <c:v>185.96098878741896</c:v>
                </c:pt>
                <c:pt idx="101">
                  <c:v>186.97058433823463</c:v>
                </c:pt>
                <c:pt idx="102">
                  <c:v>189.21627836543485</c:v>
                </c:pt>
                <c:pt idx="103">
                  <c:v>188.69681910638485</c:v>
                </c:pt>
                <c:pt idx="104">
                  <c:v>189.28083672135196</c:v>
                </c:pt>
                <c:pt idx="105">
                  <c:v>185.29129441989488</c:v>
                </c:pt>
                <c:pt idx="106">
                  <c:v>189.78112999997603</c:v>
                </c:pt>
                <c:pt idx="107">
                  <c:v>190.94883480712502</c:v>
                </c:pt>
                <c:pt idx="108">
                  <c:v>187.84983753713635</c:v>
                </c:pt>
                <c:pt idx="109">
                  <c:v>184.09325387941388</c:v>
                </c:pt>
                <c:pt idx="110">
                  <c:v>184.52141180617298</c:v>
                </c:pt>
                <c:pt idx="111">
                  <c:v>185.1063500822884</c:v>
                </c:pt>
                <c:pt idx="112">
                  <c:v>187.38015590723489</c:v>
                </c:pt>
                <c:pt idx="113">
                  <c:v>190.77888850619604</c:v>
                </c:pt>
                <c:pt idx="114">
                  <c:v>194.91809411146289</c:v>
                </c:pt>
                <c:pt idx="115">
                  <c:v>192.0621457275434</c:v>
                </c:pt>
                <c:pt idx="116">
                  <c:v>195.65388366561191</c:v>
                </c:pt>
                <c:pt idx="117">
                  <c:v>196.08456861445407</c:v>
                </c:pt>
                <c:pt idx="118">
                  <c:v>203.02188842617923</c:v>
                </c:pt>
                <c:pt idx="119">
                  <c:v>201.48103188984291</c:v>
                </c:pt>
                <c:pt idx="120">
                  <c:v>206.7751455654477</c:v>
                </c:pt>
                <c:pt idx="121">
                  <c:v>210.08383289195649</c:v>
                </c:pt>
                <c:pt idx="122">
                  <c:v>215.60247122487752</c:v>
                </c:pt>
                <c:pt idx="123">
                  <c:v>214.56907598750252</c:v>
                </c:pt>
                <c:pt idx="124">
                  <c:v>213.70320376203753</c:v>
                </c:pt>
                <c:pt idx="125">
                  <c:v>216.08646264035698</c:v>
                </c:pt>
                <c:pt idx="126">
                  <c:v>215.37488235321635</c:v>
                </c:pt>
                <c:pt idx="127">
                  <c:v>212.19228361084009</c:v>
                </c:pt>
                <c:pt idx="128">
                  <c:v>211.66017485862176</c:v>
                </c:pt>
                <c:pt idx="129">
                  <c:v>210.81889955795498</c:v>
                </c:pt>
                <c:pt idx="130">
                  <c:v>211.34448985620656</c:v>
                </c:pt>
                <c:pt idx="131">
                  <c:v>211.02013507968101</c:v>
                </c:pt>
                <c:pt idx="132">
                  <c:v>220.3514164390391</c:v>
                </c:pt>
                <c:pt idx="133">
                  <c:v>223.12622609760612</c:v>
                </c:pt>
                <c:pt idx="134">
                  <c:v>229.27713091955704</c:v>
                </c:pt>
                <c:pt idx="135">
                  <c:v>228.12937624450834</c:v>
                </c:pt>
                <c:pt idx="136">
                  <c:v>228.10364912949279</c:v>
                </c:pt>
                <c:pt idx="137">
                  <c:v>225.14185994598643</c:v>
                </c:pt>
                <c:pt idx="138">
                  <c:v>220.6092232969834</c:v>
                </c:pt>
                <c:pt idx="139">
                  <c:v>234.5993298680541</c:v>
                </c:pt>
                <c:pt idx="140">
                  <c:v>231.22060089622116</c:v>
                </c:pt>
                <c:pt idx="141">
                  <c:v>228.98735902267416</c:v>
                </c:pt>
                <c:pt idx="142">
                  <c:v>225.34384412922026</c:v>
                </c:pt>
                <c:pt idx="143">
                  <c:v>220.2535340985132</c:v>
                </c:pt>
                <c:pt idx="144">
                  <c:v>216.96800443483895</c:v>
                </c:pt>
                <c:pt idx="145">
                  <c:v>218.66981569578297</c:v>
                </c:pt>
                <c:pt idx="146">
                  <c:v>220.54803826064969</c:v>
                </c:pt>
                <c:pt idx="147">
                  <c:v>219.95407680637621</c:v>
                </c:pt>
                <c:pt idx="148">
                  <c:v>222.61920311958997</c:v>
                </c:pt>
                <c:pt idx="149">
                  <c:v>222.57773570935916</c:v>
                </c:pt>
                <c:pt idx="150">
                  <c:v>218.95865758828515</c:v>
                </c:pt>
                <c:pt idx="151">
                  <c:v>217.95600578456074</c:v>
                </c:pt>
                <c:pt idx="152">
                  <c:v>225.87829396541733</c:v>
                </c:pt>
                <c:pt idx="153">
                  <c:v>227.86901115215963</c:v>
                </c:pt>
                <c:pt idx="154">
                  <c:v>223.69347669711007</c:v>
                </c:pt>
                <c:pt idx="155">
                  <c:v>223.13680637823643</c:v>
                </c:pt>
                <c:pt idx="156">
                  <c:v>221.68534342554253</c:v>
                </c:pt>
                <c:pt idx="157">
                  <c:v>218.13758656457833</c:v>
                </c:pt>
                <c:pt idx="158">
                  <c:v>219.3500818095053</c:v>
                </c:pt>
                <c:pt idx="159">
                  <c:v>223.95991100370418</c:v>
                </c:pt>
                <c:pt idx="160">
                  <c:v>226.15098477526971</c:v>
                </c:pt>
                <c:pt idx="161">
                  <c:v>229.78531590027191</c:v>
                </c:pt>
                <c:pt idx="162">
                  <c:v>234.46434708939478</c:v>
                </c:pt>
                <c:pt idx="163">
                  <c:v>232.0510921760204</c:v>
                </c:pt>
                <c:pt idx="164">
                  <c:v>227.61559825848948</c:v>
                </c:pt>
                <c:pt idx="165">
                  <c:v>224.59095748348122</c:v>
                </c:pt>
                <c:pt idx="166">
                  <c:v>227.89080831871991</c:v>
                </c:pt>
                <c:pt idx="167">
                  <c:v>235.37459078297655</c:v>
                </c:pt>
                <c:pt idx="168">
                  <c:v>231.23045380343495</c:v>
                </c:pt>
                <c:pt idx="169">
                  <c:v>233.68067481274437</c:v>
                </c:pt>
                <c:pt idx="170">
                  <c:v>231.31467717672865</c:v>
                </c:pt>
                <c:pt idx="171">
                  <c:v>225.40955857153398</c:v>
                </c:pt>
                <c:pt idx="172">
                  <c:v>225.59643071553685</c:v>
                </c:pt>
                <c:pt idx="173">
                  <c:v>230.22905996441878</c:v>
                </c:pt>
                <c:pt idx="174">
                  <c:v>232.91266516693693</c:v>
                </c:pt>
                <c:pt idx="175">
                  <c:v>241.77889867634207</c:v>
                </c:pt>
                <c:pt idx="176">
                  <c:v>250.00373369268101</c:v>
                </c:pt>
                <c:pt idx="177">
                  <c:v>252.01676564415678</c:v>
                </c:pt>
                <c:pt idx="178">
                  <c:v>240.83234687998407</c:v>
                </c:pt>
                <c:pt idx="179">
                  <c:v>248.15699245265932</c:v>
                </c:pt>
                <c:pt idx="180">
                  <c:v>251.91602495089828</c:v>
                </c:pt>
                <c:pt idx="181">
                  <c:v>260.99542300804882</c:v>
                </c:pt>
                <c:pt idx="182">
                  <c:v>261.67081149304812</c:v>
                </c:pt>
                <c:pt idx="183">
                  <c:v>253.75540114694275</c:v>
                </c:pt>
                <c:pt idx="184">
                  <c:v>258.6985126308349</c:v>
                </c:pt>
                <c:pt idx="185">
                  <c:v>258.11004507360099</c:v>
                </c:pt>
                <c:pt idx="186">
                  <c:v>258.61907524028845</c:v>
                </c:pt>
                <c:pt idx="187">
                  <c:v>265.39410381006837</c:v>
                </c:pt>
                <c:pt idx="188">
                  <c:v>273.66269239080879</c:v>
                </c:pt>
                <c:pt idx="189">
                  <c:v>275.79384242467091</c:v>
                </c:pt>
                <c:pt idx="190">
                  <c:v>273.72115194271601</c:v>
                </c:pt>
                <c:pt idx="191">
                  <c:v>273.66955244680685</c:v>
                </c:pt>
                <c:pt idx="192">
                  <c:v>273.65060930364075</c:v>
                </c:pt>
                <c:pt idx="193">
                  <c:v>283.08752007714571</c:v>
                </c:pt>
                <c:pt idx="194">
                  <c:v>286.52207492887618</c:v>
                </c:pt>
                <c:pt idx="195">
                  <c:v>283.04732965312763</c:v>
                </c:pt>
                <c:pt idx="196">
                  <c:v>282.81615986294298</c:v>
                </c:pt>
                <c:pt idx="197">
                  <c:v>279.23008866873369</c:v>
                </c:pt>
                <c:pt idx="198">
                  <c:v>279.24146294946797</c:v>
                </c:pt>
                <c:pt idx="199">
                  <c:v>278.95759439445931</c:v>
                </c:pt>
                <c:pt idx="200">
                  <c:v>285.07723035344441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15F-4BD3-BE13-7A2571242E3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BrownianMotion'!$F$55:$GX$55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161.81696285114785</c:v>
                </c:pt>
                <c:pt idx="2">
                  <c:v>157.61643814593518</c:v>
                </c:pt>
                <c:pt idx="3">
                  <c:v>152.79824111192792</c:v>
                </c:pt>
                <c:pt idx="4">
                  <c:v>150.01570758457609</c:v>
                </c:pt>
                <c:pt idx="5">
                  <c:v>148.5405553694624</c:v>
                </c:pt>
                <c:pt idx="6">
                  <c:v>150.53015706694563</c:v>
                </c:pt>
                <c:pt idx="7">
                  <c:v>154.77993933037297</c:v>
                </c:pt>
                <c:pt idx="8">
                  <c:v>149.93666397920907</c:v>
                </c:pt>
                <c:pt idx="9">
                  <c:v>144.81122706300468</c:v>
                </c:pt>
                <c:pt idx="10">
                  <c:v>147.15895197096037</c:v>
                </c:pt>
                <c:pt idx="11">
                  <c:v>144.94949473906638</c:v>
                </c:pt>
                <c:pt idx="12">
                  <c:v>146.39927324623142</c:v>
                </c:pt>
                <c:pt idx="13">
                  <c:v>150.96203432408811</c:v>
                </c:pt>
                <c:pt idx="14">
                  <c:v>152.42228358805815</c:v>
                </c:pt>
                <c:pt idx="15">
                  <c:v>152.4260453984916</c:v>
                </c:pt>
                <c:pt idx="16">
                  <c:v>153.05253767271802</c:v>
                </c:pt>
                <c:pt idx="17">
                  <c:v>157.68979875026344</c:v>
                </c:pt>
                <c:pt idx="18">
                  <c:v>157.65872790513976</c:v>
                </c:pt>
                <c:pt idx="19">
                  <c:v>159.79159354481192</c:v>
                </c:pt>
                <c:pt idx="20">
                  <c:v>158.36611408667591</c:v>
                </c:pt>
                <c:pt idx="21">
                  <c:v>162.09811133594613</c:v>
                </c:pt>
                <c:pt idx="22">
                  <c:v>161.79213122102396</c:v>
                </c:pt>
                <c:pt idx="23">
                  <c:v>163.81601810891382</c:v>
                </c:pt>
                <c:pt idx="24">
                  <c:v>161.9329679170562</c:v>
                </c:pt>
                <c:pt idx="25">
                  <c:v>159.23107972538568</c:v>
                </c:pt>
                <c:pt idx="26">
                  <c:v>160.81815933183145</c:v>
                </c:pt>
                <c:pt idx="27">
                  <c:v>162.8780820738167</c:v>
                </c:pt>
                <c:pt idx="28">
                  <c:v>159.09275022613815</c:v>
                </c:pt>
                <c:pt idx="29">
                  <c:v>159.72484685054056</c:v>
                </c:pt>
                <c:pt idx="30">
                  <c:v>160.1183621370968</c:v>
                </c:pt>
                <c:pt idx="31">
                  <c:v>165.60637152175681</c:v>
                </c:pt>
                <c:pt idx="32">
                  <c:v>163.93549059252555</c:v>
                </c:pt>
                <c:pt idx="33">
                  <c:v>167.31721559369549</c:v>
                </c:pt>
                <c:pt idx="34">
                  <c:v>170.77650298772198</c:v>
                </c:pt>
                <c:pt idx="35">
                  <c:v>169.36305911483294</c:v>
                </c:pt>
                <c:pt idx="36">
                  <c:v>171.02651207285984</c:v>
                </c:pt>
                <c:pt idx="37">
                  <c:v>167.25571252046024</c:v>
                </c:pt>
                <c:pt idx="38">
                  <c:v>164.95736462337436</c:v>
                </c:pt>
                <c:pt idx="39">
                  <c:v>159.49448092807452</c:v>
                </c:pt>
                <c:pt idx="40">
                  <c:v>157.71404269196191</c:v>
                </c:pt>
                <c:pt idx="41">
                  <c:v>158.70793954203918</c:v>
                </c:pt>
                <c:pt idx="42">
                  <c:v>154.26674888608139</c:v>
                </c:pt>
                <c:pt idx="43">
                  <c:v>154.80873686740026</c:v>
                </c:pt>
                <c:pt idx="44">
                  <c:v>158.10293438106672</c:v>
                </c:pt>
                <c:pt idx="45">
                  <c:v>157.34155904975108</c:v>
                </c:pt>
                <c:pt idx="46">
                  <c:v>159.15050449456444</c:v>
                </c:pt>
                <c:pt idx="47">
                  <c:v>161.5026906449994</c:v>
                </c:pt>
                <c:pt idx="48">
                  <c:v>158.45766976700739</c:v>
                </c:pt>
                <c:pt idx="49">
                  <c:v>158.33181046010955</c:v>
                </c:pt>
                <c:pt idx="50">
                  <c:v>163.29375672756532</c:v>
                </c:pt>
                <c:pt idx="51">
                  <c:v>162.38241126605649</c:v>
                </c:pt>
                <c:pt idx="52">
                  <c:v>163.29062245863193</c:v>
                </c:pt>
                <c:pt idx="53">
                  <c:v>163.60227888366245</c:v>
                </c:pt>
                <c:pt idx="54">
                  <c:v>161.0785091445542</c:v>
                </c:pt>
                <c:pt idx="55">
                  <c:v>161.33470962657432</c:v>
                </c:pt>
                <c:pt idx="56">
                  <c:v>167.08168320275843</c:v>
                </c:pt>
                <c:pt idx="57">
                  <c:v>168.31636856244171</c:v>
                </c:pt>
                <c:pt idx="58">
                  <c:v>163.88061709636247</c:v>
                </c:pt>
                <c:pt idx="59">
                  <c:v>159.10655407889465</c:v>
                </c:pt>
                <c:pt idx="60">
                  <c:v>162.77657787451838</c:v>
                </c:pt>
                <c:pt idx="61">
                  <c:v>163.5980609028891</c:v>
                </c:pt>
                <c:pt idx="62">
                  <c:v>162.93190332948538</c:v>
                </c:pt>
                <c:pt idx="63">
                  <c:v>162.92906135362475</c:v>
                </c:pt>
                <c:pt idx="64">
                  <c:v>168.09320367369176</c:v>
                </c:pt>
                <c:pt idx="65">
                  <c:v>166.66062156408685</c:v>
                </c:pt>
                <c:pt idx="66">
                  <c:v>160.83733757041449</c:v>
                </c:pt>
                <c:pt idx="67">
                  <c:v>159.21001858028166</c:v>
                </c:pt>
                <c:pt idx="68">
                  <c:v>158.04302780505972</c:v>
                </c:pt>
                <c:pt idx="69">
                  <c:v>157.50474737354673</c:v>
                </c:pt>
                <c:pt idx="70">
                  <c:v>164.93392450443577</c:v>
                </c:pt>
                <c:pt idx="71">
                  <c:v>161.72607174302138</c:v>
                </c:pt>
                <c:pt idx="72">
                  <c:v>163.84755312521733</c:v>
                </c:pt>
                <c:pt idx="73">
                  <c:v>163.78658048397284</c:v>
                </c:pt>
                <c:pt idx="74">
                  <c:v>162.98883296511511</c:v>
                </c:pt>
                <c:pt idx="75">
                  <c:v>169.51600396410271</c:v>
                </c:pt>
                <c:pt idx="76">
                  <c:v>172.0944436176114</c:v>
                </c:pt>
                <c:pt idx="77">
                  <c:v>174.97183226413549</c:v>
                </c:pt>
                <c:pt idx="78">
                  <c:v>172.52054326455482</c:v>
                </c:pt>
                <c:pt idx="79">
                  <c:v>174.88811816075051</c:v>
                </c:pt>
                <c:pt idx="80">
                  <c:v>171.61559242490256</c:v>
                </c:pt>
                <c:pt idx="81">
                  <c:v>169.89642086195823</c:v>
                </c:pt>
                <c:pt idx="82">
                  <c:v>171.41332182114095</c:v>
                </c:pt>
                <c:pt idx="83">
                  <c:v>167.46929418016003</c:v>
                </c:pt>
                <c:pt idx="84">
                  <c:v>172.31257487905523</c:v>
                </c:pt>
                <c:pt idx="85">
                  <c:v>175.92018389945164</c:v>
                </c:pt>
                <c:pt idx="86">
                  <c:v>171.92898364696475</c:v>
                </c:pt>
                <c:pt idx="87">
                  <c:v>170.51644590251419</c:v>
                </c:pt>
                <c:pt idx="88">
                  <c:v>169.38443422202207</c:v>
                </c:pt>
                <c:pt idx="89">
                  <c:v>176.78920213103029</c:v>
                </c:pt>
                <c:pt idx="90">
                  <c:v>176.65560838348242</c:v>
                </c:pt>
                <c:pt idx="91">
                  <c:v>175.17041085560845</c:v>
                </c:pt>
                <c:pt idx="92">
                  <c:v>173.34530967042849</c:v>
                </c:pt>
                <c:pt idx="93">
                  <c:v>173.78801251585091</c:v>
                </c:pt>
                <c:pt idx="94">
                  <c:v>171.85551713633146</c:v>
                </c:pt>
                <c:pt idx="95">
                  <c:v>165.45312334897616</c:v>
                </c:pt>
                <c:pt idx="96">
                  <c:v>165.53711755840149</c:v>
                </c:pt>
                <c:pt idx="97">
                  <c:v>165.18772269322781</c:v>
                </c:pt>
                <c:pt idx="98">
                  <c:v>160.32411903927854</c:v>
                </c:pt>
                <c:pt idx="99">
                  <c:v>164.52675973786782</c:v>
                </c:pt>
                <c:pt idx="100">
                  <c:v>164.38645841477128</c:v>
                </c:pt>
                <c:pt idx="101">
                  <c:v>158.91232866866338</c:v>
                </c:pt>
                <c:pt idx="102">
                  <c:v>159.8637402951689</c:v>
                </c:pt>
                <c:pt idx="103">
                  <c:v>160.76333820117438</c:v>
                </c:pt>
                <c:pt idx="104">
                  <c:v>157.78918729724728</c:v>
                </c:pt>
                <c:pt idx="105">
                  <c:v>155.82695759561068</c:v>
                </c:pt>
                <c:pt idx="106">
                  <c:v>162.09772222711641</c:v>
                </c:pt>
                <c:pt idx="107">
                  <c:v>167.48442189509942</c:v>
                </c:pt>
                <c:pt idx="108">
                  <c:v>170.00937291081675</c:v>
                </c:pt>
                <c:pt idx="109">
                  <c:v>172.40024042559614</c:v>
                </c:pt>
                <c:pt idx="110">
                  <c:v>171.43994436808535</c:v>
                </c:pt>
                <c:pt idx="111">
                  <c:v>175.43846087200279</c:v>
                </c:pt>
                <c:pt idx="112">
                  <c:v>180.22692800426043</c:v>
                </c:pt>
                <c:pt idx="113">
                  <c:v>182.42914939397238</c:v>
                </c:pt>
                <c:pt idx="114">
                  <c:v>183.62031721200333</c:v>
                </c:pt>
                <c:pt idx="115">
                  <c:v>177.6530072924071</c:v>
                </c:pt>
                <c:pt idx="116">
                  <c:v>176.47582220591261</c:v>
                </c:pt>
                <c:pt idx="117">
                  <c:v>178.23746376852566</c:v>
                </c:pt>
                <c:pt idx="118">
                  <c:v>179.26289784364684</c:v>
                </c:pt>
                <c:pt idx="119">
                  <c:v>173.43466720569924</c:v>
                </c:pt>
                <c:pt idx="120">
                  <c:v>180.07340652755826</c:v>
                </c:pt>
                <c:pt idx="121">
                  <c:v>177.3825344405187</c:v>
                </c:pt>
                <c:pt idx="122">
                  <c:v>174.36883967330806</c:v>
                </c:pt>
                <c:pt idx="123">
                  <c:v>175.61285973110947</c:v>
                </c:pt>
                <c:pt idx="124">
                  <c:v>178.40562650297861</c:v>
                </c:pt>
                <c:pt idx="125">
                  <c:v>182.90754582793909</c:v>
                </c:pt>
                <c:pt idx="126">
                  <c:v>187.45076698843064</c:v>
                </c:pt>
                <c:pt idx="127">
                  <c:v>191.15290565223319</c:v>
                </c:pt>
                <c:pt idx="128">
                  <c:v>190.64207747652461</c:v>
                </c:pt>
                <c:pt idx="129">
                  <c:v>192.52719650898089</c:v>
                </c:pt>
                <c:pt idx="130">
                  <c:v>193.97835494756666</c:v>
                </c:pt>
                <c:pt idx="131">
                  <c:v>197.1440501630799</c:v>
                </c:pt>
                <c:pt idx="132">
                  <c:v>192.32547891595371</c:v>
                </c:pt>
                <c:pt idx="133">
                  <c:v>197.74401948005277</c:v>
                </c:pt>
                <c:pt idx="134">
                  <c:v>197.34875232723684</c:v>
                </c:pt>
                <c:pt idx="135">
                  <c:v>194.01653989604793</c:v>
                </c:pt>
                <c:pt idx="136">
                  <c:v>190.11997821143058</c:v>
                </c:pt>
                <c:pt idx="137">
                  <c:v>194.5751718920707</c:v>
                </c:pt>
                <c:pt idx="138">
                  <c:v>194.93440636256815</c:v>
                </c:pt>
                <c:pt idx="139">
                  <c:v>191.63707509292203</c:v>
                </c:pt>
                <c:pt idx="140">
                  <c:v>193.4916602989326</c:v>
                </c:pt>
                <c:pt idx="141">
                  <c:v>196.05400637202501</c:v>
                </c:pt>
                <c:pt idx="142">
                  <c:v>195.16786402488964</c:v>
                </c:pt>
                <c:pt idx="143">
                  <c:v>197.28150949109036</c:v>
                </c:pt>
                <c:pt idx="144">
                  <c:v>198.27458235812091</c:v>
                </c:pt>
                <c:pt idx="145">
                  <c:v>201.8438466553655</c:v>
                </c:pt>
                <c:pt idx="146">
                  <c:v>205.84869054534082</c:v>
                </c:pt>
                <c:pt idx="147">
                  <c:v>208.42048728449245</c:v>
                </c:pt>
                <c:pt idx="148">
                  <c:v>217.84863750736196</c:v>
                </c:pt>
                <c:pt idx="149">
                  <c:v>221.89540824550929</c:v>
                </c:pt>
                <c:pt idx="150">
                  <c:v>226.04057725672212</c:v>
                </c:pt>
                <c:pt idx="151">
                  <c:v>231.74324279677128</c:v>
                </c:pt>
                <c:pt idx="152">
                  <c:v>231.15461707646443</c:v>
                </c:pt>
                <c:pt idx="153">
                  <c:v>228.62601427597784</c:v>
                </c:pt>
                <c:pt idx="154">
                  <c:v>224.6714508922195</c:v>
                </c:pt>
                <c:pt idx="155">
                  <c:v>219.69812016477559</c:v>
                </c:pt>
                <c:pt idx="156">
                  <c:v>219.16770101874963</c:v>
                </c:pt>
                <c:pt idx="157">
                  <c:v>224.56997735589263</c:v>
                </c:pt>
                <c:pt idx="158">
                  <c:v>218.42800631379282</c:v>
                </c:pt>
                <c:pt idx="159">
                  <c:v>219.30744107662099</c:v>
                </c:pt>
                <c:pt idx="160">
                  <c:v>225.19903406439371</c:v>
                </c:pt>
                <c:pt idx="161">
                  <c:v>225.82126542194806</c:v>
                </c:pt>
                <c:pt idx="162">
                  <c:v>229.47716056910065</c:v>
                </c:pt>
                <c:pt idx="163">
                  <c:v>226.72263330807564</c:v>
                </c:pt>
                <c:pt idx="164">
                  <c:v>226.96175783326564</c:v>
                </c:pt>
                <c:pt idx="165">
                  <c:v>222.25289364265296</c:v>
                </c:pt>
                <c:pt idx="166">
                  <c:v>218.08691131023323</c:v>
                </c:pt>
                <c:pt idx="167">
                  <c:v>222.49220879340172</c:v>
                </c:pt>
                <c:pt idx="168">
                  <c:v>226.00766060436507</c:v>
                </c:pt>
                <c:pt idx="169">
                  <c:v>227.62984875591653</c:v>
                </c:pt>
                <c:pt idx="170">
                  <c:v>224.10766829441229</c:v>
                </c:pt>
                <c:pt idx="171">
                  <c:v>223.73529270995635</c:v>
                </c:pt>
                <c:pt idx="172">
                  <c:v>231.23874955843868</c:v>
                </c:pt>
                <c:pt idx="173">
                  <c:v>227.55207315509759</c:v>
                </c:pt>
                <c:pt idx="174">
                  <c:v>229.67922762686817</c:v>
                </c:pt>
                <c:pt idx="175">
                  <c:v>233.42261717414496</c:v>
                </c:pt>
                <c:pt idx="176">
                  <c:v>227.65534404712216</c:v>
                </c:pt>
                <c:pt idx="177">
                  <c:v>227.32966216230705</c:v>
                </c:pt>
                <c:pt idx="178">
                  <c:v>222.80519469590655</c:v>
                </c:pt>
                <c:pt idx="179">
                  <c:v>229.29879357140348</c:v>
                </c:pt>
                <c:pt idx="180">
                  <c:v>227.77445175632224</c:v>
                </c:pt>
                <c:pt idx="181">
                  <c:v>228.87213889130865</c:v>
                </c:pt>
                <c:pt idx="182">
                  <c:v>225.17760325796547</c:v>
                </c:pt>
                <c:pt idx="183">
                  <c:v>225.71678429041691</c:v>
                </c:pt>
                <c:pt idx="184">
                  <c:v>225.41029256642554</c:v>
                </c:pt>
                <c:pt idx="185">
                  <c:v>223.9276219318923</c:v>
                </c:pt>
                <c:pt idx="186">
                  <c:v>225.39994781524163</c:v>
                </c:pt>
                <c:pt idx="187">
                  <c:v>219.69078439078879</c:v>
                </c:pt>
                <c:pt idx="188">
                  <c:v>226.98852598115812</c:v>
                </c:pt>
                <c:pt idx="189">
                  <c:v>226.87283212429773</c:v>
                </c:pt>
                <c:pt idx="190">
                  <c:v>225.22563096134164</c:v>
                </c:pt>
                <c:pt idx="191">
                  <c:v>228.83115077778689</c:v>
                </c:pt>
                <c:pt idx="192">
                  <c:v>221.8545418376963</c:v>
                </c:pt>
                <c:pt idx="193">
                  <c:v>215.47006871002222</c:v>
                </c:pt>
                <c:pt idx="194">
                  <c:v>216.82851016258573</c:v>
                </c:pt>
                <c:pt idx="195">
                  <c:v>217.56696856454218</c:v>
                </c:pt>
                <c:pt idx="196">
                  <c:v>210.05262202744498</c:v>
                </c:pt>
                <c:pt idx="197">
                  <c:v>209.8219743383269</c:v>
                </c:pt>
                <c:pt idx="198">
                  <c:v>206.85218432032366</c:v>
                </c:pt>
                <c:pt idx="199">
                  <c:v>199.95559772652456</c:v>
                </c:pt>
                <c:pt idx="200">
                  <c:v>202.0788599306623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15F-4BD3-BE13-7A2571242E3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BrownianMotion'!$F$56:$GX$56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158.98758300434721</c:v>
                </c:pt>
                <c:pt idx="2">
                  <c:v>157.81695980296016</c:v>
                </c:pt>
                <c:pt idx="3">
                  <c:v>160.01582733994914</c:v>
                </c:pt>
                <c:pt idx="4">
                  <c:v>158.69279692639918</c:v>
                </c:pt>
                <c:pt idx="5">
                  <c:v>158.77119351258932</c:v>
                </c:pt>
                <c:pt idx="6">
                  <c:v>160.30290974470392</c:v>
                </c:pt>
                <c:pt idx="7">
                  <c:v>159.46898496791121</c:v>
                </c:pt>
                <c:pt idx="8">
                  <c:v>159.79479618003086</c:v>
                </c:pt>
                <c:pt idx="9">
                  <c:v>162.79742055793028</c:v>
                </c:pt>
                <c:pt idx="10">
                  <c:v>166.05901385347883</c:v>
                </c:pt>
                <c:pt idx="11">
                  <c:v>166.66354524839849</c:v>
                </c:pt>
                <c:pt idx="12">
                  <c:v>164.59893797142922</c:v>
                </c:pt>
                <c:pt idx="13">
                  <c:v>161.97806537672957</c:v>
                </c:pt>
                <c:pt idx="14">
                  <c:v>155.92388275822469</c:v>
                </c:pt>
                <c:pt idx="15">
                  <c:v>156.66256507379478</c:v>
                </c:pt>
                <c:pt idx="16">
                  <c:v>152.27718890047331</c:v>
                </c:pt>
                <c:pt idx="17">
                  <c:v>154.46999923627803</c:v>
                </c:pt>
                <c:pt idx="18">
                  <c:v>151.93941784622399</c:v>
                </c:pt>
                <c:pt idx="19">
                  <c:v>156.08477487451634</c:v>
                </c:pt>
                <c:pt idx="20">
                  <c:v>156.72461059790322</c:v>
                </c:pt>
                <c:pt idx="21">
                  <c:v>154.79568816225731</c:v>
                </c:pt>
                <c:pt idx="22">
                  <c:v>156.31820870091406</c:v>
                </c:pt>
                <c:pt idx="23">
                  <c:v>149.12836547376449</c:v>
                </c:pt>
                <c:pt idx="24">
                  <c:v>153.26113738764181</c:v>
                </c:pt>
                <c:pt idx="25">
                  <c:v>151.13395447323251</c:v>
                </c:pt>
                <c:pt idx="26">
                  <c:v>145.87720348093083</c:v>
                </c:pt>
                <c:pt idx="27">
                  <c:v>139.54143250690367</c:v>
                </c:pt>
                <c:pt idx="28">
                  <c:v>136.8411773290488</c:v>
                </c:pt>
                <c:pt idx="29">
                  <c:v>141.71414180164726</c:v>
                </c:pt>
                <c:pt idx="30">
                  <c:v>141.07294997027321</c:v>
                </c:pt>
                <c:pt idx="31">
                  <c:v>141.06290416460908</c:v>
                </c:pt>
                <c:pt idx="32">
                  <c:v>144.08481572059605</c:v>
                </c:pt>
                <c:pt idx="33">
                  <c:v>144.94244258813609</c:v>
                </c:pt>
                <c:pt idx="34">
                  <c:v>143.53623123278521</c:v>
                </c:pt>
                <c:pt idx="35">
                  <c:v>142.29727536931637</c:v>
                </c:pt>
                <c:pt idx="36">
                  <c:v>139.62229355523272</c:v>
                </c:pt>
                <c:pt idx="37">
                  <c:v>139.48733390487882</c:v>
                </c:pt>
                <c:pt idx="38">
                  <c:v>134.20050253513176</c:v>
                </c:pt>
                <c:pt idx="39">
                  <c:v>130.6813253829194</c:v>
                </c:pt>
                <c:pt idx="40">
                  <c:v>130.47899853016412</c:v>
                </c:pt>
                <c:pt idx="41">
                  <c:v>133.95202091870482</c:v>
                </c:pt>
                <c:pt idx="42">
                  <c:v>134.54349256819529</c:v>
                </c:pt>
                <c:pt idx="43">
                  <c:v>133.53833099410676</c:v>
                </c:pt>
                <c:pt idx="44">
                  <c:v>133.90316439185622</c:v>
                </c:pt>
                <c:pt idx="45">
                  <c:v>134.08984381682365</c:v>
                </c:pt>
                <c:pt idx="46">
                  <c:v>130.75623865450001</c:v>
                </c:pt>
                <c:pt idx="47">
                  <c:v>130.73828689586631</c:v>
                </c:pt>
                <c:pt idx="48">
                  <c:v>129.07512387726129</c:v>
                </c:pt>
                <c:pt idx="49">
                  <c:v>130.09259171464089</c:v>
                </c:pt>
                <c:pt idx="50">
                  <c:v>132.09444273188947</c:v>
                </c:pt>
                <c:pt idx="51">
                  <c:v>133.38353771202017</c:v>
                </c:pt>
                <c:pt idx="52">
                  <c:v>135.19914077195037</c:v>
                </c:pt>
                <c:pt idx="53">
                  <c:v>133.93503295854106</c:v>
                </c:pt>
                <c:pt idx="54">
                  <c:v>139.82908217291688</c:v>
                </c:pt>
                <c:pt idx="55">
                  <c:v>135.61559224000811</c:v>
                </c:pt>
                <c:pt idx="56">
                  <c:v>139.28186340698005</c:v>
                </c:pt>
                <c:pt idx="57">
                  <c:v>136.94695248156447</c:v>
                </c:pt>
                <c:pt idx="58">
                  <c:v>138.67603913698068</c:v>
                </c:pt>
                <c:pt idx="59">
                  <c:v>138.26649846771761</c:v>
                </c:pt>
                <c:pt idx="60">
                  <c:v>137.67341557308777</c:v>
                </c:pt>
                <c:pt idx="61">
                  <c:v>136.23971673041902</c:v>
                </c:pt>
                <c:pt idx="62">
                  <c:v>135.49001228610197</c:v>
                </c:pt>
                <c:pt idx="63">
                  <c:v>135.29370270581336</c:v>
                </c:pt>
                <c:pt idx="64">
                  <c:v>138.04738311438075</c:v>
                </c:pt>
                <c:pt idx="65">
                  <c:v>141.58225010220312</c:v>
                </c:pt>
                <c:pt idx="66">
                  <c:v>142.8389679085854</c:v>
                </c:pt>
                <c:pt idx="67">
                  <c:v>145.88211815765831</c:v>
                </c:pt>
                <c:pt idx="68">
                  <c:v>150.46247318956105</c:v>
                </c:pt>
                <c:pt idx="69">
                  <c:v>154.91552556797325</c:v>
                </c:pt>
                <c:pt idx="70">
                  <c:v>156.74737674562249</c:v>
                </c:pt>
                <c:pt idx="71">
                  <c:v>155.08697691982007</c:v>
                </c:pt>
                <c:pt idx="72">
                  <c:v>151.96596504020246</c:v>
                </c:pt>
                <c:pt idx="73">
                  <c:v>151.83474943285179</c:v>
                </c:pt>
                <c:pt idx="74">
                  <c:v>155.62431268636249</c:v>
                </c:pt>
                <c:pt idx="75">
                  <c:v>155.11223623336809</c:v>
                </c:pt>
                <c:pt idx="76">
                  <c:v>156.64734262621593</c:v>
                </c:pt>
                <c:pt idx="77">
                  <c:v>157.53165129593481</c:v>
                </c:pt>
                <c:pt idx="78">
                  <c:v>158.45816271172609</c:v>
                </c:pt>
                <c:pt idx="79">
                  <c:v>155.98144584560038</c:v>
                </c:pt>
                <c:pt idx="80">
                  <c:v>150.07045148307779</c:v>
                </c:pt>
                <c:pt idx="81">
                  <c:v>148.63324291875466</c:v>
                </c:pt>
                <c:pt idx="82">
                  <c:v>146.63616475577825</c:v>
                </c:pt>
                <c:pt idx="83">
                  <c:v>150.10253663142223</c:v>
                </c:pt>
                <c:pt idx="84">
                  <c:v>148.0253847972989</c:v>
                </c:pt>
                <c:pt idx="85">
                  <c:v>147.14759240213306</c:v>
                </c:pt>
                <c:pt idx="86">
                  <c:v>146.69554892782165</c:v>
                </c:pt>
                <c:pt idx="87">
                  <c:v>149.12967996843929</c:v>
                </c:pt>
                <c:pt idx="88">
                  <c:v>146.84772052050945</c:v>
                </c:pt>
                <c:pt idx="89">
                  <c:v>145.34749165366119</c:v>
                </c:pt>
                <c:pt idx="90">
                  <c:v>147.35941640859917</c:v>
                </c:pt>
                <c:pt idx="91">
                  <c:v>149.58286524525764</c:v>
                </c:pt>
                <c:pt idx="92">
                  <c:v>148.38146805837044</c:v>
                </c:pt>
                <c:pt idx="93">
                  <c:v>142.42188123612198</c:v>
                </c:pt>
                <c:pt idx="94">
                  <c:v>141.58493073138359</c:v>
                </c:pt>
                <c:pt idx="95">
                  <c:v>138.00520057442225</c:v>
                </c:pt>
                <c:pt idx="96">
                  <c:v>137.57384138154282</c:v>
                </c:pt>
                <c:pt idx="97">
                  <c:v>141.41255292886467</c:v>
                </c:pt>
                <c:pt idx="98">
                  <c:v>139.10170610831892</c:v>
                </c:pt>
                <c:pt idx="99">
                  <c:v>137.65985692591707</c:v>
                </c:pt>
                <c:pt idx="100">
                  <c:v>138.34409003445361</c:v>
                </c:pt>
                <c:pt idx="101">
                  <c:v>142.26053831292072</c:v>
                </c:pt>
                <c:pt idx="102">
                  <c:v>141.3314291796444</c:v>
                </c:pt>
                <c:pt idx="103">
                  <c:v>143.73132231556963</c:v>
                </c:pt>
                <c:pt idx="104">
                  <c:v>143.78756654834882</c:v>
                </c:pt>
                <c:pt idx="105">
                  <c:v>141.29373808720325</c:v>
                </c:pt>
                <c:pt idx="106">
                  <c:v>142.33953965438522</c:v>
                </c:pt>
                <c:pt idx="107">
                  <c:v>145.01428503769378</c:v>
                </c:pt>
                <c:pt idx="108">
                  <c:v>143.10879223270032</c:v>
                </c:pt>
                <c:pt idx="109">
                  <c:v>146.8290530875656</c:v>
                </c:pt>
                <c:pt idx="110">
                  <c:v>147.13106170904703</c:v>
                </c:pt>
                <c:pt idx="111">
                  <c:v>147.66648094799655</c:v>
                </c:pt>
                <c:pt idx="112">
                  <c:v>143.76043831524163</c:v>
                </c:pt>
                <c:pt idx="113">
                  <c:v>146.55843341906501</c:v>
                </c:pt>
                <c:pt idx="114">
                  <c:v>144.21431110960347</c:v>
                </c:pt>
                <c:pt idx="115">
                  <c:v>144.9793660127126</c:v>
                </c:pt>
                <c:pt idx="116">
                  <c:v>148.30298231655581</c:v>
                </c:pt>
                <c:pt idx="117">
                  <c:v>149.54665507364768</c:v>
                </c:pt>
                <c:pt idx="118">
                  <c:v>149.97962635897713</c:v>
                </c:pt>
                <c:pt idx="119">
                  <c:v>149.40618947997186</c:v>
                </c:pt>
                <c:pt idx="120">
                  <c:v>151.41724503619815</c:v>
                </c:pt>
                <c:pt idx="121">
                  <c:v>152.20980078223417</c:v>
                </c:pt>
                <c:pt idx="122">
                  <c:v>147.68982760564865</c:v>
                </c:pt>
                <c:pt idx="123">
                  <c:v>147.19975534371684</c:v>
                </c:pt>
                <c:pt idx="124">
                  <c:v>148.898081049745</c:v>
                </c:pt>
                <c:pt idx="125">
                  <c:v>149.12366753359771</c:v>
                </c:pt>
                <c:pt idx="126">
                  <c:v>151.90379757109338</c:v>
                </c:pt>
                <c:pt idx="127">
                  <c:v>150.65968564232958</c:v>
                </c:pt>
                <c:pt idx="128">
                  <c:v>153.91980324599953</c:v>
                </c:pt>
                <c:pt idx="129">
                  <c:v>155.59612704112396</c:v>
                </c:pt>
                <c:pt idx="130">
                  <c:v>154.72952258772938</c:v>
                </c:pt>
                <c:pt idx="131">
                  <c:v>154.93287652595623</c:v>
                </c:pt>
                <c:pt idx="132">
                  <c:v>148.89999571581461</c:v>
                </c:pt>
                <c:pt idx="133">
                  <c:v>151.31204373101988</c:v>
                </c:pt>
                <c:pt idx="134">
                  <c:v>154.67444113397875</c:v>
                </c:pt>
                <c:pt idx="135">
                  <c:v>155.21286085767957</c:v>
                </c:pt>
                <c:pt idx="136">
                  <c:v>149.7870710423332</c:v>
                </c:pt>
                <c:pt idx="137">
                  <c:v>145.28489732148287</c:v>
                </c:pt>
                <c:pt idx="138">
                  <c:v>150.55917783510606</c:v>
                </c:pt>
                <c:pt idx="139">
                  <c:v>149.13187122248573</c:v>
                </c:pt>
                <c:pt idx="140">
                  <c:v>145.60459307535393</c:v>
                </c:pt>
                <c:pt idx="141">
                  <c:v>143.42186003441913</c:v>
                </c:pt>
                <c:pt idx="142">
                  <c:v>142.22361153097012</c:v>
                </c:pt>
                <c:pt idx="143">
                  <c:v>135.8917086877405</c:v>
                </c:pt>
                <c:pt idx="144">
                  <c:v>133.73243841196117</c:v>
                </c:pt>
                <c:pt idx="145">
                  <c:v>130.45247729913572</c:v>
                </c:pt>
                <c:pt idx="146">
                  <c:v>129.87965825185034</c:v>
                </c:pt>
                <c:pt idx="147">
                  <c:v>128.57571297676006</c:v>
                </c:pt>
                <c:pt idx="148">
                  <c:v>131.97298361939824</c:v>
                </c:pt>
                <c:pt idx="149">
                  <c:v>132.77446555069801</c:v>
                </c:pt>
                <c:pt idx="150">
                  <c:v>129.32623247968985</c:v>
                </c:pt>
                <c:pt idx="151">
                  <c:v>127.70143413552083</c:v>
                </c:pt>
                <c:pt idx="152">
                  <c:v>125.95455528470792</c:v>
                </c:pt>
                <c:pt idx="153">
                  <c:v>125.40717513192656</c:v>
                </c:pt>
                <c:pt idx="154">
                  <c:v>124.83727264328432</c:v>
                </c:pt>
                <c:pt idx="155">
                  <c:v>127.47679687068967</c:v>
                </c:pt>
                <c:pt idx="156">
                  <c:v>124.85616542801549</c:v>
                </c:pt>
                <c:pt idx="157">
                  <c:v>121.83515175830716</c:v>
                </c:pt>
                <c:pt idx="158">
                  <c:v>123.97215824318428</c:v>
                </c:pt>
                <c:pt idx="159">
                  <c:v>125.68569895153384</c:v>
                </c:pt>
                <c:pt idx="160">
                  <c:v>127.3883326903951</c:v>
                </c:pt>
                <c:pt idx="161">
                  <c:v>122.92076690354416</c:v>
                </c:pt>
                <c:pt idx="162">
                  <c:v>120.5685744392823</c:v>
                </c:pt>
                <c:pt idx="163">
                  <c:v>120.61715000987036</c:v>
                </c:pt>
                <c:pt idx="164">
                  <c:v>121.01393536590669</c:v>
                </c:pt>
                <c:pt idx="165">
                  <c:v>126.75115493980088</c:v>
                </c:pt>
                <c:pt idx="166">
                  <c:v>127.94609048086942</c:v>
                </c:pt>
                <c:pt idx="167">
                  <c:v>123.59718035495764</c:v>
                </c:pt>
                <c:pt idx="168">
                  <c:v>122.10244521597811</c:v>
                </c:pt>
                <c:pt idx="169">
                  <c:v>123.50325784407991</c:v>
                </c:pt>
                <c:pt idx="170">
                  <c:v>122.60890147919109</c:v>
                </c:pt>
                <c:pt idx="171">
                  <c:v>122.47242657431727</c:v>
                </c:pt>
                <c:pt idx="172">
                  <c:v>121.22050762920759</c:v>
                </c:pt>
                <c:pt idx="173">
                  <c:v>122.29945759411764</c:v>
                </c:pt>
                <c:pt idx="174">
                  <c:v>120.39339691712436</c:v>
                </c:pt>
                <c:pt idx="175">
                  <c:v>117.91374038083249</c:v>
                </c:pt>
                <c:pt idx="176">
                  <c:v>119.1650309880159</c:v>
                </c:pt>
                <c:pt idx="177">
                  <c:v>118.52200476889192</c:v>
                </c:pt>
                <c:pt idx="178">
                  <c:v>118.09349808042107</c:v>
                </c:pt>
                <c:pt idx="179">
                  <c:v>121.12608586231249</c:v>
                </c:pt>
                <c:pt idx="180">
                  <c:v>119.82510909005273</c:v>
                </c:pt>
                <c:pt idx="181">
                  <c:v>119.59279083685196</c:v>
                </c:pt>
                <c:pt idx="182">
                  <c:v>119.79618054488951</c:v>
                </c:pt>
                <c:pt idx="183">
                  <c:v>116.65178837479252</c:v>
                </c:pt>
                <c:pt idx="184">
                  <c:v>115.27049770325159</c:v>
                </c:pt>
                <c:pt idx="185">
                  <c:v>115.9054604501295</c:v>
                </c:pt>
                <c:pt idx="186">
                  <c:v>117.30165287941533</c:v>
                </c:pt>
                <c:pt idx="187">
                  <c:v>114.51080354034971</c:v>
                </c:pt>
                <c:pt idx="188">
                  <c:v>112.48738000035544</c:v>
                </c:pt>
                <c:pt idx="189">
                  <c:v>109.99337182600451</c:v>
                </c:pt>
                <c:pt idx="190">
                  <c:v>108.96933337841458</c:v>
                </c:pt>
                <c:pt idx="191">
                  <c:v>106.14037118328423</c:v>
                </c:pt>
                <c:pt idx="192">
                  <c:v>106.65689619692611</c:v>
                </c:pt>
                <c:pt idx="193">
                  <c:v>104.33128773081492</c:v>
                </c:pt>
                <c:pt idx="194">
                  <c:v>104.16463841352916</c:v>
                </c:pt>
                <c:pt idx="195">
                  <c:v>103.37000155766255</c:v>
                </c:pt>
                <c:pt idx="196">
                  <c:v>100.56715362923242</c:v>
                </c:pt>
                <c:pt idx="197">
                  <c:v>98.745356562407778</c:v>
                </c:pt>
                <c:pt idx="198">
                  <c:v>98.07768992864932</c:v>
                </c:pt>
                <c:pt idx="199">
                  <c:v>97.239871742659901</c:v>
                </c:pt>
                <c:pt idx="200">
                  <c:v>98.465584020385279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15F-4BD3-BE13-7A2571242E3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BrownianMotion'!$F$57:$GX$57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153.1524253898873</c:v>
                </c:pt>
                <c:pt idx="2">
                  <c:v>154.23134583944187</c:v>
                </c:pt>
                <c:pt idx="3">
                  <c:v>153.32003697812246</c:v>
                </c:pt>
                <c:pt idx="4">
                  <c:v>154.09866856325499</c:v>
                </c:pt>
                <c:pt idx="5">
                  <c:v>157.25408451125779</c:v>
                </c:pt>
                <c:pt idx="6">
                  <c:v>154.70081967419867</c:v>
                </c:pt>
                <c:pt idx="7">
                  <c:v>158.68482286710531</c:v>
                </c:pt>
                <c:pt idx="8">
                  <c:v>153.92505051652088</c:v>
                </c:pt>
                <c:pt idx="9">
                  <c:v>153.04831555256391</c:v>
                </c:pt>
                <c:pt idx="10">
                  <c:v>156.13479710875077</c:v>
                </c:pt>
                <c:pt idx="11">
                  <c:v>158.03567651990724</c:v>
                </c:pt>
                <c:pt idx="12">
                  <c:v>156.56938722352422</c:v>
                </c:pt>
                <c:pt idx="13">
                  <c:v>158.29799628577084</c:v>
                </c:pt>
                <c:pt idx="14">
                  <c:v>154.02599735072664</c:v>
                </c:pt>
                <c:pt idx="15">
                  <c:v>154.17974063090759</c:v>
                </c:pt>
                <c:pt idx="16">
                  <c:v>156.99028027200919</c:v>
                </c:pt>
                <c:pt idx="17">
                  <c:v>157.12417780446594</c:v>
                </c:pt>
                <c:pt idx="18">
                  <c:v>157.84337756966747</c:v>
                </c:pt>
                <c:pt idx="19">
                  <c:v>159.97809906259829</c:v>
                </c:pt>
                <c:pt idx="20">
                  <c:v>155.43607230718419</c:v>
                </c:pt>
                <c:pt idx="21">
                  <c:v>156.88770584581334</c:v>
                </c:pt>
                <c:pt idx="22">
                  <c:v>153.46877152571381</c:v>
                </c:pt>
                <c:pt idx="23">
                  <c:v>155.09633348136742</c:v>
                </c:pt>
                <c:pt idx="24">
                  <c:v>158.92006400996297</c:v>
                </c:pt>
                <c:pt idx="25">
                  <c:v>158.84162523405652</c:v>
                </c:pt>
                <c:pt idx="26">
                  <c:v>159.09065699515401</c:v>
                </c:pt>
                <c:pt idx="27">
                  <c:v>159.73300711442974</c:v>
                </c:pt>
                <c:pt idx="28">
                  <c:v>159.19892176120558</c:v>
                </c:pt>
                <c:pt idx="29">
                  <c:v>159.68069388118121</c:v>
                </c:pt>
                <c:pt idx="30">
                  <c:v>161.75575085938044</c:v>
                </c:pt>
                <c:pt idx="31">
                  <c:v>163.0773368155028</c:v>
                </c:pt>
                <c:pt idx="32">
                  <c:v>164.40838468470386</c:v>
                </c:pt>
                <c:pt idx="33">
                  <c:v>162.35739313939661</c:v>
                </c:pt>
                <c:pt idx="34">
                  <c:v>163.91918723552129</c:v>
                </c:pt>
                <c:pt idx="35">
                  <c:v>158.85964254866749</c:v>
                </c:pt>
                <c:pt idx="36">
                  <c:v>155.86307983719189</c:v>
                </c:pt>
                <c:pt idx="37">
                  <c:v>153.60998695755595</c:v>
                </c:pt>
                <c:pt idx="38">
                  <c:v>150.1438621630173</c:v>
                </c:pt>
                <c:pt idx="39">
                  <c:v>152.11534418874459</c:v>
                </c:pt>
                <c:pt idx="40">
                  <c:v>153.27211296661133</c:v>
                </c:pt>
                <c:pt idx="41">
                  <c:v>151.62144253165999</c:v>
                </c:pt>
                <c:pt idx="42">
                  <c:v>148.82331459007844</c:v>
                </c:pt>
                <c:pt idx="43">
                  <c:v>144.78291629514402</c:v>
                </c:pt>
                <c:pt idx="44">
                  <c:v>147.36581170043161</c:v>
                </c:pt>
                <c:pt idx="45">
                  <c:v>145.35303954094695</c:v>
                </c:pt>
                <c:pt idx="46">
                  <c:v>147.07654053930736</c:v>
                </c:pt>
                <c:pt idx="47">
                  <c:v>147.81128103747409</c:v>
                </c:pt>
                <c:pt idx="48">
                  <c:v>152.54390274579424</c:v>
                </c:pt>
                <c:pt idx="49">
                  <c:v>154.62941447258893</c:v>
                </c:pt>
                <c:pt idx="50">
                  <c:v>151.46673450602412</c:v>
                </c:pt>
                <c:pt idx="51">
                  <c:v>150.38801723530997</c:v>
                </c:pt>
                <c:pt idx="52">
                  <c:v>156.03510357750039</c:v>
                </c:pt>
                <c:pt idx="53">
                  <c:v>149.66957179631979</c:v>
                </c:pt>
                <c:pt idx="54">
                  <c:v>151.4287633720821</c:v>
                </c:pt>
                <c:pt idx="55">
                  <c:v>149.31229214583527</c:v>
                </c:pt>
                <c:pt idx="56">
                  <c:v>146.65463239185101</c:v>
                </c:pt>
                <c:pt idx="57">
                  <c:v>149.46628476983426</c:v>
                </c:pt>
                <c:pt idx="58">
                  <c:v>146.89702458560984</c:v>
                </c:pt>
                <c:pt idx="59">
                  <c:v>149.03884928255806</c:v>
                </c:pt>
                <c:pt idx="60">
                  <c:v>147.85219881689261</c:v>
                </c:pt>
                <c:pt idx="61">
                  <c:v>150.66258792378821</c:v>
                </c:pt>
                <c:pt idx="62">
                  <c:v>151.77553699763865</c:v>
                </c:pt>
                <c:pt idx="63">
                  <c:v>154.35478028320131</c:v>
                </c:pt>
                <c:pt idx="64">
                  <c:v>151.002341291064</c:v>
                </c:pt>
                <c:pt idx="65">
                  <c:v>149.97018239131825</c:v>
                </c:pt>
                <c:pt idx="66">
                  <c:v>146.85233025826255</c:v>
                </c:pt>
                <c:pt idx="67">
                  <c:v>148.57608897408397</c:v>
                </c:pt>
                <c:pt idx="68">
                  <c:v>147.30111768576285</c:v>
                </c:pt>
                <c:pt idx="69">
                  <c:v>145.50990295942862</c:v>
                </c:pt>
                <c:pt idx="70">
                  <c:v>146.67957776901451</c:v>
                </c:pt>
                <c:pt idx="71">
                  <c:v>146.54229658177508</c:v>
                </c:pt>
                <c:pt idx="72">
                  <c:v>148.92396527986855</c:v>
                </c:pt>
                <c:pt idx="73">
                  <c:v>147.16228262342244</c:v>
                </c:pt>
                <c:pt idx="74">
                  <c:v>148.10983876454355</c:v>
                </c:pt>
                <c:pt idx="75">
                  <c:v>147.56653631538529</c:v>
                </c:pt>
                <c:pt idx="76">
                  <c:v>147.26616136048611</c:v>
                </c:pt>
                <c:pt idx="77">
                  <c:v>148.20829576352295</c:v>
                </c:pt>
                <c:pt idx="78">
                  <c:v>148.7506720952648</c:v>
                </c:pt>
                <c:pt idx="79">
                  <c:v>155.46028799398394</c:v>
                </c:pt>
                <c:pt idx="80">
                  <c:v>157.93033479915167</c:v>
                </c:pt>
                <c:pt idx="81">
                  <c:v>158.73607698918593</c:v>
                </c:pt>
                <c:pt idx="82">
                  <c:v>157.92620279118117</c:v>
                </c:pt>
                <c:pt idx="83">
                  <c:v>152.55787672714123</c:v>
                </c:pt>
                <c:pt idx="84">
                  <c:v>149.44803880961314</c:v>
                </c:pt>
                <c:pt idx="85">
                  <c:v>150.79945295053128</c:v>
                </c:pt>
                <c:pt idx="86">
                  <c:v>147.44076878276934</c:v>
                </c:pt>
                <c:pt idx="87">
                  <c:v>144.45629156254245</c:v>
                </c:pt>
                <c:pt idx="88">
                  <c:v>143.68250209620987</c:v>
                </c:pt>
                <c:pt idx="89">
                  <c:v>140.92580139240113</c:v>
                </c:pt>
                <c:pt idx="90">
                  <c:v>143.5339449777041</c:v>
                </c:pt>
                <c:pt idx="91">
                  <c:v>145.65914506862305</c:v>
                </c:pt>
                <c:pt idx="92">
                  <c:v>144.54063629133009</c:v>
                </c:pt>
                <c:pt idx="93">
                  <c:v>141.72164269638199</c:v>
                </c:pt>
                <c:pt idx="94">
                  <c:v>138.26763311504837</c:v>
                </c:pt>
                <c:pt idx="95">
                  <c:v>137.07199865982253</c:v>
                </c:pt>
                <c:pt idx="96">
                  <c:v>138.72154810512981</c:v>
                </c:pt>
                <c:pt idx="97">
                  <c:v>140.59950667993931</c:v>
                </c:pt>
                <c:pt idx="98">
                  <c:v>145.36399344225569</c:v>
                </c:pt>
                <c:pt idx="99">
                  <c:v>144.94196887933887</c:v>
                </c:pt>
                <c:pt idx="100">
                  <c:v>145.85401121095757</c:v>
                </c:pt>
                <c:pt idx="101">
                  <c:v>146.99951678027963</c:v>
                </c:pt>
                <c:pt idx="102">
                  <c:v>145.37870679797032</c:v>
                </c:pt>
                <c:pt idx="103">
                  <c:v>147.68999545603819</c:v>
                </c:pt>
                <c:pt idx="104">
                  <c:v>150.43202156753037</c:v>
                </c:pt>
                <c:pt idx="105">
                  <c:v>145.85906845986901</c:v>
                </c:pt>
                <c:pt idx="106">
                  <c:v>141.36194679804814</c:v>
                </c:pt>
                <c:pt idx="107">
                  <c:v>138.79899171673773</c:v>
                </c:pt>
                <c:pt idx="108">
                  <c:v>135.65998563887214</c:v>
                </c:pt>
                <c:pt idx="109">
                  <c:v>138.87345924459913</c:v>
                </c:pt>
                <c:pt idx="110">
                  <c:v>141.10837983834728</c:v>
                </c:pt>
                <c:pt idx="111">
                  <c:v>142.82493660482456</c:v>
                </c:pt>
                <c:pt idx="112">
                  <c:v>144.20888089461593</c:v>
                </c:pt>
                <c:pt idx="113">
                  <c:v>145.30875685974635</c:v>
                </c:pt>
                <c:pt idx="114">
                  <c:v>146.06773014306373</c:v>
                </c:pt>
                <c:pt idx="115">
                  <c:v>141.55593882882431</c:v>
                </c:pt>
                <c:pt idx="116">
                  <c:v>146.11688672280425</c:v>
                </c:pt>
                <c:pt idx="117">
                  <c:v>142.94805140521967</c:v>
                </c:pt>
                <c:pt idx="118">
                  <c:v>144.1831210610068</c:v>
                </c:pt>
                <c:pt idx="119">
                  <c:v>141.94588996212423</c:v>
                </c:pt>
                <c:pt idx="120">
                  <c:v>140.96222624978822</c:v>
                </c:pt>
                <c:pt idx="121">
                  <c:v>139.92323034049136</c:v>
                </c:pt>
                <c:pt idx="122">
                  <c:v>138.39481041729485</c:v>
                </c:pt>
                <c:pt idx="123">
                  <c:v>139.12950881455833</c:v>
                </c:pt>
                <c:pt idx="124">
                  <c:v>138.16735162089688</c:v>
                </c:pt>
                <c:pt idx="125">
                  <c:v>133.84070471639703</c:v>
                </c:pt>
                <c:pt idx="126">
                  <c:v>135.48900221275804</c:v>
                </c:pt>
                <c:pt idx="127">
                  <c:v>141.10723182105212</c:v>
                </c:pt>
                <c:pt idx="128">
                  <c:v>141.59360106587638</c:v>
                </c:pt>
                <c:pt idx="129">
                  <c:v>144.36375237687247</c:v>
                </c:pt>
                <c:pt idx="130">
                  <c:v>144.9424879885413</c:v>
                </c:pt>
                <c:pt idx="131">
                  <c:v>148.15249326362101</c:v>
                </c:pt>
                <c:pt idx="132">
                  <c:v>144.18742881560584</c:v>
                </c:pt>
                <c:pt idx="133">
                  <c:v>143.42114589974716</c:v>
                </c:pt>
                <c:pt idx="134">
                  <c:v>146.8252506079954</c:v>
                </c:pt>
                <c:pt idx="135">
                  <c:v>145.68841773937686</c:v>
                </c:pt>
                <c:pt idx="136">
                  <c:v>147.86911408854064</c:v>
                </c:pt>
                <c:pt idx="137">
                  <c:v>147.85449387729</c:v>
                </c:pt>
                <c:pt idx="138">
                  <c:v>150.92235632958156</c:v>
                </c:pt>
                <c:pt idx="139">
                  <c:v>151.27539281923436</c:v>
                </c:pt>
                <c:pt idx="140">
                  <c:v>153.10201298522645</c:v>
                </c:pt>
                <c:pt idx="141">
                  <c:v>157.77001547437936</c:v>
                </c:pt>
                <c:pt idx="142">
                  <c:v>156.80528372910888</c:v>
                </c:pt>
                <c:pt idx="143">
                  <c:v>156.51048098595217</c:v>
                </c:pt>
                <c:pt idx="144">
                  <c:v>154.2320641308873</c:v>
                </c:pt>
                <c:pt idx="145">
                  <c:v>149.66864680355562</c:v>
                </c:pt>
                <c:pt idx="146">
                  <c:v>151.99573229235423</c:v>
                </c:pt>
                <c:pt idx="147">
                  <c:v>155.48735396995409</c:v>
                </c:pt>
                <c:pt idx="148">
                  <c:v>159.41360870046597</c:v>
                </c:pt>
                <c:pt idx="149">
                  <c:v>160.48926131724613</c:v>
                </c:pt>
                <c:pt idx="150">
                  <c:v>162.17003912468138</c:v>
                </c:pt>
                <c:pt idx="151">
                  <c:v>165.19743082183916</c:v>
                </c:pt>
                <c:pt idx="152">
                  <c:v>170.05962256804165</c:v>
                </c:pt>
                <c:pt idx="153">
                  <c:v>168.72547995824607</c:v>
                </c:pt>
                <c:pt idx="154">
                  <c:v>163.37671945908275</c:v>
                </c:pt>
                <c:pt idx="155">
                  <c:v>166.49310572384886</c:v>
                </c:pt>
                <c:pt idx="156">
                  <c:v>169.28907152783623</c:v>
                </c:pt>
                <c:pt idx="157">
                  <c:v>171.70755704914714</c:v>
                </c:pt>
                <c:pt idx="158">
                  <c:v>170.45783972708293</c:v>
                </c:pt>
                <c:pt idx="159">
                  <c:v>177.35730099710307</c:v>
                </c:pt>
                <c:pt idx="160">
                  <c:v>177.95006040456653</c:v>
                </c:pt>
                <c:pt idx="161">
                  <c:v>170.00788808753239</c:v>
                </c:pt>
                <c:pt idx="162">
                  <c:v>167.67666977217536</c:v>
                </c:pt>
                <c:pt idx="163">
                  <c:v>166.4897636971441</c:v>
                </c:pt>
                <c:pt idx="164">
                  <c:v>166.05564485288929</c:v>
                </c:pt>
                <c:pt idx="165">
                  <c:v>163.35271897750798</c:v>
                </c:pt>
                <c:pt idx="166">
                  <c:v>157.14806431940846</c:v>
                </c:pt>
                <c:pt idx="167">
                  <c:v>154.86225626456977</c:v>
                </c:pt>
                <c:pt idx="168">
                  <c:v>153.40783326688054</c:v>
                </c:pt>
                <c:pt idx="169">
                  <c:v>155.22830759007354</c:v>
                </c:pt>
                <c:pt idx="170">
                  <c:v>154.25140466972931</c:v>
                </c:pt>
                <c:pt idx="171">
                  <c:v>156.32620812791652</c:v>
                </c:pt>
                <c:pt idx="172">
                  <c:v>155.24869489823848</c:v>
                </c:pt>
                <c:pt idx="173">
                  <c:v>149.92132478598677</c:v>
                </c:pt>
                <c:pt idx="174">
                  <c:v>152.96507869804452</c:v>
                </c:pt>
                <c:pt idx="175">
                  <c:v>153.12502834162308</c:v>
                </c:pt>
                <c:pt idx="176">
                  <c:v>154.02994495294925</c:v>
                </c:pt>
                <c:pt idx="177">
                  <c:v>151.74564029167382</c:v>
                </c:pt>
                <c:pt idx="178">
                  <c:v>154.02028528476836</c:v>
                </c:pt>
                <c:pt idx="179">
                  <c:v>154.40285121663246</c:v>
                </c:pt>
                <c:pt idx="180">
                  <c:v>154.91187952903243</c:v>
                </c:pt>
                <c:pt idx="181">
                  <c:v>161.13316966457623</c:v>
                </c:pt>
                <c:pt idx="182">
                  <c:v>161.86398002747231</c:v>
                </c:pt>
                <c:pt idx="183">
                  <c:v>158.17193458390832</c:v>
                </c:pt>
                <c:pt idx="184">
                  <c:v>161.13070257791478</c:v>
                </c:pt>
                <c:pt idx="185">
                  <c:v>161.20939547715665</c:v>
                </c:pt>
                <c:pt idx="186">
                  <c:v>161.26640402081588</c:v>
                </c:pt>
                <c:pt idx="187">
                  <c:v>167.61277794168595</c:v>
                </c:pt>
                <c:pt idx="188">
                  <c:v>168.42586214626388</c:v>
                </c:pt>
                <c:pt idx="189">
                  <c:v>166.54930353146267</c:v>
                </c:pt>
                <c:pt idx="190">
                  <c:v>167.52284510288587</c:v>
                </c:pt>
                <c:pt idx="191">
                  <c:v>168.65235432881798</c:v>
                </c:pt>
                <c:pt idx="192">
                  <c:v>166.99222123780282</c:v>
                </c:pt>
                <c:pt idx="193">
                  <c:v>170.36320121217832</c:v>
                </c:pt>
                <c:pt idx="194">
                  <c:v>173.65173347692547</c:v>
                </c:pt>
                <c:pt idx="195">
                  <c:v>184.00268217321937</c:v>
                </c:pt>
                <c:pt idx="196">
                  <c:v>187.22683298726653</c:v>
                </c:pt>
                <c:pt idx="197">
                  <c:v>191.73122729778555</c:v>
                </c:pt>
                <c:pt idx="198">
                  <c:v>192.15884224372431</c:v>
                </c:pt>
                <c:pt idx="199">
                  <c:v>191.66945457240149</c:v>
                </c:pt>
                <c:pt idx="200">
                  <c:v>186.00849248687564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15F-4BD3-BE13-7A2571242E3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BrownianMotion'!$F$58:$GX$58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156.30658811981715</c:v>
                </c:pt>
                <c:pt idx="2">
                  <c:v>152.66586478378085</c:v>
                </c:pt>
                <c:pt idx="3">
                  <c:v>153.94382535602486</c:v>
                </c:pt>
                <c:pt idx="4">
                  <c:v>154.11524049039292</c:v>
                </c:pt>
                <c:pt idx="5">
                  <c:v>150.490271693208</c:v>
                </c:pt>
                <c:pt idx="6">
                  <c:v>150.47251792982351</c:v>
                </c:pt>
                <c:pt idx="7">
                  <c:v>146.78700522263617</c:v>
                </c:pt>
                <c:pt idx="8">
                  <c:v>147.05768763403802</c:v>
                </c:pt>
                <c:pt idx="9">
                  <c:v>141.70598730707206</c:v>
                </c:pt>
                <c:pt idx="10">
                  <c:v>134.74495118779419</c:v>
                </c:pt>
                <c:pt idx="11">
                  <c:v>137.12171186280051</c:v>
                </c:pt>
                <c:pt idx="12">
                  <c:v>140.07239136301973</c:v>
                </c:pt>
                <c:pt idx="13">
                  <c:v>136.8962296766868</c:v>
                </c:pt>
                <c:pt idx="14">
                  <c:v>139.65106464849137</c:v>
                </c:pt>
                <c:pt idx="15">
                  <c:v>138.85169093930074</c:v>
                </c:pt>
                <c:pt idx="16">
                  <c:v>142.08488258157843</c:v>
                </c:pt>
                <c:pt idx="17">
                  <c:v>141.99398316656206</c:v>
                </c:pt>
                <c:pt idx="18">
                  <c:v>137.57360256407998</c:v>
                </c:pt>
                <c:pt idx="19">
                  <c:v>136.99451982340159</c:v>
                </c:pt>
                <c:pt idx="20">
                  <c:v>137.4555087315957</c:v>
                </c:pt>
                <c:pt idx="21">
                  <c:v>133.93542360392595</c:v>
                </c:pt>
                <c:pt idx="22">
                  <c:v>131.48758964523211</c:v>
                </c:pt>
                <c:pt idx="23">
                  <c:v>131.24487755500815</c:v>
                </c:pt>
                <c:pt idx="24">
                  <c:v>133.00721292120556</c:v>
                </c:pt>
                <c:pt idx="25">
                  <c:v>131.91238344531183</c:v>
                </c:pt>
                <c:pt idx="26">
                  <c:v>129.90367065304088</c:v>
                </c:pt>
                <c:pt idx="27">
                  <c:v>131.7507056224035</c:v>
                </c:pt>
                <c:pt idx="28">
                  <c:v>132.43121476709223</c:v>
                </c:pt>
                <c:pt idx="29">
                  <c:v>135.58819943901491</c:v>
                </c:pt>
                <c:pt idx="30">
                  <c:v>132.99065968702357</c:v>
                </c:pt>
                <c:pt idx="31">
                  <c:v>137.92279748508403</c:v>
                </c:pt>
                <c:pt idx="32">
                  <c:v>138.03386704903582</c:v>
                </c:pt>
                <c:pt idx="33">
                  <c:v>136.25646786701591</c:v>
                </c:pt>
                <c:pt idx="34">
                  <c:v>134.16083339619976</c:v>
                </c:pt>
                <c:pt idx="35">
                  <c:v>130.61930941079984</c:v>
                </c:pt>
                <c:pt idx="36">
                  <c:v>125.49149609607804</c:v>
                </c:pt>
                <c:pt idx="37">
                  <c:v>124.88389741560458</c:v>
                </c:pt>
                <c:pt idx="38">
                  <c:v>125.45582849309815</c:v>
                </c:pt>
                <c:pt idx="39">
                  <c:v>126.47178551776959</c:v>
                </c:pt>
                <c:pt idx="40">
                  <c:v>127.01110235526821</c:v>
                </c:pt>
                <c:pt idx="41">
                  <c:v>129.39795597611757</c:v>
                </c:pt>
                <c:pt idx="42">
                  <c:v>129.0899299731563</c:v>
                </c:pt>
                <c:pt idx="43">
                  <c:v>129.82509175296076</c:v>
                </c:pt>
                <c:pt idx="44">
                  <c:v>128.15139754657926</c:v>
                </c:pt>
                <c:pt idx="45">
                  <c:v>127.55515852836255</c:v>
                </c:pt>
                <c:pt idx="46">
                  <c:v>126.42328480730392</c:v>
                </c:pt>
                <c:pt idx="47">
                  <c:v>122.88705157855981</c:v>
                </c:pt>
                <c:pt idx="48">
                  <c:v>119.9114379497875</c:v>
                </c:pt>
                <c:pt idx="49">
                  <c:v>122.18403752241947</c:v>
                </c:pt>
                <c:pt idx="50">
                  <c:v>122.11985016882788</c:v>
                </c:pt>
                <c:pt idx="51">
                  <c:v>121.35602670975953</c:v>
                </c:pt>
                <c:pt idx="52">
                  <c:v>122.92352347848286</c:v>
                </c:pt>
                <c:pt idx="53">
                  <c:v>124.6894626399508</c:v>
                </c:pt>
                <c:pt idx="54">
                  <c:v>124.16162567042029</c:v>
                </c:pt>
                <c:pt idx="55">
                  <c:v>121.58177698083357</c:v>
                </c:pt>
                <c:pt idx="56">
                  <c:v>122.07841349263856</c:v>
                </c:pt>
                <c:pt idx="57">
                  <c:v>122.47755707939287</c:v>
                </c:pt>
                <c:pt idx="58">
                  <c:v>123.30514730982267</c:v>
                </c:pt>
                <c:pt idx="59">
                  <c:v>124.44089998683329</c:v>
                </c:pt>
                <c:pt idx="60">
                  <c:v>122.92721343827192</c:v>
                </c:pt>
                <c:pt idx="61">
                  <c:v>122.80995727325211</c:v>
                </c:pt>
                <c:pt idx="62">
                  <c:v>123.24266712726224</c:v>
                </c:pt>
                <c:pt idx="63">
                  <c:v>121.26706364152871</c:v>
                </c:pt>
                <c:pt idx="64">
                  <c:v>120.33956192914536</c:v>
                </c:pt>
                <c:pt idx="65">
                  <c:v>118.93927838269509</c:v>
                </c:pt>
                <c:pt idx="66">
                  <c:v>114.96147257608678</c:v>
                </c:pt>
                <c:pt idx="67">
                  <c:v>114.4590238224181</c:v>
                </c:pt>
                <c:pt idx="68">
                  <c:v>113.88068415951203</c:v>
                </c:pt>
                <c:pt idx="69">
                  <c:v>112.01763602586266</c:v>
                </c:pt>
                <c:pt idx="70">
                  <c:v>114.8336978931364</c:v>
                </c:pt>
                <c:pt idx="71">
                  <c:v>114.81309294319546</c:v>
                </c:pt>
                <c:pt idx="72">
                  <c:v>115.13065140241979</c:v>
                </c:pt>
                <c:pt idx="73">
                  <c:v>117.41951165497845</c:v>
                </c:pt>
                <c:pt idx="74">
                  <c:v>114.52002961958689</c:v>
                </c:pt>
                <c:pt idx="75">
                  <c:v>119.71155541658283</c:v>
                </c:pt>
                <c:pt idx="76">
                  <c:v>123.11922598575963</c:v>
                </c:pt>
                <c:pt idx="77">
                  <c:v>126.17962863511723</c:v>
                </c:pt>
                <c:pt idx="78">
                  <c:v>125.64188551054167</c:v>
                </c:pt>
                <c:pt idx="79">
                  <c:v>124.97389812691941</c:v>
                </c:pt>
                <c:pt idx="80">
                  <c:v>124.58848266444429</c:v>
                </c:pt>
                <c:pt idx="81">
                  <c:v>122.90720881594504</c:v>
                </c:pt>
                <c:pt idx="82">
                  <c:v>121.12023804416613</c:v>
                </c:pt>
                <c:pt idx="83">
                  <c:v>122.46277795136609</c:v>
                </c:pt>
                <c:pt idx="84">
                  <c:v>123.58643222331267</c:v>
                </c:pt>
                <c:pt idx="85">
                  <c:v>123.23725583866673</c:v>
                </c:pt>
                <c:pt idx="86">
                  <c:v>119.87472049572258</c:v>
                </c:pt>
                <c:pt idx="87">
                  <c:v>115.68212967844815</c:v>
                </c:pt>
                <c:pt idx="88">
                  <c:v>114.51296390090965</c:v>
                </c:pt>
                <c:pt idx="89">
                  <c:v>115.50724216636563</c:v>
                </c:pt>
                <c:pt idx="90">
                  <c:v>115.20572832790199</c:v>
                </c:pt>
                <c:pt idx="91">
                  <c:v>113.2673665054308</c:v>
                </c:pt>
                <c:pt idx="92">
                  <c:v>110.1191638580257</c:v>
                </c:pt>
                <c:pt idx="93">
                  <c:v>108.14994474968017</c:v>
                </c:pt>
                <c:pt idx="94">
                  <c:v>107.14402862877233</c:v>
                </c:pt>
                <c:pt idx="95">
                  <c:v>104.74793442604692</c:v>
                </c:pt>
                <c:pt idx="96">
                  <c:v>106.6292211050674</c:v>
                </c:pt>
                <c:pt idx="97">
                  <c:v>103.87529745120129</c:v>
                </c:pt>
                <c:pt idx="98">
                  <c:v>106.43834950909974</c:v>
                </c:pt>
                <c:pt idx="99">
                  <c:v>106.07124408281125</c:v>
                </c:pt>
                <c:pt idx="100">
                  <c:v>109.10656903208728</c:v>
                </c:pt>
                <c:pt idx="101">
                  <c:v>108.98574618470998</c:v>
                </c:pt>
                <c:pt idx="102">
                  <c:v>112.89760296689649</c:v>
                </c:pt>
                <c:pt idx="103">
                  <c:v>111.07571184924328</c:v>
                </c:pt>
                <c:pt idx="104">
                  <c:v>110.88635078242812</c:v>
                </c:pt>
                <c:pt idx="105">
                  <c:v>110.50712589310169</c:v>
                </c:pt>
                <c:pt idx="106">
                  <c:v>109.93773898179703</c:v>
                </c:pt>
                <c:pt idx="107">
                  <c:v>110.38673821520807</c:v>
                </c:pt>
                <c:pt idx="108">
                  <c:v>110.29074936340278</c:v>
                </c:pt>
                <c:pt idx="109">
                  <c:v>110.18134273210366</c:v>
                </c:pt>
                <c:pt idx="110">
                  <c:v>109.91993855897282</c:v>
                </c:pt>
                <c:pt idx="111">
                  <c:v>109.71459758237086</c:v>
                </c:pt>
                <c:pt idx="112">
                  <c:v>109.30508061399846</c:v>
                </c:pt>
                <c:pt idx="113">
                  <c:v>108.87574422159287</c:v>
                </c:pt>
                <c:pt idx="114">
                  <c:v>110.43115534513525</c:v>
                </c:pt>
                <c:pt idx="115">
                  <c:v>110.68162211127689</c:v>
                </c:pt>
                <c:pt idx="116">
                  <c:v>110.61419477817597</c:v>
                </c:pt>
                <c:pt idx="117">
                  <c:v>111.13978243611939</c:v>
                </c:pt>
                <c:pt idx="118">
                  <c:v>113.41604936617968</c:v>
                </c:pt>
                <c:pt idx="119">
                  <c:v>112.90297718816593</c:v>
                </c:pt>
                <c:pt idx="120">
                  <c:v>110.28587093701667</c:v>
                </c:pt>
                <c:pt idx="121">
                  <c:v>113.7961934230854</c:v>
                </c:pt>
                <c:pt idx="122">
                  <c:v>112.56993032583259</c:v>
                </c:pt>
                <c:pt idx="123">
                  <c:v>114.44004188716028</c:v>
                </c:pt>
                <c:pt idx="124">
                  <c:v>117.06373565072622</c:v>
                </c:pt>
                <c:pt idx="125">
                  <c:v>116.25903791377925</c:v>
                </c:pt>
                <c:pt idx="126">
                  <c:v>112.19180763003251</c:v>
                </c:pt>
                <c:pt idx="127">
                  <c:v>115.02423628779998</c:v>
                </c:pt>
                <c:pt idx="128">
                  <c:v>116.22149632200797</c:v>
                </c:pt>
                <c:pt idx="129">
                  <c:v>118.68573667040907</c:v>
                </c:pt>
                <c:pt idx="130">
                  <c:v>119.71198050441046</c:v>
                </c:pt>
                <c:pt idx="131">
                  <c:v>117.23381388793281</c:v>
                </c:pt>
                <c:pt idx="132">
                  <c:v>121.02037740939548</c:v>
                </c:pt>
                <c:pt idx="133">
                  <c:v>123.80423743862788</c:v>
                </c:pt>
                <c:pt idx="134">
                  <c:v>126.1227069379247</c:v>
                </c:pt>
                <c:pt idx="135">
                  <c:v>130.55853938109914</c:v>
                </c:pt>
                <c:pt idx="136">
                  <c:v>134.14512242076231</c:v>
                </c:pt>
                <c:pt idx="137">
                  <c:v>134.8670723594139</c:v>
                </c:pt>
                <c:pt idx="138">
                  <c:v>135.33423711048792</c:v>
                </c:pt>
                <c:pt idx="139">
                  <c:v>131.59990435196744</c:v>
                </c:pt>
                <c:pt idx="140">
                  <c:v>129.79581413191997</c:v>
                </c:pt>
                <c:pt idx="141">
                  <c:v>128.76082724217306</c:v>
                </c:pt>
                <c:pt idx="142">
                  <c:v>126.50525023538037</c:v>
                </c:pt>
                <c:pt idx="143">
                  <c:v>126.16285922883876</c:v>
                </c:pt>
                <c:pt idx="144">
                  <c:v>129.96163227730327</c:v>
                </c:pt>
                <c:pt idx="145">
                  <c:v>131.27528652078331</c:v>
                </c:pt>
                <c:pt idx="146">
                  <c:v>135.08425973657924</c:v>
                </c:pt>
                <c:pt idx="147">
                  <c:v>139.3491401876141</c:v>
                </c:pt>
                <c:pt idx="148">
                  <c:v>133.83653250284618</c:v>
                </c:pt>
                <c:pt idx="149">
                  <c:v>136.12462854649868</c:v>
                </c:pt>
                <c:pt idx="150">
                  <c:v>136.59534239242981</c:v>
                </c:pt>
                <c:pt idx="151">
                  <c:v>137.15374340177507</c:v>
                </c:pt>
                <c:pt idx="152">
                  <c:v>138.29096071453759</c:v>
                </c:pt>
                <c:pt idx="153">
                  <c:v>139.55669274818712</c:v>
                </c:pt>
                <c:pt idx="154">
                  <c:v>139.83394664147826</c:v>
                </c:pt>
                <c:pt idx="155">
                  <c:v>140.08669048107762</c:v>
                </c:pt>
                <c:pt idx="156">
                  <c:v>148.21768112392456</c:v>
                </c:pt>
                <c:pt idx="157">
                  <c:v>148.17139401312178</c:v>
                </c:pt>
                <c:pt idx="158">
                  <c:v>146.34642639075281</c:v>
                </c:pt>
                <c:pt idx="159">
                  <c:v>145.24530109293312</c:v>
                </c:pt>
                <c:pt idx="160">
                  <c:v>143.75787581306324</c:v>
                </c:pt>
                <c:pt idx="161">
                  <c:v>143.74304718613615</c:v>
                </c:pt>
                <c:pt idx="162">
                  <c:v>144.02902738543958</c:v>
                </c:pt>
                <c:pt idx="163">
                  <c:v>148.99186621709725</c:v>
                </c:pt>
                <c:pt idx="164">
                  <c:v>146.60745318187537</c:v>
                </c:pt>
                <c:pt idx="165">
                  <c:v>142.77837124177114</c:v>
                </c:pt>
                <c:pt idx="166">
                  <c:v>140.14174396602908</c:v>
                </c:pt>
                <c:pt idx="167">
                  <c:v>139.51111598295711</c:v>
                </c:pt>
                <c:pt idx="168">
                  <c:v>140.46177026601728</c:v>
                </c:pt>
                <c:pt idx="169">
                  <c:v>141.79976978005703</c:v>
                </c:pt>
                <c:pt idx="170">
                  <c:v>145.57849729524628</c:v>
                </c:pt>
                <c:pt idx="171">
                  <c:v>144.28933948677732</c:v>
                </c:pt>
                <c:pt idx="172">
                  <c:v>149.94709478811353</c:v>
                </c:pt>
                <c:pt idx="173">
                  <c:v>150.41493856406683</c:v>
                </c:pt>
                <c:pt idx="174">
                  <c:v>150.63297651497507</c:v>
                </c:pt>
                <c:pt idx="175">
                  <c:v>152.1221922010416</c:v>
                </c:pt>
                <c:pt idx="176">
                  <c:v>156.45087806592412</c:v>
                </c:pt>
                <c:pt idx="177">
                  <c:v>156.40858272177957</c:v>
                </c:pt>
                <c:pt idx="178">
                  <c:v>156.8988356186006</c:v>
                </c:pt>
                <c:pt idx="179">
                  <c:v>150.66386940098027</c:v>
                </c:pt>
                <c:pt idx="180">
                  <c:v>151.69061213118283</c:v>
                </c:pt>
                <c:pt idx="181">
                  <c:v>150.32979874410373</c:v>
                </c:pt>
                <c:pt idx="182">
                  <c:v>146.64524739266946</c:v>
                </c:pt>
                <c:pt idx="183">
                  <c:v>141.6417911470339</c:v>
                </c:pt>
                <c:pt idx="184">
                  <c:v>142.20176676987572</c:v>
                </c:pt>
                <c:pt idx="185">
                  <c:v>142.51984320045582</c:v>
                </c:pt>
                <c:pt idx="186">
                  <c:v>144.35722786728797</c:v>
                </c:pt>
                <c:pt idx="187">
                  <c:v>147.37180869232967</c:v>
                </c:pt>
                <c:pt idx="188">
                  <c:v>149.06604314675459</c:v>
                </c:pt>
                <c:pt idx="189">
                  <c:v>143.48487571853605</c:v>
                </c:pt>
                <c:pt idx="190">
                  <c:v>142.76440527760454</c:v>
                </c:pt>
                <c:pt idx="191">
                  <c:v>145.63864673556876</c:v>
                </c:pt>
                <c:pt idx="192">
                  <c:v>146.32878444129756</c:v>
                </c:pt>
                <c:pt idx="193">
                  <c:v>142.03839665013967</c:v>
                </c:pt>
                <c:pt idx="194">
                  <c:v>144.72905012438292</c:v>
                </c:pt>
                <c:pt idx="195">
                  <c:v>147.50519911982681</c:v>
                </c:pt>
                <c:pt idx="196">
                  <c:v>150.90712042771051</c:v>
                </c:pt>
                <c:pt idx="197">
                  <c:v>147.6463962994136</c:v>
                </c:pt>
                <c:pt idx="198">
                  <c:v>147.25058910874802</c:v>
                </c:pt>
                <c:pt idx="199">
                  <c:v>146.93519800236669</c:v>
                </c:pt>
                <c:pt idx="200">
                  <c:v>145.66457123153097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15F-4BD3-BE13-7A2571242E3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BrownianMotion'!$F$59:$GX$59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157.45819678306032</c:v>
                </c:pt>
                <c:pt idx="2">
                  <c:v>159.71124166266389</c:v>
                </c:pt>
                <c:pt idx="3">
                  <c:v>158.15617906642373</c:v>
                </c:pt>
                <c:pt idx="4">
                  <c:v>157.78878889434418</c:v>
                </c:pt>
                <c:pt idx="5">
                  <c:v>155.00926966503451</c:v>
                </c:pt>
                <c:pt idx="6">
                  <c:v>150.61020682252027</c:v>
                </c:pt>
                <c:pt idx="7">
                  <c:v>149.72957580856902</c:v>
                </c:pt>
                <c:pt idx="8">
                  <c:v>149.18618649672032</c:v>
                </c:pt>
                <c:pt idx="9">
                  <c:v>152.93227824273887</c:v>
                </c:pt>
                <c:pt idx="10">
                  <c:v>156.17378880623653</c:v>
                </c:pt>
                <c:pt idx="11">
                  <c:v>159.5245573730401</c:v>
                </c:pt>
                <c:pt idx="12">
                  <c:v>160.6934675092873</c:v>
                </c:pt>
                <c:pt idx="13">
                  <c:v>158.43819452657004</c:v>
                </c:pt>
                <c:pt idx="14">
                  <c:v>160.83706636343922</c:v>
                </c:pt>
                <c:pt idx="15">
                  <c:v>157.38488458428895</c:v>
                </c:pt>
                <c:pt idx="16">
                  <c:v>157.61297314876597</c:v>
                </c:pt>
                <c:pt idx="17">
                  <c:v>154.18830017408843</c:v>
                </c:pt>
                <c:pt idx="18">
                  <c:v>157.08085952083178</c:v>
                </c:pt>
                <c:pt idx="19">
                  <c:v>152.38056123712116</c:v>
                </c:pt>
                <c:pt idx="20">
                  <c:v>156.61201115560056</c:v>
                </c:pt>
                <c:pt idx="21">
                  <c:v>156.01123716397385</c:v>
                </c:pt>
                <c:pt idx="22">
                  <c:v>155.49896081571367</c:v>
                </c:pt>
                <c:pt idx="23">
                  <c:v>151.44321726575043</c:v>
                </c:pt>
                <c:pt idx="24">
                  <c:v>154.05373432895695</c:v>
                </c:pt>
                <c:pt idx="25">
                  <c:v>150.67825478587048</c:v>
                </c:pt>
                <c:pt idx="26">
                  <c:v>151.30956246412421</c:v>
                </c:pt>
                <c:pt idx="27">
                  <c:v>154.23275204069699</c:v>
                </c:pt>
                <c:pt idx="28">
                  <c:v>154.49285923395772</c:v>
                </c:pt>
                <c:pt idx="29">
                  <c:v>154.19723337346517</c:v>
                </c:pt>
                <c:pt idx="30">
                  <c:v>152.97211575626611</c:v>
                </c:pt>
                <c:pt idx="31">
                  <c:v>149.52275223256851</c:v>
                </c:pt>
                <c:pt idx="32">
                  <c:v>147.96848656875804</c:v>
                </c:pt>
                <c:pt idx="33">
                  <c:v>148.3729298475624</c:v>
                </c:pt>
                <c:pt idx="34">
                  <c:v>150.26463775392313</c:v>
                </c:pt>
                <c:pt idx="35">
                  <c:v>148.25285443273745</c:v>
                </c:pt>
                <c:pt idx="36">
                  <c:v>146.34284001769097</c:v>
                </c:pt>
                <c:pt idx="37">
                  <c:v>146.41542300773958</c:v>
                </c:pt>
                <c:pt idx="38">
                  <c:v>148.09919281343343</c:v>
                </c:pt>
                <c:pt idx="39">
                  <c:v>148.13336142484229</c:v>
                </c:pt>
                <c:pt idx="40">
                  <c:v>149.34151798824223</c:v>
                </c:pt>
                <c:pt idx="41">
                  <c:v>148.44999384815196</c:v>
                </c:pt>
                <c:pt idx="42">
                  <c:v>151.01879344605874</c:v>
                </c:pt>
                <c:pt idx="43">
                  <c:v>153.67121425524689</c:v>
                </c:pt>
                <c:pt idx="44">
                  <c:v>157.00765086368207</c:v>
                </c:pt>
                <c:pt idx="45">
                  <c:v>161.57440365986014</c:v>
                </c:pt>
                <c:pt idx="46">
                  <c:v>162.53520747621653</c:v>
                </c:pt>
                <c:pt idx="47">
                  <c:v>163.86665209954327</c:v>
                </c:pt>
                <c:pt idx="48">
                  <c:v>163.27514505935602</c:v>
                </c:pt>
                <c:pt idx="49">
                  <c:v>164.96214118335229</c:v>
                </c:pt>
                <c:pt idx="50">
                  <c:v>160.63826767652012</c:v>
                </c:pt>
                <c:pt idx="51">
                  <c:v>161.35355965707998</c:v>
                </c:pt>
                <c:pt idx="52">
                  <c:v>161.6923829826811</c:v>
                </c:pt>
                <c:pt idx="53">
                  <c:v>160.92919046555426</c:v>
                </c:pt>
                <c:pt idx="54">
                  <c:v>163.79013190179072</c:v>
                </c:pt>
                <c:pt idx="55">
                  <c:v>163.10983651006285</c:v>
                </c:pt>
                <c:pt idx="56">
                  <c:v>159.01347067891166</c:v>
                </c:pt>
                <c:pt idx="57">
                  <c:v>157.17866612889608</c:v>
                </c:pt>
                <c:pt idx="58">
                  <c:v>160.66129347497545</c:v>
                </c:pt>
                <c:pt idx="59">
                  <c:v>164.27146776025566</c:v>
                </c:pt>
                <c:pt idx="60">
                  <c:v>166.00408289010116</c:v>
                </c:pt>
                <c:pt idx="61">
                  <c:v>163.72688218233944</c:v>
                </c:pt>
                <c:pt idx="62">
                  <c:v>158.71771536067536</c:v>
                </c:pt>
                <c:pt idx="63">
                  <c:v>157.6971968871614</c:v>
                </c:pt>
                <c:pt idx="64">
                  <c:v>157.5330377009856</c:v>
                </c:pt>
                <c:pt idx="65">
                  <c:v>155.52893014093755</c:v>
                </c:pt>
                <c:pt idx="66">
                  <c:v>157.95725569270269</c:v>
                </c:pt>
                <c:pt idx="67">
                  <c:v>154.52070866627554</c:v>
                </c:pt>
                <c:pt idx="68">
                  <c:v>155.48246884021665</c:v>
                </c:pt>
                <c:pt idx="69">
                  <c:v>155.83435980817811</c:v>
                </c:pt>
                <c:pt idx="70">
                  <c:v>156.5462209229012</c:v>
                </c:pt>
                <c:pt idx="71">
                  <c:v>155.70312110272812</c:v>
                </c:pt>
                <c:pt idx="72">
                  <c:v>158.54053256815982</c:v>
                </c:pt>
                <c:pt idx="73">
                  <c:v>158.54300508601077</c:v>
                </c:pt>
                <c:pt idx="74">
                  <c:v>159.88641216107445</c:v>
                </c:pt>
                <c:pt idx="75">
                  <c:v>159.31517945374424</c:v>
                </c:pt>
                <c:pt idx="76">
                  <c:v>153.90277354502572</c:v>
                </c:pt>
                <c:pt idx="77">
                  <c:v>153.56599434715031</c:v>
                </c:pt>
                <c:pt idx="78">
                  <c:v>153.71976829549152</c:v>
                </c:pt>
                <c:pt idx="79">
                  <c:v>157.91841948479944</c:v>
                </c:pt>
                <c:pt idx="80">
                  <c:v>156.28675226991322</c:v>
                </c:pt>
                <c:pt idx="81">
                  <c:v>151.45550172315248</c:v>
                </c:pt>
                <c:pt idx="82">
                  <c:v>151.88280335980011</c:v>
                </c:pt>
                <c:pt idx="83">
                  <c:v>152.19062646482448</c:v>
                </c:pt>
                <c:pt idx="84">
                  <c:v>155.9066431171735</c:v>
                </c:pt>
                <c:pt idx="85">
                  <c:v>149.2220343994409</c:v>
                </c:pt>
                <c:pt idx="86">
                  <c:v>151.36807106629448</c:v>
                </c:pt>
                <c:pt idx="87">
                  <c:v>150.65157419913169</c:v>
                </c:pt>
                <c:pt idx="88">
                  <c:v>154.37656918636634</c:v>
                </c:pt>
                <c:pt idx="89">
                  <c:v>158.00460212977524</c:v>
                </c:pt>
                <c:pt idx="90">
                  <c:v>158.94034992762386</c:v>
                </c:pt>
                <c:pt idx="91">
                  <c:v>160.0259153396058</c:v>
                </c:pt>
                <c:pt idx="92">
                  <c:v>161.35678484388535</c:v>
                </c:pt>
                <c:pt idx="93">
                  <c:v>160.20070017164556</c:v>
                </c:pt>
                <c:pt idx="94">
                  <c:v>161.68415047075956</c:v>
                </c:pt>
                <c:pt idx="95">
                  <c:v>161.50864100333635</c:v>
                </c:pt>
                <c:pt idx="96">
                  <c:v>160.35221845861932</c:v>
                </c:pt>
                <c:pt idx="97">
                  <c:v>163.74802109553795</c:v>
                </c:pt>
                <c:pt idx="98">
                  <c:v>165.22709618186843</c:v>
                </c:pt>
                <c:pt idx="99">
                  <c:v>164.55207789361413</c:v>
                </c:pt>
                <c:pt idx="100">
                  <c:v>166.55276618879367</c:v>
                </c:pt>
                <c:pt idx="101">
                  <c:v>166.20333396146827</c:v>
                </c:pt>
                <c:pt idx="102">
                  <c:v>169.26796280575843</c:v>
                </c:pt>
                <c:pt idx="103">
                  <c:v>166.39288790813612</c:v>
                </c:pt>
                <c:pt idx="104">
                  <c:v>164.5028929279203</c:v>
                </c:pt>
                <c:pt idx="105">
                  <c:v>160.45447753506323</c:v>
                </c:pt>
                <c:pt idx="106">
                  <c:v>159.70860996778887</c:v>
                </c:pt>
                <c:pt idx="107">
                  <c:v>160.30129179508612</c:v>
                </c:pt>
                <c:pt idx="108">
                  <c:v>160.66178003873367</c:v>
                </c:pt>
                <c:pt idx="109">
                  <c:v>161.55127907788454</c:v>
                </c:pt>
                <c:pt idx="110">
                  <c:v>168.25292447527971</c:v>
                </c:pt>
                <c:pt idx="111">
                  <c:v>167.47490035355932</c:v>
                </c:pt>
                <c:pt idx="112">
                  <c:v>162.34163897723161</c:v>
                </c:pt>
                <c:pt idx="113">
                  <c:v>163.22927991736555</c:v>
                </c:pt>
                <c:pt idx="114">
                  <c:v>162.14787197000456</c:v>
                </c:pt>
                <c:pt idx="115">
                  <c:v>156.82501551530609</c:v>
                </c:pt>
                <c:pt idx="116">
                  <c:v>157.75337860470407</c:v>
                </c:pt>
                <c:pt idx="117">
                  <c:v>159.52930859961094</c:v>
                </c:pt>
                <c:pt idx="118">
                  <c:v>159.35194384493431</c:v>
                </c:pt>
                <c:pt idx="119">
                  <c:v>159.18956494326707</c:v>
                </c:pt>
                <c:pt idx="120">
                  <c:v>163.02027921197165</c:v>
                </c:pt>
                <c:pt idx="121">
                  <c:v>155.52373868316053</c:v>
                </c:pt>
                <c:pt idx="122">
                  <c:v>156.0572592780486</c:v>
                </c:pt>
                <c:pt idx="123">
                  <c:v>154.09082070251668</c:v>
                </c:pt>
                <c:pt idx="124">
                  <c:v>153.12130615924295</c:v>
                </c:pt>
                <c:pt idx="125">
                  <c:v>151.87298533097672</c:v>
                </c:pt>
                <c:pt idx="126">
                  <c:v>150.91215446284028</c:v>
                </c:pt>
                <c:pt idx="127">
                  <c:v>148.06647231576875</c:v>
                </c:pt>
                <c:pt idx="128">
                  <c:v>152.64103956286718</c:v>
                </c:pt>
                <c:pt idx="129">
                  <c:v>151.47894954095892</c:v>
                </c:pt>
                <c:pt idx="130">
                  <c:v>151.4226390977546</c:v>
                </c:pt>
                <c:pt idx="131">
                  <c:v>151.84768303636517</c:v>
                </c:pt>
                <c:pt idx="132">
                  <c:v>151.02724161302527</c:v>
                </c:pt>
                <c:pt idx="133">
                  <c:v>151.51595688377995</c:v>
                </c:pt>
                <c:pt idx="134">
                  <c:v>148.15810608949067</c:v>
                </c:pt>
                <c:pt idx="135">
                  <c:v>146.17242569270792</c:v>
                </c:pt>
                <c:pt idx="136">
                  <c:v>146.76722598124087</c:v>
                </c:pt>
                <c:pt idx="137">
                  <c:v>148.61936832597743</c:v>
                </c:pt>
                <c:pt idx="138">
                  <c:v>150.28291484629543</c:v>
                </c:pt>
                <c:pt idx="139">
                  <c:v>149.11764066699408</c:v>
                </c:pt>
                <c:pt idx="140">
                  <c:v>145.41113586591575</c:v>
                </c:pt>
                <c:pt idx="141">
                  <c:v>144.70293572158047</c:v>
                </c:pt>
                <c:pt idx="142">
                  <c:v>145.56887697766302</c:v>
                </c:pt>
                <c:pt idx="143">
                  <c:v>144.65308223296981</c:v>
                </c:pt>
                <c:pt idx="144">
                  <c:v>145.36786294647811</c:v>
                </c:pt>
                <c:pt idx="145">
                  <c:v>144.58146638046793</c:v>
                </c:pt>
                <c:pt idx="146">
                  <c:v>140.88762452337559</c:v>
                </c:pt>
                <c:pt idx="147">
                  <c:v>137.4277421528445</c:v>
                </c:pt>
                <c:pt idx="148">
                  <c:v>138.38514945859424</c:v>
                </c:pt>
                <c:pt idx="149">
                  <c:v>139.65689522139184</c:v>
                </c:pt>
                <c:pt idx="150">
                  <c:v>140.90022458548171</c:v>
                </c:pt>
                <c:pt idx="151">
                  <c:v>141.56070784421019</c:v>
                </c:pt>
                <c:pt idx="152">
                  <c:v>141.35247836048251</c:v>
                </c:pt>
                <c:pt idx="153">
                  <c:v>143.65725049043436</c:v>
                </c:pt>
                <c:pt idx="154">
                  <c:v>147.59817298294328</c:v>
                </c:pt>
                <c:pt idx="155">
                  <c:v>151.43219824500386</c:v>
                </c:pt>
                <c:pt idx="156">
                  <c:v>149.97932875548858</c:v>
                </c:pt>
                <c:pt idx="157">
                  <c:v>147.20180435622635</c:v>
                </c:pt>
                <c:pt idx="158">
                  <c:v>148.93108619298064</c:v>
                </c:pt>
                <c:pt idx="159">
                  <c:v>151.42903208926873</c:v>
                </c:pt>
                <c:pt idx="160">
                  <c:v>148.99482832441001</c:v>
                </c:pt>
                <c:pt idx="161">
                  <c:v>155.21215113562681</c:v>
                </c:pt>
                <c:pt idx="162">
                  <c:v>153.63545568651946</c:v>
                </c:pt>
                <c:pt idx="163">
                  <c:v>153.12916079046028</c:v>
                </c:pt>
                <c:pt idx="164">
                  <c:v>154.32655796875437</c:v>
                </c:pt>
                <c:pt idx="165">
                  <c:v>150.36473885338995</c:v>
                </c:pt>
                <c:pt idx="166">
                  <c:v>151.55326734920209</c:v>
                </c:pt>
                <c:pt idx="167">
                  <c:v>155.69372061575794</c:v>
                </c:pt>
                <c:pt idx="168">
                  <c:v>152.56010451843227</c:v>
                </c:pt>
                <c:pt idx="169">
                  <c:v>150.67621423520825</c:v>
                </c:pt>
                <c:pt idx="170">
                  <c:v>152.20906257985655</c:v>
                </c:pt>
                <c:pt idx="171">
                  <c:v>156.09932189862207</c:v>
                </c:pt>
                <c:pt idx="172">
                  <c:v>161.59680552803101</c:v>
                </c:pt>
                <c:pt idx="173">
                  <c:v>161.33973116738153</c:v>
                </c:pt>
                <c:pt idx="174">
                  <c:v>159.3942049188706</c:v>
                </c:pt>
                <c:pt idx="175">
                  <c:v>159.55524913129443</c:v>
                </c:pt>
                <c:pt idx="176">
                  <c:v>154.52963854090038</c:v>
                </c:pt>
                <c:pt idx="177">
                  <c:v>151.70316823912191</c:v>
                </c:pt>
                <c:pt idx="178">
                  <c:v>152.07492505921425</c:v>
                </c:pt>
                <c:pt idx="179">
                  <c:v>152.43702469126887</c:v>
                </c:pt>
                <c:pt idx="180">
                  <c:v>151.81956143613343</c:v>
                </c:pt>
                <c:pt idx="181">
                  <c:v>156.33530884715211</c:v>
                </c:pt>
                <c:pt idx="182">
                  <c:v>153.05405850302009</c:v>
                </c:pt>
                <c:pt idx="183">
                  <c:v>152.93043235021605</c:v>
                </c:pt>
                <c:pt idx="184">
                  <c:v>152.41340117390476</c:v>
                </c:pt>
                <c:pt idx="185">
                  <c:v>155.77482501646892</c:v>
                </c:pt>
                <c:pt idx="186">
                  <c:v>155.43476247234415</c:v>
                </c:pt>
                <c:pt idx="187">
                  <c:v>152.74527909876986</c:v>
                </c:pt>
                <c:pt idx="188">
                  <c:v>158.70457138919409</c:v>
                </c:pt>
                <c:pt idx="189">
                  <c:v>153.01490718420337</c:v>
                </c:pt>
                <c:pt idx="190">
                  <c:v>158.79669707690488</c:v>
                </c:pt>
                <c:pt idx="191">
                  <c:v>158.8384018525685</c:v>
                </c:pt>
                <c:pt idx="192">
                  <c:v>159.31271645150599</c:v>
                </c:pt>
                <c:pt idx="193">
                  <c:v>163.50294584923506</c:v>
                </c:pt>
                <c:pt idx="194">
                  <c:v>164.61006390303697</c:v>
                </c:pt>
                <c:pt idx="195">
                  <c:v>162.69457260448166</c:v>
                </c:pt>
                <c:pt idx="196">
                  <c:v>160.73861132961707</c:v>
                </c:pt>
                <c:pt idx="197">
                  <c:v>165.7300770778852</c:v>
                </c:pt>
                <c:pt idx="198">
                  <c:v>168.6975670722158</c:v>
                </c:pt>
                <c:pt idx="199">
                  <c:v>163.33247195247756</c:v>
                </c:pt>
                <c:pt idx="200">
                  <c:v>169.33773549404739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15F-4BD3-BE13-7A2571242E3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BrownianMotion'!$F$60:$GX$60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160.63027031221608</c:v>
                </c:pt>
                <c:pt idx="2">
                  <c:v>159.89094022263288</c:v>
                </c:pt>
                <c:pt idx="3">
                  <c:v>160.90247841943361</c:v>
                </c:pt>
                <c:pt idx="4">
                  <c:v>156.52475429907054</c:v>
                </c:pt>
                <c:pt idx="5">
                  <c:v>154.19606015986491</c:v>
                </c:pt>
                <c:pt idx="6">
                  <c:v>152.32902577560992</c:v>
                </c:pt>
                <c:pt idx="7">
                  <c:v>153.59277773088101</c:v>
                </c:pt>
                <c:pt idx="8">
                  <c:v>161.22988014779034</c:v>
                </c:pt>
                <c:pt idx="9">
                  <c:v>163.48086460793112</c:v>
                </c:pt>
                <c:pt idx="10">
                  <c:v>160.80170194393</c:v>
                </c:pt>
                <c:pt idx="11">
                  <c:v>163.34792794662829</c:v>
                </c:pt>
                <c:pt idx="12">
                  <c:v>161.77712753984076</c:v>
                </c:pt>
                <c:pt idx="13">
                  <c:v>158.82173364425884</c:v>
                </c:pt>
                <c:pt idx="14">
                  <c:v>162.44114240742934</c:v>
                </c:pt>
                <c:pt idx="15">
                  <c:v>158.38709190543176</c:v>
                </c:pt>
                <c:pt idx="16">
                  <c:v>160.97349180125337</c:v>
                </c:pt>
                <c:pt idx="17">
                  <c:v>160.27242841952713</c:v>
                </c:pt>
                <c:pt idx="18">
                  <c:v>159.83246705070488</c:v>
                </c:pt>
                <c:pt idx="19">
                  <c:v>166.57325421958302</c:v>
                </c:pt>
                <c:pt idx="20">
                  <c:v>166.77433047365824</c:v>
                </c:pt>
                <c:pt idx="21">
                  <c:v>166.73479527302143</c:v>
                </c:pt>
                <c:pt idx="22">
                  <c:v>166.67103257808364</c:v>
                </c:pt>
                <c:pt idx="23">
                  <c:v>167.25330513159886</c:v>
                </c:pt>
                <c:pt idx="24">
                  <c:v>169.37313475097008</c:v>
                </c:pt>
                <c:pt idx="25">
                  <c:v>165.6894124362635</c:v>
                </c:pt>
                <c:pt idx="26">
                  <c:v>170.89922951333818</c:v>
                </c:pt>
                <c:pt idx="27">
                  <c:v>167.14467205168128</c:v>
                </c:pt>
                <c:pt idx="28">
                  <c:v>165.8451544128184</c:v>
                </c:pt>
                <c:pt idx="29">
                  <c:v>168.59825104333066</c:v>
                </c:pt>
                <c:pt idx="30">
                  <c:v>169.79388410911164</c:v>
                </c:pt>
                <c:pt idx="31">
                  <c:v>171.10210232570199</c:v>
                </c:pt>
                <c:pt idx="32">
                  <c:v>171.12237042366459</c:v>
                </c:pt>
                <c:pt idx="33">
                  <c:v>167.78044908692468</c:v>
                </c:pt>
                <c:pt idx="34">
                  <c:v>172.09566533180285</c:v>
                </c:pt>
                <c:pt idx="35">
                  <c:v>173.74453343272464</c:v>
                </c:pt>
                <c:pt idx="36">
                  <c:v>183.58844957605604</c:v>
                </c:pt>
                <c:pt idx="37">
                  <c:v>184.55898702931435</c:v>
                </c:pt>
                <c:pt idx="38">
                  <c:v>186.92350373220992</c:v>
                </c:pt>
                <c:pt idx="39">
                  <c:v>191.39623518673827</c:v>
                </c:pt>
                <c:pt idx="40">
                  <c:v>191.28290966860746</c:v>
                </c:pt>
                <c:pt idx="41">
                  <c:v>190.77787512097748</c:v>
                </c:pt>
                <c:pt idx="42">
                  <c:v>192.09772005829035</c:v>
                </c:pt>
                <c:pt idx="43">
                  <c:v>195.97936185663181</c:v>
                </c:pt>
                <c:pt idx="44">
                  <c:v>195.88652320035007</c:v>
                </c:pt>
                <c:pt idx="45">
                  <c:v>191.99676001598141</c:v>
                </c:pt>
                <c:pt idx="46">
                  <c:v>198.3322169908831</c:v>
                </c:pt>
                <c:pt idx="47">
                  <c:v>199.28004964676367</c:v>
                </c:pt>
                <c:pt idx="48">
                  <c:v>206.71506862524745</c:v>
                </c:pt>
                <c:pt idx="49">
                  <c:v>210.43047147822153</c:v>
                </c:pt>
                <c:pt idx="50">
                  <c:v>201.66410689743682</c:v>
                </c:pt>
                <c:pt idx="51">
                  <c:v>203.04760164166709</c:v>
                </c:pt>
                <c:pt idx="52">
                  <c:v>203.87459715836204</c:v>
                </c:pt>
                <c:pt idx="53">
                  <c:v>203.54873541523011</c:v>
                </c:pt>
                <c:pt idx="54">
                  <c:v>203.35659920473901</c:v>
                </c:pt>
                <c:pt idx="55">
                  <c:v>203.68528975803156</c:v>
                </c:pt>
                <c:pt idx="56">
                  <c:v>211.37457759192725</c:v>
                </c:pt>
                <c:pt idx="57">
                  <c:v>204.72395438737669</c:v>
                </c:pt>
                <c:pt idx="58">
                  <c:v>205.14576321132449</c:v>
                </c:pt>
                <c:pt idx="59">
                  <c:v>205.81355960643526</c:v>
                </c:pt>
                <c:pt idx="60">
                  <c:v>205.72849468904471</c:v>
                </c:pt>
                <c:pt idx="61">
                  <c:v>205.11440370948142</c:v>
                </c:pt>
                <c:pt idx="62">
                  <c:v>198.71396706636631</c:v>
                </c:pt>
                <c:pt idx="63">
                  <c:v>202.5326611273247</c:v>
                </c:pt>
                <c:pt idx="64">
                  <c:v>210.48406942323419</c:v>
                </c:pt>
                <c:pt idx="65">
                  <c:v>217.77018050971606</c:v>
                </c:pt>
                <c:pt idx="66">
                  <c:v>222.56143538215824</c:v>
                </c:pt>
                <c:pt idx="67">
                  <c:v>218.3265880258266</c:v>
                </c:pt>
                <c:pt idx="68">
                  <c:v>223.67172094088761</c:v>
                </c:pt>
                <c:pt idx="69">
                  <c:v>221.08974736274445</c:v>
                </c:pt>
                <c:pt idx="70">
                  <c:v>221.94632547783957</c:v>
                </c:pt>
                <c:pt idx="71">
                  <c:v>219.54438560763407</c:v>
                </c:pt>
                <c:pt idx="72">
                  <c:v>218.81182208275118</c:v>
                </c:pt>
                <c:pt idx="73">
                  <c:v>215.50992983577197</c:v>
                </c:pt>
                <c:pt idx="74">
                  <c:v>220.75556843035793</c:v>
                </c:pt>
                <c:pt idx="75">
                  <c:v>215.51028066182059</c:v>
                </c:pt>
                <c:pt idx="76">
                  <c:v>218.66429577289367</c:v>
                </c:pt>
                <c:pt idx="77">
                  <c:v>220.00898319118053</c:v>
                </c:pt>
                <c:pt idx="78">
                  <c:v>217.61290561565366</c:v>
                </c:pt>
                <c:pt idx="79">
                  <c:v>223.87035219688997</c:v>
                </c:pt>
                <c:pt idx="80">
                  <c:v>227.01132065937671</c:v>
                </c:pt>
                <c:pt idx="81">
                  <c:v>223.94253009670803</c:v>
                </c:pt>
                <c:pt idx="82">
                  <c:v>226.13909576198429</c:v>
                </c:pt>
                <c:pt idx="83">
                  <c:v>228.19684686693913</c:v>
                </c:pt>
                <c:pt idx="84">
                  <c:v>228.87112768516016</c:v>
                </c:pt>
                <c:pt idx="85">
                  <c:v>230.22551026358732</c:v>
                </c:pt>
                <c:pt idx="86">
                  <c:v>226.80601324811525</c:v>
                </c:pt>
                <c:pt idx="87">
                  <c:v>225.21538026925887</c:v>
                </c:pt>
                <c:pt idx="88">
                  <c:v>227.69945280169068</c:v>
                </c:pt>
                <c:pt idx="89">
                  <c:v>223.71702260067687</c:v>
                </c:pt>
                <c:pt idx="90">
                  <c:v>218.85786536018898</c:v>
                </c:pt>
                <c:pt idx="91">
                  <c:v>222.29195156217162</c:v>
                </c:pt>
                <c:pt idx="92">
                  <c:v>219.15516441514637</c:v>
                </c:pt>
                <c:pt idx="93">
                  <c:v>220.49553554421851</c:v>
                </c:pt>
                <c:pt idx="94">
                  <c:v>225.83482643047586</c:v>
                </c:pt>
                <c:pt idx="95">
                  <c:v>234.71183961261352</c:v>
                </c:pt>
                <c:pt idx="96">
                  <c:v>239.65326344839764</c:v>
                </c:pt>
                <c:pt idx="97">
                  <c:v>234.68476914258167</c:v>
                </c:pt>
                <c:pt idx="98">
                  <c:v>237.05798654548408</c:v>
                </c:pt>
                <c:pt idx="99">
                  <c:v>239.72736402818532</c:v>
                </c:pt>
                <c:pt idx="100">
                  <c:v>241.21001974699891</c:v>
                </c:pt>
                <c:pt idx="101">
                  <c:v>240.04713066283631</c:v>
                </c:pt>
                <c:pt idx="102">
                  <c:v>246.79883303714152</c:v>
                </c:pt>
                <c:pt idx="103">
                  <c:v>241.82037678862781</c:v>
                </c:pt>
                <c:pt idx="104">
                  <c:v>238.15108966210335</c:v>
                </c:pt>
                <c:pt idx="105">
                  <c:v>241.69940172196846</c:v>
                </c:pt>
                <c:pt idx="106">
                  <c:v>244.10489624177183</c:v>
                </c:pt>
                <c:pt idx="107">
                  <c:v>242.66475926531359</c:v>
                </c:pt>
                <c:pt idx="108">
                  <c:v>234.7453207124224</c:v>
                </c:pt>
                <c:pt idx="109">
                  <c:v>229.27060848233864</c:v>
                </c:pt>
                <c:pt idx="110">
                  <c:v>231.41289844898145</c:v>
                </c:pt>
                <c:pt idx="111">
                  <c:v>234.17238576193611</c:v>
                </c:pt>
                <c:pt idx="112">
                  <c:v>238.07405678297812</c:v>
                </c:pt>
                <c:pt idx="113">
                  <c:v>237.31294833374631</c:v>
                </c:pt>
                <c:pt idx="114">
                  <c:v>240.83588044461914</c:v>
                </c:pt>
                <c:pt idx="115">
                  <c:v>243.56936142022045</c:v>
                </c:pt>
                <c:pt idx="116">
                  <c:v>245.18917006753736</c:v>
                </c:pt>
                <c:pt idx="117">
                  <c:v>243.52412174522553</c:v>
                </c:pt>
                <c:pt idx="118">
                  <c:v>243.12801290308153</c:v>
                </c:pt>
                <c:pt idx="119">
                  <c:v>240.69594738573028</c:v>
                </c:pt>
                <c:pt idx="120">
                  <c:v>242.64789692753644</c:v>
                </c:pt>
                <c:pt idx="121">
                  <c:v>244.11209349844893</c:v>
                </c:pt>
                <c:pt idx="122">
                  <c:v>249.10805813386594</c:v>
                </c:pt>
                <c:pt idx="123">
                  <c:v>251.03693881315303</c:v>
                </c:pt>
                <c:pt idx="124">
                  <c:v>249.01107077549037</c:v>
                </c:pt>
                <c:pt idx="125">
                  <c:v>241.13102914941635</c:v>
                </c:pt>
                <c:pt idx="126">
                  <c:v>235.13404622838263</c:v>
                </c:pt>
                <c:pt idx="127">
                  <c:v>234.09315167737816</c:v>
                </c:pt>
                <c:pt idx="128">
                  <c:v>228.66185043545974</c:v>
                </c:pt>
                <c:pt idx="129">
                  <c:v>220.68072916073527</c:v>
                </c:pt>
                <c:pt idx="130">
                  <c:v>219.68545525420896</c:v>
                </c:pt>
                <c:pt idx="131">
                  <c:v>222.93802523650717</c:v>
                </c:pt>
                <c:pt idx="132">
                  <c:v>217.71103314026118</c:v>
                </c:pt>
                <c:pt idx="133">
                  <c:v>215.95219600094626</c:v>
                </c:pt>
                <c:pt idx="134">
                  <c:v>215.84224345434345</c:v>
                </c:pt>
                <c:pt idx="135">
                  <c:v>222.16708435640871</c:v>
                </c:pt>
                <c:pt idx="136">
                  <c:v>217.67350609428618</c:v>
                </c:pt>
                <c:pt idx="137">
                  <c:v>213.40340832388625</c:v>
                </c:pt>
                <c:pt idx="138">
                  <c:v>206.76512765212266</c:v>
                </c:pt>
                <c:pt idx="139">
                  <c:v>206.81937142615379</c:v>
                </c:pt>
                <c:pt idx="140">
                  <c:v>208.07548073098786</c:v>
                </c:pt>
                <c:pt idx="141">
                  <c:v>205.60100908622718</c:v>
                </c:pt>
                <c:pt idx="142">
                  <c:v>205.24120530066361</c:v>
                </c:pt>
                <c:pt idx="143">
                  <c:v>203.3378466047642</c:v>
                </c:pt>
                <c:pt idx="144">
                  <c:v>206.59676696512491</c:v>
                </c:pt>
                <c:pt idx="145">
                  <c:v>205.23310943237945</c:v>
                </c:pt>
                <c:pt idx="146">
                  <c:v>206.41807120956079</c:v>
                </c:pt>
                <c:pt idx="147">
                  <c:v>206.99556198981884</c:v>
                </c:pt>
                <c:pt idx="148">
                  <c:v>205.9184519496385</c:v>
                </c:pt>
                <c:pt idx="149">
                  <c:v>209.78824184567432</c:v>
                </c:pt>
                <c:pt idx="150">
                  <c:v>209.11379317427989</c:v>
                </c:pt>
                <c:pt idx="151">
                  <c:v>213.89380022025145</c:v>
                </c:pt>
                <c:pt idx="152">
                  <c:v>212.25751525767362</c:v>
                </c:pt>
                <c:pt idx="153">
                  <c:v>211.91519177439855</c:v>
                </c:pt>
                <c:pt idx="154">
                  <c:v>214.04516739964239</c:v>
                </c:pt>
                <c:pt idx="155">
                  <c:v>209.3880966691473</c:v>
                </c:pt>
                <c:pt idx="156">
                  <c:v>211.73845811007857</c:v>
                </c:pt>
                <c:pt idx="157">
                  <c:v>210.05450192502647</c:v>
                </c:pt>
                <c:pt idx="158">
                  <c:v>212.63196826770834</c:v>
                </c:pt>
                <c:pt idx="159">
                  <c:v>207.68814478405051</c:v>
                </c:pt>
                <c:pt idx="160">
                  <c:v>212.69261012312725</c:v>
                </c:pt>
                <c:pt idx="161">
                  <c:v>214.69442608780312</c:v>
                </c:pt>
                <c:pt idx="162">
                  <c:v>216.95985934716421</c:v>
                </c:pt>
                <c:pt idx="163">
                  <c:v>225.7340146832824</c:v>
                </c:pt>
                <c:pt idx="164">
                  <c:v>227.24186424825083</c:v>
                </c:pt>
                <c:pt idx="165">
                  <c:v>233.49266251581693</c:v>
                </c:pt>
                <c:pt idx="166">
                  <c:v>237.272426442089</c:v>
                </c:pt>
                <c:pt idx="167">
                  <c:v>233.32121067198477</c:v>
                </c:pt>
                <c:pt idx="168">
                  <c:v>232.53864043418801</c:v>
                </c:pt>
                <c:pt idx="169">
                  <c:v>227.9717022012554</c:v>
                </c:pt>
                <c:pt idx="170">
                  <c:v>227.45688868808892</c:v>
                </c:pt>
                <c:pt idx="171">
                  <c:v>224.98980183851492</c:v>
                </c:pt>
                <c:pt idx="172">
                  <c:v>222.9005137190407</c:v>
                </c:pt>
                <c:pt idx="173">
                  <c:v>224.33575814507407</c:v>
                </c:pt>
                <c:pt idx="174">
                  <c:v>221.90468584513732</c:v>
                </c:pt>
                <c:pt idx="175">
                  <c:v>228.76400914923573</c:v>
                </c:pt>
                <c:pt idx="176">
                  <c:v>231.8240445158572</c:v>
                </c:pt>
                <c:pt idx="177">
                  <c:v>227.8151652646396</c:v>
                </c:pt>
                <c:pt idx="178">
                  <c:v>221.25151053144648</c:v>
                </c:pt>
                <c:pt idx="179">
                  <c:v>221.29778938403783</c:v>
                </c:pt>
                <c:pt idx="180">
                  <c:v>224.75526647354815</c:v>
                </c:pt>
                <c:pt idx="181">
                  <c:v>224.17169407639</c:v>
                </c:pt>
                <c:pt idx="182">
                  <c:v>221.07335149678792</c:v>
                </c:pt>
                <c:pt idx="183">
                  <c:v>222.91837513857396</c:v>
                </c:pt>
                <c:pt idx="184">
                  <c:v>219.09679545074982</c:v>
                </c:pt>
                <c:pt idx="185">
                  <c:v>221.09391476618788</c:v>
                </c:pt>
                <c:pt idx="186">
                  <c:v>215.27348472065697</c:v>
                </c:pt>
                <c:pt idx="187">
                  <c:v>212.45630779133921</c:v>
                </c:pt>
                <c:pt idx="188">
                  <c:v>210.568033044912</c:v>
                </c:pt>
                <c:pt idx="189">
                  <c:v>210.80361742466056</c:v>
                </c:pt>
                <c:pt idx="190">
                  <c:v>214.08462008718851</c:v>
                </c:pt>
                <c:pt idx="191">
                  <c:v>210.28930190770555</c:v>
                </c:pt>
                <c:pt idx="192">
                  <c:v>210.86806919271791</c:v>
                </c:pt>
                <c:pt idx="193">
                  <c:v>216.76609418839823</c:v>
                </c:pt>
                <c:pt idx="194">
                  <c:v>222.52947967986319</c:v>
                </c:pt>
                <c:pt idx="195">
                  <c:v>216.96560375410573</c:v>
                </c:pt>
                <c:pt idx="196">
                  <c:v>219.99631617616956</c:v>
                </c:pt>
                <c:pt idx="197">
                  <c:v>225.1824185629502</c:v>
                </c:pt>
                <c:pt idx="198">
                  <c:v>221.37034676446058</c:v>
                </c:pt>
                <c:pt idx="199">
                  <c:v>214.08606271374879</c:v>
                </c:pt>
                <c:pt idx="200">
                  <c:v>221.49538741114532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15F-4BD3-BE13-7A2571242E3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BrownianMotion'!$F$61:$GX$61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151.21496501889578</c:v>
                </c:pt>
                <c:pt idx="2">
                  <c:v>149.8535210149349</c:v>
                </c:pt>
                <c:pt idx="3">
                  <c:v>148.72691322922262</c:v>
                </c:pt>
                <c:pt idx="4">
                  <c:v>148.29358060317173</c:v>
                </c:pt>
                <c:pt idx="5">
                  <c:v>141.77517889354272</c:v>
                </c:pt>
                <c:pt idx="6">
                  <c:v>144.27613332558664</c:v>
                </c:pt>
                <c:pt idx="7">
                  <c:v>141.37845223724497</c:v>
                </c:pt>
                <c:pt idx="8">
                  <c:v>145.6323436970051</c:v>
                </c:pt>
                <c:pt idx="9">
                  <c:v>145.43395839361835</c:v>
                </c:pt>
                <c:pt idx="10">
                  <c:v>139.21236270691622</c:v>
                </c:pt>
                <c:pt idx="11">
                  <c:v>141.66828164268293</c:v>
                </c:pt>
                <c:pt idx="12">
                  <c:v>143.19891119572347</c:v>
                </c:pt>
                <c:pt idx="13">
                  <c:v>147.63500291843093</c:v>
                </c:pt>
                <c:pt idx="14">
                  <c:v>148.44278735104726</c:v>
                </c:pt>
                <c:pt idx="15">
                  <c:v>148.86592438974694</c:v>
                </c:pt>
                <c:pt idx="16">
                  <c:v>145.96478985445057</c:v>
                </c:pt>
                <c:pt idx="17">
                  <c:v>144.23668053710486</c:v>
                </c:pt>
                <c:pt idx="18">
                  <c:v>142.26713647032108</c:v>
                </c:pt>
                <c:pt idx="19">
                  <c:v>141.76483209929029</c:v>
                </c:pt>
                <c:pt idx="20">
                  <c:v>142.46956973464776</c:v>
                </c:pt>
                <c:pt idx="21">
                  <c:v>146.35560122343205</c:v>
                </c:pt>
                <c:pt idx="22">
                  <c:v>145.6655165652177</c:v>
                </c:pt>
                <c:pt idx="23">
                  <c:v>144.66500652663169</c:v>
                </c:pt>
                <c:pt idx="24">
                  <c:v>142.98843498776134</c:v>
                </c:pt>
                <c:pt idx="25">
                  <c:v>141.64075749835365</c:v>
                </c:pt>
                <c:pt idx="26">
                  <c:v>139.47723701967197</c:v>
                </c:pt>
                <c:pt idx="27">
                  <c:v>144.46307913044566</c:v>
                </c:pt>
                <c:pt idx="28">
                  <c:v>142.42680118709714</c:v>
                </c:pt>
                <c:pt idx="29">
                  <c:v>146.05295530590053</c:v>
                </c:pt>
                <c:pt idx="30">
                  <c:v>143.11280847783021</c:v>
                </c:pt>
                <c:pt idx="31">
                  <c:v>145.25700788202755</c:v>
                </c:pt>
                <c:pt idx="32">
                  <c:v>147.44058442814574</c:v>
                </c:pt>
                <c:pt idx="33">
                  <c:v>145.13842304053301</c:v>
                </c:pt>
                <c:pt idx="34">
                  <c:v>143.32943177956369</c:v>
                </c:pt>
                <c:pt idx="35">
                  <c:v>142.35745284976238</c:v>
                </c:pt>
                <c:pt idx="36">
                  <c:v>140.65022172478518</c:v>
                </c:pt>
                <c:pt idx="37">
                  <c:v>140.62120822883932</c:v>
                </c:pt>
                <c:pt idx="38">
                  <c:v>140.06167023298821</c:v>
                </c:pt>
                <c:pt idx="39">
                  <c:v>142.15194076980973</c:v>
                </c:pt>
                <c:pt idx="40">
                  <c:v>140.54085344722671</c:v>
                </c:pt>
                <c:pt idx="41">
                  <c:v>143.35782461287218</c:v>
                </c:pt>
                <c:pt idx="42">
                  <c:v>142.4035996883072</c:v>
                </c:pt>
                <c:pt idx="43">
                  <c:v>141.19065616414645</c:v>
                </c:pt>
                <c:pt idx="44">
                  <c:v>138.65077854566022</c:v>
                </c:pt>
                <c:pt idx="45">
                  <c:v>140.08086662971124</c:v>
                </c:pt>
                <c:pt idx="46">
                  <c:v>141.25711998509962</c:v>
                </c:pt>
                <c:pt idx="47">
                  <c:v>144.85781736979754</c:v>
                </c:pt>
                <c:pt idx="48">
                  <c:v>141.76540272837266</c:v>
                </c:pt>
                <c:pt idx="49">
                  <c:v>144.49860867681215</c:v>
                </c:pt>
                <c:pt idx="50">
                  <c:v>140.42357354538839</c:v>
                </c:pt>
                <c:pt idx="51">
                  <c:v>141.98693855449847</c:v>
                </c:pt>
                <c:pt idx="52">
                  <c:v>142.97881289012145</c:v>
                </c:pt>
                <c:pt idx="53">
                  <c:v>141.26528021529745</c:v>
                </c:pt>
                <c:pt idx="54">
                  <c:v>142.90892691223451</c:v>
                </c:pt>
                <c:pt idx="55">
                  <c:v>142.49943718975362</c:v>
                </c:pt>
                <c:pt idx="56">
                  <c:v>145.20923620403889</c:v>
                </c:pt>
                <c:pt idx="57">
                  <c:v>145.00499855076635</c:v>
                </c:pt>
                <c:pt idx="58">
                  <c:v>145.2585933257304</c:v>
                </c:pt>
                <c:pt idx="59">
                  <c:v>146.09033603958525</c:v>
                </c:pt>
                <c:pt idx="60">
                  <c:v>144.07285739791251</c:v>
                </c:pt>
                <c:pt idx="61">
                  <c:v>141.90404206256463</c:v>
                </c:pt>
                <c:pt idx="62">
                  <c:v>144.69546991860838</c:v>
                </c:pt>
                <c:pt idx="63">
                  <c:v>143.98467301751663</c:v>
                </c:pt>
                <c:pt idx="64">
                  <c:v>143.58983905863397</c:v>
                </c:pt>
                <c:pt idx="65">
                  <c:v>144.54796026154639</c:v>
                </c:pt>
                <c:pt idx="66">
                  <c:v>144.49890451096482</c:v>
                </c:pt>
                <c:pt idx="67">
                  <c:v>145.47715411519627</c:v>
                </c:pt>
                <c:pt idx="68">
                  <c:v>140.05566166411722</c:v>
                </c:pt>
                <c:pt idx="69">
                  <c:v>139.56032549340739</c:v>
                </c:pt>
                <c:pt idx="70">
                  <c:v>134.04774824624823</c:v>
                </c:pt>
                <c:pt idx="71">
                  <c:v>134.51456297683521</c:v>
                </c:pt>
                <c:pt idx="72">
                  <c:v>134.3588308294714</c:v>
                </c:pt>
                <c:pt idx="73">
                  <c:v>133.99749599577902</c:v>
                </c:pt>
                <c:pt idx="74">
                  <c:v>131.16794926236736</c:v>
                </c:pt>
                <c:pt idx="75">
                  <c:v>129.41341030825245</c:v>
                </c:pt>
                <c:pt idx="76">
                  <c:v>128.67207075593603</c:v>
                </c:pt>
                <c:pt idx="77">
                  <c:v>126.42144668353248</c:v>
                </c:pt>
                <c:pt idx="78">
                  <c:v>127.36060276683541</c:v>
                </c:pt>
                <c:pt idx="79">
                  <c:v>129.76935471054406</c:v>
                </c:pt>
                <c:pt idx="80">
                  <c:v>132.13647632568845</c:v>
                </c:pt>
                <c:pt idx="81">
                  <c:v>126.90480485272245</c:v>
                </c:pt>
                <c:pt idx="82">
                  <c:v>128.59010716337829</c:v>
                </c:pt>
                <c:pt idx="83">
                  <c:v>127.20721876127153</c:v>
                </c:pt>
                <c:pt idx="84">
                  <c:v>125.87396583818875</c:v>
                </c:pt>
                <c:pt idx="85">
                  <c:v>128.67703653232905</c:v>
                </c:pt>
                <c:pt idx="86">
                  <c:v>132.18696365828521</c:v>
                </c:pt>
                <c:pt idx="87">
                  <c:v>136.97308552602382</c:v>
                </c:pt>
                <c:pt idx="88">
                  <c:v>137.1209042673629</c:v>
                </c:pt>
                <c:pt idx="89">
                  <c:v>137.40487606601502</c:v>
                </c:pt>
                <c:pt idx="90">
                  <c:v>135.39884494633483</c:v>
                </c:pt>
                <c:pt idx="91">
                  <c:v>133.86922061258588</c:v>
                </c:pt>
                <c:pt idx="92">
                  <c:v>132.54447620782474</c:v>
                </c:pt>
                <c:pt idx="93">
                  <c:v>137.14632427867701</c:v>
                </c:pt>
                <c:pt idx="94">
                  <c:v>135.84302954005736</c:v>
                </c:pt>
                <c:pt idx="95">
                  <c:v>136.38240531762656</c:v>
                </c:pt>
                <c:pt idx="96">
                  <c:v>135.77625331050928</c:v>
                </c:pt>
                <c:pt idx="97">
                  <c:v>135.17452896024437</c:v>
                </c:pt>
                <c:pt idx="98">
                  <c:v>133.68642219857142</c:v>
                </c:pt>
                <c:pt idx="99">
                  <c:v>137.36043950649827</c:v>
                </c:pt>
                <c:pt idx="100">
                  <c:v>136.46907214289098</c:v>
                </c:pt>
                <c:pt idx="101">
                  <c:v>135.43764796961253</c:v>
                </c:pt>
                <c:pt idx="102">
                  <c:v>136.73422334124766</c:v>
                </c:pt>
                <c:pt idx="103">
                  <c:v>137.62605140756165</c:v>
                </c:pt>
                <c:pt idx="104">
                  <c:v>138.48522105651438</c:v>
                </c:pt>
                <c:pt idx="105">
                  <c:v>138.07450534406789</c:v>
                </c:pt>
                <c:pt idx="106">
                  <c:v>136.22813175648469</c:v>
                </c:pt>
                <c:pt idx="107">
                  <c:v>134.54945040653973</c:v>
                </c:pt>
                <c:pt idx="108">
                  <c:v>135.05817781465089</c:v>
                </c:pt>
                <c:pt idx="109">
                  <c:v>134.77908431636772</c:v>
                </c:pt>
                <c:pt idx="110">
                  <c:v>137.06129382745189</c:v>
                </c:pt>
                <c:pt idx="111">
                  <c:v>136.21693496833848</c:v>
                </c:pt>
                <c:pt idx="112">
                  <c:v>136.69613225024779</c:v>
                </c:pt>
                <c:pt idx="113">
                  <c:v>135.83337263425042</c:v>
                </c:pt>
                <c:pt idx="114">
                  <c:v>138.75201766308612</c:v>
                </c:pt>
                <c:pt idx="115">
                  <c:v>137.08317176076335</c:v>
                </c:pt>
                <c:pt idx="116">
                  <c:v>137.82312313171363</c:v>
                </c:pt>
                <c:pt idx="117">
                  <c:v>137.12013405082138</c:v>
                </c:pt>
                <c:pt idx="118">
                  <c:v>138.7503581534589</c:v>
                </c:pt>
                <c:pt idx="119">
                  <c:v>133.22625255887664</c:v>
                </c:pt>
                <c:pt idx="120">
                  <c:v>135.13396274320672</c:v>
                </c:pt>
                <c:pt idx="121">
                  <c:v>132.92457543080116</c:v>
                </c:pt>
                <c:pt idx="122">
                  <c:v>136.14179828896718</c:v>
                </c:pt>
                <c:pt idx="123">
                  <c:v>139.08371356653765</c:v>
                </c:pt>
                <c:pt idx="124">
                  <c:v>133.36791177267392</c:v>
                </c:pt>
                <c:pt idx="125">
                  <c:v>132.21893893105931</c:v>
                </c:pt>
                <c:pt idx="126">
                  <c:v>129.89006119411317</c:v>
                </c:pt>
                <c:pt idx="127">
                  <c:v>129.05317725285963</c:v>
                </c:pt>
                <c:pt idx="128">
                  <c:v>127.56483323881943</c:v>
                </c:pt>
                <c:pt idx="129">
                  <c:v>126.69520914501415</c:v>
                </c:pt>
                <c:pt idx="130">
                  <c:v>123.851032323395</c:v>
                </c:pt>
                <c:pt idx="131">
                  <c:v>125.11038311509273</c:v>
                </c:pt>
                <c:pt idx="132">
                  <c:v>125.07845272144385</c:v>
                </c:pt>
                <c:pt idx="133">
                  <c:v>126.6339345261752</c:v>
                </c:pt>
                <c:pt idx="134">
                  <c:v>125.75879991233479</c:v>
                </c:pt>
                <c:pt idx="135">
                  <c:v>124.06282900229276</c:v>
                </c:pt>
                <c:pt idx="136">
                  <c:v>123.1678266021585</c:v>
                </c:pt>
                <c:pt idx="137">
                  <c:v>124.73023140056183</c:v>
                </c:pt>
                <c:pt idx="138">
                  <c:v>125.39566583085576</c:v>
                </c:pt>
                <c:pt idx="139">
                  <c:v>123.44052096031687</c:v>
                </c:pt>
                <c:pt idx="140">
                  <c:v>123.120816343659</c:v>
                </c:pt>
                <c:pt idx="141">
                  <c:v>122.95559604302841</c:v>
                </c:pt>
                <c:pt idx="142">
                  <c:v>122.21032012293081</c:v>
                </c:pt>
                <c:pt idx="143">
                  <c:v>122.01140914909612</c:v>
                </c:pt>
                <c:pt idx="144">
                  <c:v>124.87655762097862</c:v>
                </c:pt>
                <c:pt idx="145">
                  <c:v>121.94368609330411</c:v>
                </c:pt>
                <c:pt idx="146">
                  <c:v>121.49984510839397</c:v>
                </c:pt>
                <c:pt idx="147">
                  <c:v>118.49794241057505</c:v>
                </c:pt>
                <c:pt idx="148">
                  <c:v>117.5304643288075</c:v>
                </c:pt>
                <c:pt idx="149">
                  <c:v>117.39281864311853</c:v>
                </c:pt>
                <c:pt idx="150">
                  <c:v>117.8588703048713</c:v>
                </c:pt>
                <c:pt idx="151">
                  <c:v>120.24875432291023</c:v>
                </c:pt>
                <c:pt idx="152">
                  <c:v>117.860931346584</c:v>
                </c:pt>
                <c:pt idx="153">
                  <c:v>116.29485052454012</c:v>
                </c:pt>
                <c:pt idx="154">
                  <c:v>119.33088766229292</c:v>
                </c:pt>
                <c:pt idx="155">
                  <c:v>118.00410333235379</c:v>
                </c:pt>
                <c:pt idx="156">
                  <c:v>118.96575167698251</c:v>
                </c:pt>
                <c:pt idx="157">
                  <c:v>119.17542300591651</c:v>
                </c:pt>
                <c:pt idx="158">
                  <c:v>121.96581576175548</c:v>
                </c:pt>
                <c:pt idx="159">
                  <c:v>118.32884353980315</c:v>
                </c:pt>
                <c:pt idx="160">
                  <c:v>117.88820865111589</c:v>
                </c:pt>
                <c:pt idx="161">
                  <c:v>118.80967409756842</c:v>
                </c:pt>
                <c:pt idx="162">
                  <c:v>120.39718805527059</c:v>
                </c:pt>
                <c:pt idx="163">
                  <c:v>120.55796441177463</c:v>
                </c:pt>
                <c:pt idx="164">
                  <c:v>122.50566168601037</c:v>
                </c:pt>
                <c:pt idx="165">
                  <c:v>121.2222396421555</c:v>
                </c:pt>
                <c:pt idx="166">
                  <c:v>117.932660861397</c:v>
                </c:pt>
                <c:pt idx="167">
                  <c:v>113.83884845382298</c:v>
                </c:pt>
                <c:pt idx="168">
                  <c:v>114.00806744096552</c:v>
                </c:pt>
                <c:pt idx="169">
                  <c:v>113.52105288977005</c:v>
                </c:pt>
                <c:pt idx="170">
                  <c:v>108.43603941909103</c:v>
                </c:pt>
                <c:pt idx="171">
                  <c:v>107.39191962862006</c:v>
                </c:pt>
                <c:pt idx="172">
                  <c:v>107.11719092914296</c:v>
                </c:pt>
                <c:pt idx="173">
                  <c:v>106.96969867968167</c:v>
                </c:pt>
                <c:pt idx="174">
                  <c:v>106.56813091821131</c:v>
                </c:pt>
                <c:pt idx="175">
                  <c:v>105.5183728624187</c:v>
                </c:pt>
                <c:pt idx="176">
                  <c:v>107.7840416493387</c:v>
                </c:pt>
                <c:pt idx="177">
                  <c:v>105.71605860145276</c:v>
                </c:pt>
                <c:pt idx="178">
                  <c:v>106.3384095351777</c:v>
                </c:pt>
                <c:pt idx="179">
                  <c:v>104.95133583955291</c:v>
                </c:pt>
                <c:pt idx="180">
                  <c:v>107.70584436625531</c:v>
                </c:pt>
                <c:pt idx="181">
                  <c:v>107.59079750638796</c:v>
                </c:pt>
                <c:pt idx="182">
                  <c:v>110.20056420575452</c:v>
                </c:pt>
                <c:pt idx="183">
                  <c:v>110.26561011229825</c:v>
                </c:pt>
                <c:pt idx="184">
                  <c:v>111.3724618657412</c:v>
                </c:pt>
                <c:pt idx="185">
                  <c:v>112.09311414272013</c:v>
                </c:pt>
                <c:pt idx="186">
                  <c:v>109.07122182967123</c:v>
                </c:pt>
                <c:pt idx="187">
                  <c:v>107.13390698864453</c:v>
                </c:pt>
                <c:pt idx="188">
                  <c:v>106.52278893390107</c:v>
                </c:pt>
                <c:pt idx="189">
                  <c:v>106.14161268754971</c:v>
                </c:pt>
                <c:pt idx="190">
                  <c:v>105.84281075546882</c:v>
                </c:pt>
                <c:pt idx="191">
                  <c:v>104.05466133724582</c:v>
                </c:pt>
                <c:pt idx="192">
                  <c:v>105.95361375932976</c:v>
                </c:pt>
                <c:pt idx="193">
                  <c:v>102.34931775714944</c:v>
                </c:pt>
                <c:pt idx="194">
                  <c:v>103.04314572680502</c:v>
                </c:pt>
                <c:pt idx="195">
                  <c:v>103.79651186526627</c:v>
                </c:pt>
                <c:pt idx="196">
                  <c:v>104.50777115242678</c:v>
                </c:pt>
                <c:pt idx="197">
                  <c:v>102.68939697049046</c:v>
                </c:pt>
                <c:pt idx="198">
                  <c:v>102.42199479844641</c:v>
                </c:pt>
                <c:pt idx="199">
                  <c:v>100.44284211577404</c:v>
                </c:pt>
                <c:pt idx="200">
                  <c:v>98.153834250740729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15F-4BD3-BE13-7A2571242E3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BrownianMotion'!$F$62:$GX$62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160.65930795335407</c:v>
                </c:pt>
                <c:pt idx="2">
                  <c:v>163.0777725587572</c:v>
                </c:pt>
                <c:pt idx="3">
                  <c:v>165.19683973899402</c:v>
                </c:pt>
                <c:pt idx="4">
                  <c:v>161.89977106499475</c:v>
                </c:pt>
                <c:pt idx="5">
                  <c:v>158.28232022105146</c:v>
                </c:pt>
                <c:pt idx="6">
                  <c:v>162.66885702877556</c:v>
                </c:pt>
                <c:pt idx="7">
                  <c:v>162.53194970172441</c:v>
                </c:pt>
                <c:pt idx="8">
                  <c:v>162.01144525480501</c:v>
                </c:pt>
                <c:pt idx="9">
                  <c:v>159.1778017448249</c:v>
                </c:pt>
                <c:pt idx="10">
                  <c:v>161.32677377858798</c:v>
                </c:pt>
                <c:pt idx="11">
                  <c:v>159.77118975120052</c:v>
                </c:pt>
                <c:pt idx="12">
                  <c:v>154.05406540884732</c:v>
                </c:pt>
                <c:pt idx="13">
                  <c:v>154.48270219887596</c:v>
                </c:pt>
                <c:pt idx="14">
                  <c:v>158.69750749788579</c:v>
                </c:pt>
                <c:pt idx="15">
                  <c:v>161.56448004193945</c:v>
                </c:pt>
                <c:pt idx="16">
                  <c:v>161.72122586671776</c:v>
                </c:pt>
                <c:pt idx="17">
                  <c:v>164.08086322610544</c:v>
                </c:pt>
                <c:pt idx="18">
                  <c:v>166.90727099112627</c:v>
                </c:pt>
                <c:pt idx="19">
                  <c:v>164.59496832316833</c:v>
                </c:pt>
                <c:pt idx="20">
                  <c:v>165.73480324221569</c:v>
                </c:pt>
                <c:pt idx="21">
                  <c:v>167.1132766282912</c:v>
                </c:pt>
                <c:pt idx="22">
                  <c:v>162.34831269184289</c:v>
                </c:pt>
                <c:pt idx="23">
                  <c:v>159.72358596431599</c:v>
                </c:pt>
                <c:pt idx="24">
                  <c:v>158.10568359724681</c:v>
                </c:pt>
                <c:pt idx="25">
                  <c:v>162.32290646606779</c:v>
                </c:pt>
                <c:pt idx="26">
                  <c:v>164.29648354904458</c:v>
                </c:pt>
                <c:pt idx="27">
                  <c:v>162.47250870910065</c:v>
                </c:pt>
                <c:pt idx="28">
                  <c:v>162.73618308735917</c:v>
                </c:pt>
                <c:pt idx="29">
                  <c:v>165.08735248554314</c:v>
                </c:pt>
                <c:pt idx="30">
                  <c:v>167.9720659209635</c:v>
                </c:pt>
                <c:pt idx="31">
                  <c:v>172.10640781879141</c:v>
                </c:pt>
                <c:pt idx="32">
                  <c:v>166.38210331246063</c:v>
                </c:pt>
                <c:pt idx="33">
                  <c:v>165.941327560019</c:v>
                </c:pt>
                <c:pt idx="34">
                  <c:v>169.08551339891139</c:v>
                </c:pt>
                <c:pt idx="35">
                  <c:v>167.42649802950348</c:v>
                </c:pt>
                <c:pt idx="36">
                  <c:v>170.3898856043941</c:v>
                </c:pt>
                <c:pt idx="37">
                  <c:v>173.6785188649979</c:v>
                </c:pt>
                <c:pt idx="38">
                  <c:v>174.54599353640859</c:v>
                </c:pt>
                <c:pt idx="39">
                  <c:v>172.5649466253507</c:v>
                </c:pt>
                <c:pt idx="40">
                  <c:v>173.79723200668295</c:v>
                </c:pt>
                <c:pt idx="41">
                  <c:v>172.65121889962546</c:v>
                </c:pt>
                <c:pt idx="42">
                  <c:v>167.14812402401981</c:v>
                </c:pt>
                <c:pt idx="43">
                  <c:v>168.25654825566875</c:v>
                </c:pt>
                <c:pt idx="44">
                  <c:v>169.69790140796803</c:v>
                </c:pt>
                <c:pt idx="45">
                  <c:v>171.91723804703551</c:v>
                </c:pt>
                <c:pt idx="46">
                  <c:v>184.50944422899516</c:v>
                </c:pt>
                <c:pt idx="47">
                  <c:v>180.54577809380288</c:v>
                </c:pt>
                <c:pt idx="48">
                  <c:v>172.84260384737277</c:v>
                </c:pt>
                <c:pt idx="49">
                  <c:v>173.52091262655048</c:v>
                </c:pt>
                <c:pt idx="50">
                  <c:v>174.43000886732361</c:v>
                </c:pt>
                <c:pt idx="51">
                  <c:v>169.47144767537949</c:v>
                </c:pt>
                <c:pt idx="52">
                  <c:v>167.83289311746739</c:v>
                </c:pt>
                <c:pt idx="53">
                  <c:v>165.86673219539534</c:v>
                </c:pt>
                <c:pt idx="54">
                  <c:v>161.35576869454852</c:v>
                </c:pt>
                <c:pt idx="55">
                  <c:v>161.00808091738958</c:v>
                </c:pt>
                <c:pt idx="56">
                  <c:v>160.7715366195672</c:v>
                </c:pt>
                <c:pt idx="57">
                  <c:v>159.22238015014511</c:v>
                </c:pt>
                <c:pt idx="58">
                  <c:v>160.28620754882493</c:v>
                </c:pt>
                <c:pt idx="59">
                  <c:v>164.34338793978239</c:v>
                </c:pt>
                <c:pt idx="60">
                  <c:v>164.69651932976279</c:v>
                </c:pt>
                <c:pt idx="61">
                  <c:v>167.21789496489353</c:v>
                </c:pt>
                <c:pt idx="62">
                  <c:v>166.72053026318426</c:v>
                </c:pt>
                <c:pt idx="63">
                  <c:v>163.694249507519</c:v>
                </c:pt>
                <c:pt idx="64">
                  <c:v>162.68616366297837</c:v>
                </c:pt>
                <c:pt idx="65">
                  <c:v>167.99589212460049</c:v>
                </c:pt>
                <c:pt idx="66">
                  <c:v>166.89441797423279</c:v>
                </c:pt>
                <c:pt idx="67">
                  <c:v>167.81437416206299</c:v>
                </c:pt>
                <c:pt idx="68">
                  <c:v>167.43994691040768</c:v>
                </c:pt>
                <c:pt idx="69">
                  <c:v>168.15667465405471</c:v>
                </c:pt>
                <c:pt idx="70">
                  <c:v>164.84409161285467</c:v>
                </c:pt>
                <c:pt idx="71">
                  <c:v>169.31077052241494</c:v>
                </c:pt>
                <c:pt idx="72">
                  <c:v>165.70228552962746</c:v>
                </c:pt>
                <c:pt idx="73">
                  <c:v>160.44102728514829</c:v>
                </c:pt>
                <c:pt idx="74">
                  <c:v>160.40661472295113</c:v>
                </c:pt>
                <c:pt idx="75">
                  <c:v>158.5866239772038</c:v>
                </c:pt>
                <c:pt idx="76">
                  <c:v>159.75179168110191</c:v>
                </c:pt>
                <c:pt idx="77">
                  <c:v>154.34546435251269</c:v>
                </c:pt>
                <c:pt idx="78">
                  <c:v>152.65629418458741</c:v>
                </c:pt>
                <c:pt idx="79">
                  <c:v>152.40911397320056</c:v>
                </c:pt>
                <c:pt idx="80">
                  <c:v>158.923237103324</c:v>
                </c:pt>
                <c:pt idx="81">
                  <c:v>159.52681667004947</c:v>
                </c:pt>
                <c:pt idx="82">
                  <c:v>157.75473259318841</c:v>
                </c:pt>
                <c:pt idx="83">
                  <c:v>151.55301146772152</c:v>
                </c:pt>
                <c:pt idx="84">
                  <c:v>154.22766934626071</c:v>
                </c:pt>
                <c:pt idx="85">
                  <c:v>150.40528311030701</c:v>
                </c:pt>
                <c:pt idx="86">
                  <c:v>146.38601935678975</c:v>
                </c:pt>
                <c:pt idx="87">
                  <c:v>147.35448475427992</c:v>
                </c:pt>
                <c:pt idx="88">
                  <c:v>144.33989085778217</c:v>
                </c:pt>
                <c:pt idx="89">
                  <c:v>147.32849353440076</c:v>
                </c:pt>
                <c:pt idx="90">
                  <c:v>143.9176921277674</c:v>
                </c:pt>
                <c:pt idx="91">
                  <c:v>141.40738826696474</c:v>
                </c:pt>
                <c:pt idx="92">
                  <c:v>140.05424780007198</c:v>
                </c:pt>
                <c:pt idx="93">
                  <c:v>141.44706295791892</c:v>
                </c:pt>
                <c:pt idx="94">
                  <c:v>140.41112360824286</c:v>
                </c:pt>
                <c:pt idx="95">
                  <c:v>142.57706573120643</c:v>
                </c:pt>
                <c:pt idx="96">
                  <c:v>139.09483987589505</c:v>
                </c:pt>
                <c:pt idx="97">
                  <c:v>142.50957324436678</c:v>
                </c:pt>
                <c:pt idx="98">
                  <c:v>137.3060129488849</c:v>
                </c:pt>
                <c:pt idx="99">
                  <c:v>134.73411075484924</c:v>
                </c:pt>
                <c:pt idx="100">
                  <c:v>135.36836381596137</c:v>
                </c:pt>
                <c:pt idx="101">
                  <c:v>132.70806794616647</c:v>
                </c:pt>
                <c:pt idx="102">
                  <c:v>129.29552725667375</c:v>
                </c:pt>
                <c:pt idx="103">
                  <c:v>126.95327773591117</c:v>
                </c:pt>
                <c:pt idx="104">
                  <c:v>129.4970076373358</c:v>
                </c:pt>
                <c:pt idx="105">
                  <c:v>132.88605629800517</c:v>
                </c:pt>
                <c:pt idx="106">
                  <c:v>134.60217923880066</c:v>
                </c:pt>
                <c:pt idx="107">
                  <c:v>134.21233846310088</c:v>
                </c:pt>
                <c:pt idx="108">
                  <c:v>139.30367001161429</c:v>
                </c:pt>
                <c:pt idx="109">
                  <c:v>137.08064318305767</c:v>
                </c:pt>
                <c:pt idx="110">
                  <c:v>134.09237399215499</c:v>
                </c:pt>
                <c:pt idx="111">
                  <c:v>129.64016303542604</c:v>
                </c:pt>
                <c:pt idx="112">
                  <c:v>132.07163611620118</c:v>
                </c:pt>
                <c:pt idx="113">
                  <c:v>132.0245160340173</c:v>
                </c:pt>
                <c:pt idx="114">
                  <c:v>132.52994322454217</c:v>
                </c:pt>
                <c:pt idx="115">
                  <c:v>132.40733482653567</c:v>
                </c:pt>
                <c:pt idx="116">
                  <c:v>131.05384528019744</c:v>
                </c:pt>
                <c:pt idx="117">
                  <c:v>131.70040135204385</c:v>
                </c:pt>
                <c:pt idx="118">
                  <c:v>129.19873837235571</c:v>
                </c:pt>
                <c:pt idx="119">
                  <c:v>130.47854730907162</c:v>
                </c:pt>
                <c:pt idx="120">
                  <c:v>129.7625295225709</c:v>
                </c:pt>
                <c:pt idx="121">
                  <c:v>131.75273261780961</c:v>
                </c:pt>
                <c:pt idx="122">
                  <c:v>132.27946115877023</c:v>
                </c:pt>
                <c:pt idx="123">
                  <c:v>134.39201810701948</c:v>
                </c:pt>
                <c:pt idx="124">
                  <c:v>133.01767862125743</c:v>
                </c:pt>
                <c:pt idx="125">
                  <c:v>133.62580917856744</c:v>
                </c:pt>
                <c:pt idx="126">
                  <c:v>138.73772968643428</c:v>
                </c:pt>
                <c:pt idx="127">
                  <c:v>137.50325731453566</c:v>
                </c:pt>
                <c:pt idx="128">
                  <c:v>134.0073133344352</c:v>
                </c:pt>
                <c:pt idx="129">
                  <c:v>129.12374800268898</c:v>
                </c:pt>
                <c:pt idx="130">
                  <c:v>126.3869801563971</c:v>
                </c:pt>
                <c:pt idx="131">
                  <c:v>126.0409868526469</c:v>
                </c:pt>
                <c:pt idx="132">
                  <c:v>124.38717846066068</c:v>
                </c:pt>
                <c:pt idx="133">
                  <c:v>123.21895567057292</c:v>
                </c:pt>
                <c:pt idx="134">
                  <c:v>124.0898668527709</c:v>
                </c:pt>
                <c:pt idx="135">
                  <c:v>126.96896851287089</c:v>
                </c:pt>
                <c:pt idx="136">
                  <c:v>126.44175219012864</c:v>
                </c:pt>
                <c:pt idx="137">
                  <c:v>124.36578684324981</c:v>
                </c:pt>
                <c:pt idx="138">
                  <c:v>126.55079820555437</c:v>
                </c:pt>
                <c:pt idx="139">
                  <c:v>127.80711993057723</c:v>
                </c:pt>
                <c:pt idx="140">
                  <c:v>126.94710754973977</c:v>
                </c:pt>
                <c:pt idx="141">
                  <c:v>123.10568748715126</c:v>
                </c:pt>
                <c:pt idx="142">
                  <c:v>123.40269146842647</c:v>
                </c:pt>
                <c:pt idx="143">
                  <c:v>126.11022924353111</c:v>
                </c:pt>
                <c:pt idx="144">
                  <c:v>126.048237320057</c:v>
                </c:pt>
                <c:pt idx="145">
                  <c:v>128.45719505986565</c:v>
                </c:pt>
                <c:pt idx="146">
                  <c:v>127.08822864039797</c:v>
                </c:pt>
                <c:pt idx="147">
                  <c:v>127.9707677537711</c:v>
                </c:pt>
                <c:pt idx="148">
                  <c:v>131.27829314358613</c:v>
                </c:pt>
                <c:pt idx="149">
                  <c:v>130.08717380442579</c:v>
                </c:pt>
                <c:pt idx="150">
                  <c:v>127.22027104716734</c:v>
                </c:pt>
                <c:pt idx="151">
                  <c:v>129.63195118931813</c:v>
                </c:pt>
                <c:pt idx="152">
                  <c:v>131.75769727557062</c:v>
                </c:pt>
                <c:pt idx="153">
                  <c:v>128.59225019837183</c:v>
                </c:pt>
                <c:pt idx="154">
                  <c:v>130.22575457770924</c:v>
                </c:pt>
                <c:pt idx="155">
                  <c:v>129.74549509075976</c:v>
                </c:pt>
                <c:pt idx="156">
                  <c:v>128.36049159927302</c:v>
                </c:pt>
                <c:pt idx="157">
                  <c:v>129.03632802473018</c:v>
                </c:pt>
                <c:pt idx="158">
                  <c:v>131.29828074498116</c:v>
                </c:pt>
                <c:pt idx="159">
                  <c:v>130.35368788476316</c:v>
                </c:pt>
                <c:pt idx="160">
                  <c:v>130.30065805079619</c:v>
                </c:pt>
                <c:pt idx="161">
                  <c:v>129.03841308819207</c:v>
                </c:pt>
                <c:pt idx="162">
                  <c:v>127.26700453237106</c:v>
                </c:pt>
                <c:pt idx="163">
                  <c:v>126.65000943287826</c:v>
                </c:pt>
                <c:pt idx="164">
                  <c:v>129.59651673361014</c:v>
                </c:pt>
                <c:pt idx="165">
                  <c:v>126.34848859963496</c:v>
                </c:pt>
                <c:pt idx="166">
                  <c:v>124.97788100672622</c:v>
                </c:pt>
                <c:pt idx="167">
                  <c:v>126.27168222217723</c:v>
                </c:pt>
                <c:pt idx="168">
                  <c:v>126.73873087344501</c:v>
                </c:pt>
                <c:pt idx="169">
                  <c:v>123.71968323124551</c:v>
                </c:pt>
                <c:pt idx="170">
                  <c:v>125.67074091458477</c:v>
                </c:pt>
                <c:pt idx="171">
                  <c:v>122.57918584765787</c:v>
                </c:pt>
                <c:pt idx="172">
                  <c:v>125.53219482248448</c:v>
                </c:pt>
                <c:pt idx="173">
                  <c:v>124.84367944617075</c:v>
                </c:pt>
                <c:pt idx="174">
                  <c:v>131.12583448148544</c:v>
                </c:pt>
                <c:pt idx="175">
                  <c:v>135.4865203332871</c:v>
                </c:pt>
                <c:pt idx="176">
                  <c:v>135.90880447030267</c:v>
                </c:pt>
                <c:pt idx="177">
                  <c:v>138.36562912023922</c:v>
                </c:pt>
                <c:pt idx="178">
                  <c:v>141.71658796752476</c:v>
                </c:pt>
                <c:pt idx="179">
                  <c:v>137.82014589134067</c:v>
                </c:pt>
                <c:pt idx="180">
                  <c:v>138.15146925291879</c:v>
                </c:pt>
                <c:pt idx="181">
                  <c:v>137.68317056085829</c:v>
                </c:pt>
                <c:pt idx="182">
                  <c:v>138.55919906766388</c:v>
                </c:pt>
                <c:pt idx="183">
                  <c:v>141.8858035976402</c:v>
                </c:pt>
                <c:pt idx="184">
                  <c:v>139.81270865155756</c:v>
                </c:pt>
                <c:pt idx="185">
                  <c:v>137.68636421183317</c:v>
                </c:pt>
                <c:pt idx="186">
                  <c:v>133.6667669174916</c:v>
                </c:pt>
                <c:pt idx="187">
                  <c:v>134.11550911892374</c:v>
                </c:pt>
                <c:pt idx="188">
                  <c:v>132.21548614315896</c:v>
                </c:pt>
                <c:pt idx="189">
                  <c:v>131.24131602263654</c:v>
                </c:pt>
                <c:pt idx="190">
                  <c:v>130.40216259762744</c:v>
                </c:pt>
                <c:pt idx="191">
                  <c:v>129.27526336574968</c:v>
                </c:pt>
                <c:pt idx="192">
                  <c:v>126.1847832419754</c:v>
                </c:pt>
                <c:pt idx="193">
                  <c:v>126.53282397847111</c:v>
                </c:pt>
                <c:pt idx="194">
                  <c:v>126.67997853808581</c:v>
                </c:pt>
                <c:pt idx="195">
                  <c:v>126.51019801487156</c:v>
                </c:pt>
                <c:pt idx="196">
                  <c:v>128.26447826015885</c:v>
                </c:pt>
                <c:pt idx="197">
                  <c:v>129.45193978398333</c:v>
                </c:pt>
                <c:pt idx="198">
                  <c:v>129.06761135115522</c:v>
                </c:pt>
                <c:pt idx="199">
                  <c:v>129.1980056123233</c:v>
                </c:pt>
                <c:pt idx="200">
                  <c:v>127.6763363310512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15F-4BD3-BE13-7A2571242E3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BrownianMotion'!$F$63:$GX$63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151.94371588430667</c:v>
                </c:pt>
                <c:pt idx="2">
                  <c:v>151.8320795357497</c:v>
                </c:pt>
                <c:pt idx="3">
                  <c:v>156.73232106699373</c:v>
                </c:pt>
                <c:pt idx="4">
                  <c:v>162.64918157236181</c:v>
                </c:pt>
                <c:pt idx="5">
                  <c:v>161.12811816566753</c:v>
                </c:pt>
                <c:pt idx="6">
                  <c:v>162.51168954201358</c:v>
                </c:pt>
                <c:pt idx="7">
                  <c:v>167.52390196236843</c:v>
                </c:pt>
                <c:pt idx="8">
                  <c:v>164.30494746623418</c:v>
                </c:pt>
                <c:pt idx="9">
                  <c:v>169.0525597352428</c:v>
                </c:pt>
                <c:pt idx="10">
                  <c:v>172.79132621459743</c:v>
                </c:pt>
                <c:pt idx="11">
                  <c:v>175.64259598115692</c:v>
                </c:pt>
                <c:pt idx="12">
                  <c:v>173.19769551774803</c:v>
                </c:pt>
                <c:pt idx="13">
                  <c:v>173.76558547886393</c:v>
                </c:pt>
                <c:pt idx="14">
                  <c:v>171.97263098161753</c:v>
                </c:pt>
                <c:pt idx="15">
                  <c:v>174.60801639412804</c:v>
                </c:pt>
                <c:pt idx="16">
                  <c:v>174.16638066244337</c:v>
                </c:pt>
                <c:pt idx="17">
                  <c:v>174.72789014239487</c:v>
                </c:pt>
                <c:pt idx="18">
                  <c:v>176.15269308485315</c:v>
                </c:pt>
                <c:pt idx="19">
                  <c:v>174.49127595029563</c:v>
                </c:pt>
                <c:pt idx="20">
                  <c:v>172.45311767730547</c:v>
                </c:pt>
                <c:pt idx="21">
                  <c:v>169.93541563466678</c:v>
                </c:pt>
                <c:pt idx="22">
                  <c:v>174.03744237556108</c:v>
                </c:pt>
                <c:pt idx="23">
                  <c:v>172.29303057927939</c:v>
                </c:pt>
                <c:pt idx="24">
                  <c:v>169.11441138961561</c:v>
                </c:pt>
                <c:pt idx="25">
                  <c:v>162.65304302093685</c:v>
                </c:pt>
                <c:pt idx="26">
                  <c:v>161.63843164812147</c:v>
                </c:pt>
                <c:pt idx="27">
                  <c:v>161.88129394219169</c:v>
                </c:pt>
                <c:pt idx="28">
                  <c:v>160.82889241176602</c:v>
                </c:pt>
                <c:pt idx="29">
                  <c:v>160.45869888241941</c:v>
                </c:pt>
                <c:pt idx="30">
                  <c:v>158.42188909504759</c:v>
                </c:pt>
                <c:pt idx="31">
                  <c:v>158.19072159944096</c:v>
                </c:pt>
                <c:pt idx="32">
                  <c:v>156.738208602697</c:v>
                </c:pt>
                <c:pt idx="33">
                  <c:v>155.91185925729431</c:v>
                </c:pt>
                <c:pt idx="34">
                  <c:v>160.28164606334508</c:v>
                </c:pt>
                <c:pt idx="35">
                  <c:v>160.55805867062071</c:v>
                </c:pt>
                <c:pt idx="36">
                  <c:v>164.7221687230485</c:v>
                </c:pt>
                <c:pt idx="37">
                  <c:v>168.39095205803969</c:v>
                </c:pt>
                <c:pt idx="38">
                  <c:v>166.71766495970905</c:v>
                </c:pt>
                <c:pt idx="39">
                  <c:v>166.0102600205085</c:v>
                </c:pt>
                <c:pt idx="40">
                  <c:v>169.34392922395605</c:v>
                </c:pt>
                <c:pt idx="41">
                  <c:v>166.2948125908336</c:v>
                </c:pt>
                <c:pt idx="42">
                  <c:v>160.85209639534463</c:v>
                </c:pt>
                <c:pt idx="43">
                  <c:v>157.97343173336432</c:v>
                </c:pt>
                <c:pt idx="44">
                  <c:v>159.89651960346654</c:v>
                </c:pt>
                <c:pt idx="45">
                  <c:v>158.27162043305827</c:v>
                </c:pt>
                <c:pt idx="46">
                  <c:v>154.72196387280013</c:v>
                </c:pt>
                <c:pt idx="47">
                  <c:v>157.78627421430127</c:v>
                </c:pt>
                <c:pt idx="48">
                  <c:v>153.79106721561084</c:v>
                </c:pt>
                <c:pt idx="49">
                  <c:v>155.06933726187006</c:v>
                </c:pt>
                <c:pt idx="50">
                  <c:v>155.02573260874186</c:v>
                </c:pt>
                <c:pt idx="51">
                  <c:v>151.51739213711599</c:v>
                </c:pt>
                <c:pt idx="52">
                  <c:v>149.37121768081002</c:v>
                </c:pt>
                <c:pt idx="53">
                  <c:v>145.95167475468162</c:v>
                </c:pt>
                <c:pt idx="54">
                  <c:v>146.80802872705425</c:v>
                </c:pt>
                <c:pt idx="55">
                  <c:v>149.09842016992235</c:v>
                </c:pt>
                <c:pt idx="56">
                  <c:v>151.25805740432307</c:v>
                </c:pt>
                <c:pt idx="57">
                  <c:v>148.32186731709689</c:v>
                </c:pt>
                <c:pt idx="58">
                  <c:v>148.26899559351563</c:v>
                </c:pt>
                <c:pt idx="59">
                  <c:v>146.54375751636999</c:v>
                </c:pt>
                <c:pt idx="60">
                  <c:v>147.05794583976174</c:v>
                </c:pt>
                <c:pt idx="61">
                  <c:v>146.50228438800832</c:v>
                </c:pt>
                <c:pt idx="62">
                  <c:v>142.10856422929726</c:v>
                </c:pt>
                <c:pt idx="63">
                  <c:v>145.1103178116638</c:v>
                </c:pt>
                <c:pt idx="64">
                  <c:v>149.11804068663645</c:v>
                </c:pt>
                <c:pt idx="65">
                  <c:v>147.80218098350011</c:v>
                </c:pt>
                <c:pt idx="66">
                  <c:v>147.63195304627732</c:v>
                </c:pt>
                <c:pt idx="67">
                  <c:v>147.49672028770615</c:v>
                </c:pt>
                <c:pt idx="68">
                  <c:v>144.87330074829086</c:v>
                </c:pt>
                <c:pt idx="69">
                  <c:v>145.29959159982977</c:v>
                </c:pt>
                <c:pt idx="70">
                  <c:v>148.01019309947995</c:v>
                </c:pt>
                <c:pt idx="71">
                  <c:v>152.56748275819584</c:v>
                </c:pt>
                <c:pt idx="72">
                  <c:v>150.79298344214058</c:v>
                </c:pt>
                <c:pt idx="73">
                  <c:v>151.43656580267168</c:v>
                </c:pt>
                <c:pt idx="74">
                  <c:v>153.62549542551528</c:v>
                </c:pt>
                <c:pt idx="75">
                  <c:v>155.42006678976628</c:v>
                </c:pt>
                <c:pt idx="76">
                  <c:v>158.38197007643433</c:v>
                </c:pt>
                <c:pt idx="77">
                  <c:v>157.1768325692363</c:v>
                </c:pt>
                <c:pt idx="78">
                  <c:v>158.67602742427121</c:v>
                </c:pt>
                <c:pt idx="79">
                  <c:v>159.62832964090433</c:v>
                </c:pt>
                <c:pt idx="80">
                  <c:v>158.98965173723232</c:v>
                </c:pt>
                <c:pt idx="81">
                  <c:v>163.08727140428516</c:v>
                </c:pt>
                <c:pt idx="82">
                  <c:v>161.75816232213995</c:v>
                </c:pt>
                <c:pt idx="83">
                  <c:v>167.57521187921753</c:v>
                </c:pt>
                <c:pt idx="84">
                  <c:v>172.46725338534935</c:v>
                </c:pt>
                <c:pt idx="85">
                  <c:v>171.71531967394222</c:v>
                </c:pt>
                <c:pt idx="86">
                  <c:v>174.21440360772547</c:v>
                </c:pt>
                <c:pt idx="87">
                  <c:v>175.15905919791996</c:v>
                </c:pt>
                <c:pt idx="88">
                  <c:v>179.40782523372954</c:v>
                </c:pt>
                <c:pt idx="89">
                  <c:v>175.53528256555731</c:v>
                </c:pt>
                <c:pt idx="90">
                  <c:v>177.16525231585263</c:v>
                </c:pt>
                <c:pt idx="91">
                  <c:v>176.48925791806559</c:v>
                </c:pt>
                <c:pt idx="92">
                  <c:v>172.59343197927296</c:v>
                </c:pt>
                <c:pt idx="93">
                  <c:v>166.70999495610093</c:v>
                </c:pt>
                <c:pt idx="94">
                  <c:v>172.46441436915336</c:v>
                </c:pt>
                <c:pt idx="95">
                  <c:v>174.06372167187956</c:v>
                </c:pt>
                <c:pt idx="96">
                  <c:v>173.97164433488351</c:v>
                </c:pt>
                <c:pt idx="97">
                  <c:v>175.45341433900904</c:v>
                </c:pt>
                <c:pt idx="98">
                  <c:v>175.31658444946652</c:v>
                </c:pt>
                <c:pt idx="99">
                  <c:v>175.43713504307183</c:v>
                </c:pt>
                <c:pt idx="100">
                  <c:v>181.73028652103883</c:v>
                </c:pt>
                <c:pt idx="101">
                  <c:v>184.70802522419282</c:v>
                </c:pt>
                <c:pt idx="102">
                  <c:v>182.00922929023494</c:v>
                </c:pt>
                <c:pt idx="103">
                  <c:v>181.85527435999941</c:v>
                </c:pt>
                <c:pt idx="104">
                  <c:v>188.7817235824549</c:v>
                </c:pt>
                <c:pt idx="105">
                  <c:v>193.77388775095477</c:v>
                </c:pt>
                <c:pt idx="106">
                  <c:v>200.21612657434162</c:v>
                </c:pt>
                <c:pt idx="107">
                  <c:v>204.97900703004444</c:v>
                </c:pt>
                <c:pt idx="108">
                  <c:v>204.49237655691431</c:v>
                </c:pt>
                <c:pt idx="109">
                  <c:v>203.20407201047084</c:v>
                </c:pt>
                <c:pt idx="110">
                  <c:v>203.81891962510775</c:v>
                </c:pt>
                <c:pt idx="111">
                  <c:v>202.11865333170832</c:v>
                </c:pt>
                <c:pt idx="112">
                  <c:v>204.50391312488387</c:v>
                </c:pt>
                <c:pt idx="113">
                  <c:v>202.62472667951417</c:v>
                </c:pt>
                <c:pt idx="114">
                  <c:v>200.08789979261161</c:v>
                </c:pt>
                <c:pt idx="115">
                  <c:v>199.1080894345863</c:v>
                </c:pt>
                <c:pt idx="116">
                  <c:v>195.32932634616202</c:v>
                </c:pt>
                <c:pt idx="117">
                  <c:v>198.58869923197952</c:v>
                </c:pt>
                <c:pt idx="118">
                  <c:v>195.66191095290404</c:v>
                </c:pt>
                <c:pt idx="119">
                  <c:v>190.94321967982515</c:v>
                </c:pt>
                <c:pt idx="120">
                  <c:v>186.5117320296423</c:v>
                </c:pt>
                <c:pt idx="121">
                  <c:v>194.6884190423055</c:v>
                </c:pt>
                <c:pt idx="122">
                  <c:v>198.41475031812209</c:v>
                </c:pt>
                <c:pt idx="123">
                  <c:v>210.59970177055072</c:v>
                </c:pt>
                <c:pt idx="124">
                  <c:v>208.29563788341136</c:v>
                </c:pt>
                <c:pt idx="125">
                  <c:v>212.82548011381945</c:v>
                </c:pt>
                <c:pt idx="126">
                  <c:v>206.42214814552949</c:v>
                </c:pt>
                <c:pt idx="127">
                  <c:v>207.4237539146007</c:v>
                </c:pt>
                <c:pt idx="128">
                  <c:v>209.93958269590252</c:v>
                </c:pt>
                <c:pt idx="129">
                  <c:v>212.23925102222873</c:v>
                </c:pt>
                <c:pt idx="130">
                  <c:v>203.43557906502551</c:v>
                </c:pt>
                <c:pt idx="131">
                  <c:v>200.92504015285351</c:v>
                </c:pt>
                <c:pt idx="132">
                  <c:v>200.37930432703794</c:v>
                </c:pt>
                <c:pt idx="133">
                  <c:v>191.70124281694189</c:v>
                </c:pt>
                <c:pt idx="134">
                  <c:v>193.71160499245354</c:v>
                </c:pt>
                <c:pt idx="135">
                  <c:v>194.79989295155505</c:v>
                </c:pt>
                <c:pt idx="136">
                  <c:v>191.59684891805648</c:v>
                </c:pt>
                <c:pt idx="137">
                  <c:v>187.47334059663717</c:v>
                </c:pt>
                <c:pt idx="138">
                  <c:v>183.59834242566279</c:v>
                </c:pt>
                <c:pt idx="139">
                  <c:v>180.90818113297149</c:v>
                </c:pt>
                <c:pt idx="140">
                  <c:v>182.73627275801636</c:v>
                </c:pt>
                <c:pt idx="141">
                  <c:v>186.6760429964618</c:v>
                </c:pt>
                <c:pt idx="142">
                  <c:v>185.06098792531822</c:v>
                </c:pt>
                <c:pt idx="143">
                  <c:v>184.26774919844831</c:v>
                </c:pt>
                <c:pt idx="144">
                  <c:v>181.75277072451544</c:v>
                </c:pt>
                <c:pt idx="145">
                  <c:v>173.6144106716516</c:v>
                </c:pt>
                <c:pt idx="146">
                  <c:v>169.63920657790459</c:v>
                </c:pt>
                <c:pt idx="147">
                  <c:v>167.54899145519059</c:v>
                </c:pt>
                <c:pt idx="148">
                  <c:v>169.91992810144859</c:v>
                </c:pt>
                <c:pt idx="149">
                  <c:v>171.53689355992742</c:v>
                </c:pt>
                <c:pt idx="150">
                  <c:v>170.00713537804026</c:v>
                </c:pt>
                <c:pt idx="151">
                  <c:v>173.06419789720064</c:v>
                </c:pt>
                <c:pt idx="152">
                  <c:v>170.53022593336547</c:v>
                </c:pt>
                <c:pt idx="153">
                  <c:v>170.0168592473207</c:v>
                </c:pt>
                <c:pt idx="154">
                  <c:v>172.89236532331273</c:v>
                </c:pt>
                <c:pt idx="155">
                  <c:v>171.24011415337569</c:v>
                </c:pt>
                <c:pt idx="156">
                  <c:v>167.81315954721507</c:v>
                </c:pt>
                <c:pt idx="157">
                  <c:v>168.60668239530986</c:v>
                </c:pt>
                <c:pt idx="158">
                  <c:v>169.82257171810573</c:v>
                </c:pt>
                <c:pt idx="159">
                  <c:v>166.25504806861827</c:v>
                </c:pt>
                <c:pt idx="160">
                  <c:v>172.5391658503749</c:v>
                </c:pt>
                <c:pt idx="161">
                  <c:v>178.90254091341885</c:v>
                </c:pt>
                <c:pt idx="162">
                  <c:v>179.62250069338117</c:v>
                </c:pt>
                <c:pt idx="163">
                  <c:v>177.93010538746944</c:v>
                </c:pt>
                <c:pt idx="164">
                  <c:v>177.41267644528719</c:v>
                </c:pt>
                <c:pt idx="165">
                  <c:v>174.05191802469557</c:v>
                </c:pt>
                <c:pt idx="166">
                  <c:v>177.71418731605635</c:v>
                </c:pt>
                <c:pt idx="167">
                  <c:v>180.90307470031851</c:v>
                </c:pt>
                <c:pt idx="168">
                  <c:v>178.8475080075705</c:v>
                </c:pt>
                <c:pt idx="169">
                  <c:v>175.66733021358885</c:v>
                </c:pt>
                <c:pt idx="170">
                  <c:v>181.96646798418925</c:v>
                </c:pt>
                <c:pt idx="171">
                  <c:v>178.82030974401022</c:v>
                </c:pt>
                <c:pt idx="172">
                  <c:v>185.63169444696811</c:v>
                </c:pt>
                <c:pt idx="173">
                  <c:v>181.89155638068988</c:v>
                </c:pt>
                <c:pt idx="174">
                  <c:v>172.62230756065955</c:v>
                </c:pt>
                <c:pt idx="175">
                  <c:v>170.81766980839774</c:v>
                </c:pt>
                <c:pt idx="176">
                  <c:v>170.45961102909132</c:v>
                </c:pt>
                <c:pt idx="177">
                  <c:v>164.6217359574552</c:v>
                </c:pt>
                <c:pt idx="178">
                  <c:v>166.19459063061026</c:v>
                </c:pt>
                <c:pt idx="179">
                  <c:v>169.91955834401264</c:v>
                </c:pt>
                <c:pt idx="180">
                  <c:v>172.05369168833977</c:v>
                </c:pt>
                <c:pt idx="181">
                  <c:v>172.9229275567979</c:v>
                </c:pt>
                <c:pt idx="182">
                  <c:v>179.81647512425752</c:v>
                </c:pt>
                <c:pt idx="183">
                  <c:v>185.26393754974788</c:v>
                </c:pt>
                <c:pt idx="184">
                  <c:v>189.42903443250614</c:v>
                </c:pt>
                <c:pt idx="185">
                  <c:v>189.9953986414975</c:v>
                </c:pt>
                <c:pt idx="186">
                  <c:v>184.29752581226319</c:v>
                </c:pt>
                <c:pt idx="187">
                  <c:v>184.8538177016103</c:v>
                </c:pt>
                <c:pt idx="188">
                  <c:v>186.92102654868611</c:v>
                </c:pt>
                <c:pt idx="189">
                  <c:v>184.54741541181266</c:v>
                </c:pt>
                <c:pt idx="190">
                  <c:v>183.48664973601521</c:v>
                </c:pt>
                <c:pt idx="191">
                  <c:v>178.30611777559378</c:v>
                </c:pt>
                <c:pt idx="192">
                  <c:v>183.66200622678639</c:v>
                </c:pt>
                <c:pt idx="193">
                  <c:v>182.72120000939512</c:v>
                </c:pt>
                <c:pt idx="194">
                  <c:v>181.96531287936079</c:v>
                </c:pt>
                <c:pt idx="195">
                  <c:v>187.5188136815911</c:v>
                </c:pt>
                <c:pt idx="196">
                  <c:v>188.26834900510556</c:v>
                </c:pt>
                <c:pt idx="197">
                  <c:v>183.03700101235091</c:v>
                </c:pt>
                <c:pt idx="198">
                  <c:v>180.82454800548638</c:v>
                </c:pt>
                <c:pt idx="199">
                  <c:v>177.41886855753964</c:v>
                </c:pt>
                <c:pt idx="200">
                  <c:v>176.03312153958237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15F-4BD3-BE13-7A2571242E3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BrownianMotion'!$F$64:$GX$64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161.24047247750039</c:v>
                </c:pt>
                <c:pt idx="2">
                  <c:v>162.14019232269942</c:v>
                </c:pt>
                <c:pt idx="3">
                  <c:v>162.31459958835009</c:v>
                </c:pt>
                <c:pt idx="4">
                  <c:v>159.81543837183185</c:v>
                </c:pt>
                <c:pt idx="5">
                  <c:v>160.24939452837401</c:v>
                </c:pt>
                <c:pt idx="6">
                  <c:v>164.11721832391757</c:v>
                </c:pt>
                <c:pt idx="7">
                  <c:v>164.97633234223605</c:v>
                </c:pt>
                <c:pt idx="8">
                  <c:v>167.0515629508304</c:v>
                </c:pt>
                <c:pt idx="9">
                  <c:v>167.0487237897789</c:v>
                </c:pt>
                <c:pt idx="10">
                  <c:v>162.7358663808956</c:v>
                </c:pt>
                <c:pt idx="11">
                  <c:v>162.26417596396149</c:v>
                </c:pt>
                <c:pt idx="12">
                  <c:v>164.39579639791756</c:v>
                </c:pt>
                <c:pt idx="13">
                  <c:v>169.19744395914034</c:v>
                </c:pt>
                <c:pt idx="14">
                  <c:v>169.63512744407853</c:v>
                </c:pt>
                <c:pt idx="15">
                  <c:v>169.77218134726104</c:v>
                </c:pt>
                <c:pt idx="16">
                  <c:v>167.1331030169882</c:v>
                </c:pt>
                <c:pt idx="17">
                  <c:v>165.61062553093089</c:v>
                </c:pt>
                <c:pt idx="18">
                  <c:v>166.48343268939286</c:v>
                </c:pt>
                <c:pt idx="19">
                  <c:v>170.49173105546228</c:v>
                </c:pt>
                <c:pt idx="20">
                  <c:v>174.58589756695733</c:v>
                </c:pt>
                <c:pt idx="21">
                  <c:v>171.34120308674693</c:v>
                </c:pt>
                <c:pt idx="22">
                  <c:v>169.82173527151807</c:v>
                </c:pt>
                <c:pt idx="23">
                  <c:v>167.44433158941987</c:v>
                </c:pt>
                <c:pt idx="24">
                  <c:v>167.73467242768564</c:v>
                </c:pt>
                <c:pt idx="25">
                  <c:v>167.26229832093395</c:v>
                </c:pt>
                <c:pt idx="26">
                  <c:v>168.03067273347176</c:v>
                </c:pt>
                <c:pt idx="27">
                  <c:v>170.84225514422985</c:v>
                </c:pt>
                <c:pt idx="28">
                  <c:v>173.95296107144492</c:v>
                </c:pt>
                <c:pt idx="29">
                  <c:v>172.02540799758256</c:v>
                </c:pt>
                <c:pt idx="30">
                  <c:v>165.37773712187578</c:v>
                </c:pt>
                <c:pt idx="31">
                  <c:v>170.15338481540002</c:v>
                </c:pt>
                <c:pt idx="32">
                  <c:v>172.7974475580238</c:v>
                </c:pt>
                <c:pt idx="33">
                  <c:v>173.93706665506002</c:v>
                </c:pt>
                <c:pt idx="34">
                  <c:v>172.27418854688739</c:v>
                </c:pt>
                <c:pt idx="35">
                  <c:v>173.42030303966632</c:v>
                </c:pt>
                <c:pt idx="36">
                  <c:v>174.94970071905405</c:v>
                </c:pt>
                <c:pt idx="37">
                  <c:v>179.78701491851413</c:v>
                </c:pt>
                <c:pt idx="38">
                  <c:v>185.23399539546273</c:v>
                </c:pt>
                <c:pt idx="39">
                  <c:v>188.37610737149947</c:v>
                </c:pt>
                <c:pt idx="40">
                  <c:v>192.29070587169997</c:v>
                </c:pt>
                <c:pt idx="41">
                  <c:v>191.70590292805534</c:v>
                </c:pt>
                <c:pt idx="42">
                  <c:v>194.83575073969303</c:v>
                </c:pt>
                <c:pt idx="43">
                  <c:v>187.00197570168868</c:v>
                </c:pt>
                <c:pt idx="44">
                  <c:v>182.97572942129079</c:v>
                </c:pt>
                <c:pt idx="45">
                  <c:v>182.42252033736844</c:v>
                </c:pt>
                <c:pt idx="46">
                  <c:v>180.12789823328748</c:v>
                </c:pt>
                <c:pt idx="47">
                  <c:v>176.7786100898046</c:v>
                </c:pt>
                <c:pt idx="48">
                  <c:v>186.78580098235557</c:v>
                </c:pt>
                <c:pt idx="49">
                  <c:v>183.38168636708667</c:v>
                </c:pt>
                <c:pt idx="50">
                  <c:v>180.99546156360256</c:v>
                </c:pt>
                <c:pt idx="51">
                  <c:v>182.93939494003493</c:v>
                </c:pt>
                <c:pt idx="52">
                  <c:v>181.34712387188247</c:v>
                </c:pt>
                <c:pt idx="53">
                  <c:v>183.2441980283906</c:v>
                </c:pt>
                <c:pt idx="54">
                  <c:v>180.67564990276904</c:v>
                </c:pt>
                <c:pt idx="55">
                  <c:v>181.58221731586607</c:v>
                </c:pt>
                <c:pt idx="56">
                  <c:v>179.6033071370943</c:v>
                </c:pt>
                <c:pt idx="57">
                  <c:v>176.98023361043934</c:v>
                </c:pt>
                <c:pt idx="58">
                  <c:v>180.42204890647835</c:v>
                </c:pt>
                <c:pt idx="59">
                  <c:v>180.8093386838498</c:v>
                </c:pt>
                <c:pt idx="60">
                  <c:v>181.80403462974698</c:v>
                </c:pt>
                <c:pt idx="61">
                  <c:v>177.11550256299628</c:v>
                </c:pt>
                <c:pt idx="62">
                  <c:v>171.97869825744979</c:v>
                </c:pt>
                <c:pt idx="63">
                  <c:v>171.88165185341342</c:v>
                </c:pt>
                <c:pt idx="64">
                  <c:v>168.55584816106239</c:v>
                </c:pt>
                <c:pt idx="65">
                  <c:v>165.16918815948966</c:v>
                </c:pt>
                <c:pt idx="66">
                  <c:v>161.81332320335522</c:v>
                </c:pt>
                <c:pt idx="67">
                  <c:v>167.81221071399867</c:v>
                </c:pt>
                <c:pt idx="68">
                  <c:v>172.47880475491158</c:v>
                </c:pt>
                <c:pt idx="69">
                  <c:v>168.04163381492293</c:v>
                </c:pt>
                <c:pt idx="70">
                  <c:v>168.0765235391321</c:v>
                </c:pt>
                <c:pt idx="71">
                  <c:v>171.30791821906269</c:v>
                </c:pt>
                <c:pt idx="72">
                  <c:v>175.53231879096418</c:v>
                </c:pt>
                <c:pt idx="73">
                  <c:v>175.00771540398279</c:v>
                </c:pt>
                <c:pt idx="74">
                  <c:v>170.71611898235025</c:v>
                </c:pt>
                <c:pt idx="75">
                  <c:v>164.00358415979437</c:v>
                </c:pt>
                <c:pt idx="76">
                  <c:v>162.27098703751153</c:v>
                </c:pt>
                <c:pt idx="77">
                  <c:v>161.16129837006198</c:v>
                </c:pt>
                <c:pt idx="78">
                  <c:v>163.08707505752437</c:v>
                </c:pt>
                <c:pt idx="79">
                  <c:v>159.94232880642909</c:v>
                </c:pt>
                <c:pt idx="80">
                  <c:v>157.16626685403324</c:v>
                </c:pt>
                <c:pt idx="81">
                  <c:v>159.76146962763838</c:v>
                </c:pt>
                <c:pt idx="82">
                  <c:v>167.4870992030595</c:v>
                </c:pt>
                <c:pt idx="83">
                  <c:v>166.00750732746312</c:v>
                </c:pt>
                <c:pt idx="84">
                  <c:v>162.52401276609547</c:v>
                </c:pt>
                <c:pt idx="85">
                  <c:v>164.44610520651841</c:v>
                </c:pt>
                <c:pt idx="86">
                  <c:v>168.24118867133757</c:v>
                </c:pt>
                <c:pt idx="87">
                  <c:v>168.35036920724394</c:v>
                </c:pt>
                <c:pt idx="88">
                  <c:v>170.12713682430393</c:v>
                </c:pt>
                <c:pt idx="89">
                  <c:v>166.709155539015</c:v>
                </c:pt>
                <c:pt idx="90">
                  <c:v>171.81375804460995</c:v>
                </c:pt>
                <c:pt idx="91">
                  <c:v>169.48465323458905</c:v>
                </c:pt>
                <c:pt idx="92">
                  <c:v>166.158480213269</c:v>
                </c:pt>
                <c:pt idx="93">
                  <c:v>165.79954752515471</c:v>
                </c:pt>
                <c:pt idx="94">
                  <c:v>168.42096138255403</c:v>
                </c:pt>
                <c:pt idx="95">
                  <c:v>165.68512858754585</c:v>
                </c:pt>
                <c:pt idx="96">
                  <c:v>161.18945409722969</c:v>
                </c:pt>
                <c:pt idx="97">
                  <c:v>160.27456154086454</c:v>
                </c:pt>
                <c:pt idx="98">
                  <c:v>162.42734221464741</c:v>
                </c:pt>
                <c:pt idx="99">
                  <c:v>164.24768890290312</c:v>
                </c:pt>
                <c:pt idx="100">
                  <c:v>162.04087517922991</c:v>
                </c:pt>
                <c:pt idx="101">
                  <c:v>153.11074188388784</c:v>
                </c:pt>
                <c:pt idx="102">
                  <c:v>152.45610225230675</c:v>
                </c:pt>
                <c:pt idx="103">
                  <c:v>155.50256411455732</c:v>
                </c:pt>
                <c:pt idx="104">
                  <c:v>161.0386248637441</c:v>
                </c:pt>
                <c:pt idx="105">
                  <c:v>164.3756958539033</c:v>
                </c:pt>
                <c:pt idx="106">
                  <c:v>158.51471567608246</c:v>
                </c:pt>
                <c:pt idx="107">
                  <c:v>159.31102060403367</c:v>
                </c:pt>
                <c:pt idx="108">
                  <c:v>155.03959347325491</c:v>
                </c:pt>
                <c:pt idx="109">
                  <c:v>155.85883166301792</c:v>
                </c:pt>
                <c:pt idx="110">
                  <c:v>157.80438774546957</c:v>
                </c:pt>
                <c:pt idx="111">
                  <c:v>163.20209195392849</c:v>
                </c:pt>
                <c:pt idx="112">
                  <c:v>156.84469518739675</c:v>
                </c:pt>
                <c:pt idx="113">
                  <c:v>148.81244758116478</c:v>
                </c:pt>
                <c:pt idx="114">
                  <c:v>149.90061373377648</c:v>
                </c:pt>
                <c:pt idx="115">
                  <c:v>149.67727121834022</c:v>
                </c:pt>
                <c:pt idx="116">
                  <c:v>153.49397817130037</c:v>
                </c:pt>
                <c:pt idx="117">
                  <c:v>154.04614202670047</c:v>
                </c:pt>
                <c:pt idx="118">
                  <c:v>160.3797606650663</c:v>
                </c:pt>
                <c:pt idx="119">
                  <c:v>158.23704291586611</c:v>
                </c:pt>
                <c:pt idx="120">
                  <c:v>155.39571299571841</c:v>
                </c:pt>
                <c:pt idx="121">
                  <c:v>155.91723550410595</c:v>
                </c:pt>
                <c:pt idx="122">
                  <c:v>153.50203396046254</c:v>
                </c:pt>
                <c:pt idx="123">
                  <c:v>152.60482445126252</c:v>
                </c:pt>
                <c:pt idx="124">
                  <c:v>153.54938079812032</c:v>
                </c:pt>
                <c:pt idx="125">
                  <c:v>153.55489114232896</c:v>
                </c:pt>
                <c:pt idx="126">
                  <c:v>153.61447500620164</c:v>
                </c:pt>
                <c:pt idx="127">
                  <c:v>153.60543909799179</c:v>
                </c:pt>
                <c:pt idx="128">
                  <c:v>148.91047402540929</c:v>
                </c:pt>
                <c:pt idx="129">
                  <c:v>149.79319848716005</c:v>
                </c:pt>
                <c:pt idx="130">
                  <c:v>144.91371729077116</c:v>
                </c:pt>
                <c:pt idx="131">
                  <c:v>142.83659249910554</c:v>
                </c:pt>
                <c:pt idx="132">
                  <c:v>140.71528474773041</c:v>
                </c:pt>
                <c:pt idx="133">
                  <c:v>143.50714113084476</c:v>
                </c:pt>
                <c:pt idx="134">
                  <c:v>144.07509430973653</c:v>
                </c:pt>
                <c:pt idx="135">
                  <c:v>148.34555242135082</c:v>
                </c:pt>
                <c:pt idx="136">
                  <c:v>152.61388020030859</c:v>
                </c:pt>
                <c:pt idx="137">
                  <c:v>149.71215288815642</c:v>
                </c:pt>
                <c:pt idx="138">
                  <c:v>148.82781281967107</c:v>
                </c:pt>
                <c:pt idx="139">
                  <c:v>149.1476990386127</c:v>
                </c:pt>
                <c:pt idx="140">
                  <c:v>149.70714775602733</c:v>
                </c:pt>
                <c:pt idx="141">
                  <c:v>154.09754788324531</c:v>
                </c:pt>
                <c:pt idx="142">
                  <c:v>153.4380029698678</c:v>
                </c:pt>
                <c:pt idx="143">
                  <c:v>149.12822101047826</c:v>
                </c:pt>
                <c:pt idx="144">
                  <c:v>150.10117370373271</c:v>
                </c:pt>
                <c:pt idx="145">
                  <c:v>151.54450463890271</c:v>
                </c:pt>
                <c:pt idx="146">
                  <c:v>147.36646260908495</c:v>
                </c:pt>
                <c:pt idx="147">
                  <c:v>147.1304517005812</c:v>
                </c:pt>
                <c:pt idx="148">
                  <c:v>147.52077947120901</c:v>
                </c:pt>
                <c:pt idx="149">
                  <c:v>148.78989447980547</c:v>
                </c:pt>
                <c:pt idx="150">
                  <c:v>151.33731511381518</c:v>
                </c:pt>
                <c:pt idx="151">
                  <c:v>151.84406521692597</c:v>
                </c:pt>
                <c:pt idx="152">
                  <c:v>148.96620479894193</c:v>
                </c:pt>
                <c:pt idx="153">
                  <c:v>145.19965920477847</c:v>
                </c:pt>
                <c:pt idx="154">
                  <c:v>147.97876926253207</c:v>
                </c:pt>
                <c:pt idx="155">
                  <c:v>147.46519289890077</c:v>
                </c:pt>
                <c:pt idx="156">
                  <c:v>150.02567275935328</c:v>
                </c:pt>
                <c:pt idx="157">
                  <c:v>152.72250892597566</c:v>
                </c:pt>
                <c:pt idx="158">
                  <c:v>157.39304441650259</c:v>
                </c:pt>
                <c:pt idx="159">
                  <c:v>159.03031499169757</c:v>
                </c:pt>
                <c:pt idx="160">
                  <c:v>157.29846512170212</c:v>
                </c:pt>
                <c:pt idx="161">
                  <c:v>159.54901915590361</c:v>
                </c:pt>
                <c:pt idx="162">
                  <c:v>159.01423095663156</c:v>
                </c:pt>
                <c:pt idx="163">
                  <c:v>157.07516811724253</c:v>
                </c:pt>
                <c:pt idx="164">
                  <c:v>154.81880087970882</c:v>
                </c:pt>
                <c:pt idx="165">
                  <c:v>156.08818027563663</c:v>
                </c:pt>
                <c:pt idx="166">
                  <c:v>151.18583210299852</c:v>
                </c:pt>
                <c:pt idx="167">
                  <c:v>148.51047714967959</c:v>
                </c:pt>
                <c:pt idx="168">
                  <c:v>152.92389516726473</c:v>
                </c:pt>
                <c:pt idx="169">
                  <c:v>151.08249720719968</c:v>
                </c:pt>
                <c:pt idx="170">
                  <c:v>144.01193292674822</c:v>
                </c:pt>
                <c:pt idx="171">
                  <c:v>136.27969949043285</c:v>
                </c:pt>
                <c:pt idx="172">
                  <c:v>134.96484343109174</c:v>
                </c:pt>
                <c:pt idx="173">
                  <c:v>138.59060310284625</c:v>
                </c:pt>
                <c:pt idx="174">
                  <c:v>138.00325384793348</c:v>
                </c:pt>
                <c:pt idx="175">
                  <c:v>132.86202533373552</c:v>
                </c:pt>
                <c:pt idx="176">
                  <c:v>128.66550617690251</c:v>
                </c:pt>
                <c:pt idx="177">
                  <c:v>128.20681722237308</c:v>
                </c:pt>
                <c:pt idx="178">
                  <c:v>127.70838562893228</c:v>
                </c:pt>
                <c:pt idx="179">
                  <c:v>128.93700814696001</c:v>
                </c:pt>
                <c:pt idx="180">
                  <c:v>129.03665452904079</c:v>
                </c:pt>
                <c:pt idx="181">
                  <c:v>126.5723909307562</c:v>
                </c:pt>
                <c:pt idx="182">
                  <c:v>130.87347354636023</c:v>
                </c:pt>
                <c:pt idx="183">
                  <c:v>128.27861638451199</c:v>
                </c:pt>
                <c:pt idx="184">
                  <c:v>127.79969633524094</c:v>
                </c:pt>
                <c:pt idx="185">
                  <c:v>126.21071326034951</c:v>
                </c:pt>
                <c:pt idx="186">
                  <c:v>127.81749769677666</c:v>
                </c:pt>
                <c:pt idx="187">
                  <c:v>124.32415719479215</c:v>
                </c:pt>
                <c:pt idx="188">
                  <c:v>124.62390918430656</c:v>
                </c:pt>
                <c:pt idx="189">
                  <c:v>122.39442899649634</c:v>
                </c:pt>
                <c:pt idx="190">
                  <c:v>120.30957200911146</c:v>
                </c:pt>
                <c:pt idx="191">
                  <c:v>122.36084933891044</c:v>
                </c:pt>
                <c:pt idx="192">
                  <c:v>121.3565825540977</c:v>
                </c:pt>
                <c:pt idx="193">
                  <c:v>120.46176084130052</c:v>
                </c:pt>
                <c:pt idx="194">
                  <c:v>121.74705577312916</c:v>
                </c:pt>
                <c:pt idx="195">
                  <c:v>120.46839298944674</c:v>
                </c:pt>
                <c:pt idx="196">
                  <c:v>124.81569449196462</c:v>
                </c:pt>
                <c:pt idx="197">
                  <c:v>122.36282464247444</c:v>
                </c:pt>
                <c:pt idx="198">
                  <c:v>121.81476951786806</c:v>
                </c:pt>
                <c:pt idx="199">
                  <c:v>120.93199749496029</c:v>
                </c:pt>
                <c:pt idx="200">
                  <c:v>119.45453479811444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15F-4BD3-BE13-7A2571242E3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BrownianMotion'!$F$65:$GX$65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163.72161023600779</c:v>
                </c:pt>
                <c:pt idx="2">
                  <c:v>163.65071796619404</c:v>
                </c:pt>
                <c:pt idx="3">
                  <c:v>162.46566763138662</c:v>
                </c:pt>
                <c:pt idx="4">
                  <c:v>162.04636296897982</c:v>
                </c:pt>
                <c:pt idx="5">
                  <c:v>166.99562752016146</c:v>
                </c:pt>
                <c:pt idx="6">
                  <c:v>166.36088548776351</c:v>
                </c:pt>
                <c:pt idx="7">
                  <c:v>170.39781547088236</c:v>
                </c:pt>
                <c:pt idx="8">
                  <c:v>177.03653908480032</c:v>
                </c:pt>
                <c:pt idx="9">
                  <c:v>171.4857954109564</c:v>
                </c:pt>
                <c:pt idx="10">
                  <c:v>164.56424870693499</c:v>
                </c:pt>
                <c:pt idx="11">
                  <c:v>166.85179146744008</c:v>
                </c:pt>
                <c:pt idx="12">
                  <c:v>163.06802672994806</c:v>
                </c:pt>
                <c:pt idx="13">
                  <c:v>167.17935228408211</c:v>
                </c:pt>
                <c:pt idx="14">
                  <c:v>167.27552563004238</c:v>
                </c:pt>
                <c:pt idx="15">
                  <c:v>171.14670226318344</c:v>
                </c:pt>
                <c:pt idx="16">
                  <c:v>171.03670505988103</c:v>
                </c:pt>
                <c:pt idx="17">
                  <c:v>170.54166696647368</c:v>
                </c:pt>
                <c:pt idx="18">
                  <c:v>173.29074221260765</c:v>
                </c:pt>
                <c:pt idx="19">
                  <c:v>176.14623293236491</c:v>
                </c:pt>
                <c:pt idx="20">
                  <c:v>170.79521223271709</c:v>
                </c:pt>
                <c:pt idx="21">
                  <c:v>172.26194008050953</c:v>
                </c:pt>
                <c:pt idx="22">
                  <c:v>172.32259561069904</c:v>
                </c:pt>
                <c:pt idx="23">
                  <c:v>171.17327439535831</c:v>
                </c:pt>
                <c:pt idx="24">
                  <c:v>170.51046171652052</c:v>
                </c:pt>
                <c:pt idx="25">
                  <c:v>168.72682573615216</c:v>
                </c:pt>
                <c:pt idx="26">
                  <c:v>171.139507894416</c:v>
                </c:pt>
                <c:pt idx="27">
                  <c:v>170.879824720231</c:v>
                </c:pt>
                <c:pt idx="28">
                  <c:v>168.92642230469301</c:v>
                </c:pt>
                <c:pt idx="29">
                  <c:v>164.93044947330222</c:v>
                </c:pt>
                <c:pt idx="30">
                  <c:v>161.30708268118548</c:v>
                </c:pt>
                <c:pt idx="31">
                  <c:v>165.03566983097005</c:v>
                </c:pt>
                <c:pt idx="32">
                  <c:v>167.63626078204661</c:v>
                </c:pt>
                <c:pt idx="33">
                  <c:v>171.18041091754398</c:v>
                </c:pt>
                <c:pt idx="34">
                  <c:v>173.45185920322007</c:v>
                </c:pt>
                <c:pt idx="35">
                  <c:v>169.68952339715969</c:v>
                </c:pt>
                <c:pt idx="36">
                  <c:v>172.66204782000906</c:v>
                </c:pt>
                <c:pt idx="37">
                  <c:v>175.39148499420412</c:v>
                </c:pt>
                <c:pt idx="38">
                  <c:v>176.08235275796631</c:v>
                </c:pt>
                <c:pt idx="39">
                  <c:v>173.24358060035365</c:v>
                </c:pt>
                <c:pt idx="40">
                  <c:v>173.69015027016061</c:v>
                </c:pt>
                <c:pt idx="41">
                  <c:v>171.64223313003998</c:v>
                </c:pt>
                <c:pt idx="42">
                  <c:v>174.7939985181043</c:v>
                </c:pt>
                <c:pt idx="43">
                  <c:v>176.21289265487016</c:v>
                </c:pt>
                <c:pt idx="44">
                  <c:v>178.97051721351608</c:v>
                </c:pt>
                <c:pt idx="45">
                  <c:v>181.14112830498908</c:v>
                </c:pt>
                <c:pt idx="46">
                  <c:v>178.81757005307617</c:v>
                </c:pt>
                <c:pt idx="47">
                  <c:v>184.68226912251123</c:v>
                </c:pt>
                <c:pt idx="48">
                  <c:v>180.56694456196797</c:v>
                </c:pt>
                <c:pt idx="49">
                  <c:v>181.78336187279771</c:v>
                </c:pt>
                <c:pt idx="50">
                  <c:v>180.7134689558165</c:v>
                </c:pt>
                <c:pt idx="51">
                  <c:v>176.67444838219018</c:v>
                </c:pt>
                <c:pt idx="52">
                  <c:v>175.3292271679735</c:v>
                </c:pt>
                <c:pt idx="53">
                  <c:v>174.65234366275766</c:v>
                </c:pt>
                <c:pt idx="54">
                  <c:v>173.48498051137744</c:v>
                </c:pt>
                <c:pt idx="55">
                  <c:v>171.91883205100314</c:v>
                </c:pt>
                <c:pt idx="56">
                  <c:v>173.14004449865914</c:v>
                </c:pt>
                <c:pt idx="57">
                  <c:v>174.99770390207777</c:v>
                </c:pt>
                <c:pt idx="58">
                  <c:v>176.79028866237542</c:v>
                </c:pt>
                <c:pt idx="59">
                  <c:v>174.46886406555535</c:v>
                </c:pt>
                <c:pt idx="60">
                  <c:v>176.223780584536</c:v>
                </c:pt>
                <c:pt idx="61">
                  <c:v>185.13072151721389</c:v>
                </c:pt>
                <c:pt idx="62">
                  <c:v>185.95104521332033</c:v>
                </c:pt>
                <c:pt idx="63">
                  <c:v>189.06555099246333</c:v>
                </c:pt>
                <c:pt idx="64">
                  <c:v>188.04885348467639</c:v>
                </c:pt>
                <c:pt idx="65">
                  <c:v>190.34817986342927</c:v>
                </c:pt>
                <c:pt idx="66">
                  <c:v>186.44038395060005</c:v>
                </c:pt>
                <c:pt idx="67">
                  <c:v>191.75391754738516</c:v>
                </c:pt>
                <c:pt idx="68">
                  <c:v>191.83549738530886</c:v>
                </c:pt>
                <c:pt idx="69">
                  <c:v>193.79738945034271</c:v>
                </c:pt>
                <c:pt idx="70">
                  <c:v>194.79514023188892</c:v>
                </c:pt>
                <c:pt idx="71">
                  <c:v>195.26427881822281</c:v>
                </c:pt>
                <c:pt idx="72">
                  <c:v>198.1885780870987</c:v>
                </c:pt>
                <c:pt idx="73">
                  <c:v>196.48349658862719</c:v>
                </c:pt>
                <c:pt idx="74">
                  <c:v>203.02739688429281</c:v>
                </c:pt>
                <c:pt idx="75">
                  <c:v>206.73295602555126</c:v>
                </c:pt>
                <c:pt idx="76">
                  <c:v>216.29704956333794</c:v>
                </c:pt>
                <c:pt idx="77">
                  <c:v>222.69759236193309</c:v>
                </c:pt>
                <c:pt idx="78">
                  <c:v>231.26402761726959</c:v>
                </c:pt>
                <c:pt idx="79">
                  <c:v>233.27549716907282</c:v>
                </c:pt>
                <c:pt idx="80">
                  <c:v>221.32384052950403</c:v>
                </c:pt>
                <c:pt idx="81">
                  <c:v>218.79475669801542</c:v>
                </c:pt>
                <c:pt idx="82">
                  <c:v>226.18279396920019</c:v>
                </c:pt>
                <c:pt idx="83">
                  <c:v>223.92155201562304</c:v>
                </c:pt>
                <c:pt idx="84">
                  <c:v>217.13731395571577</c:v>
                </c:pt>
                <c:pt idx="85">
                  <c:v>217.55135535793681</c:v>
                </c:pt>
                <c:pt idx="86">
                  <c:v>222.34764915442722</c:v>
                </c:pt>
                <c:pt idx="87">
                  <c:v>226.54078645897272</c:v>
                </c:pt>
                <c:pt idx="88">
                  <c:v>228.9728669262818</c:v>
                </c:pt>
                <c:pt idx="89">
                  <c:v>221.49405758520521</c:v>
                </c:pt>
                <c:pt idx="90">
                  <c:v>231.46183122254089</c:v>
                </c:pt>
                <c:pt idx="91">
                  <c:v>227.79128363260975</c:v>
                </c:pt>
                <c:pt idx="92">
                  <c:v>232.93934452819812</c:v>
                </c:pt>
                <c:pt idx="93">
                  <c:v>238.15176009177486</c:v>
                </c:pt>
                <c:pt idx="94">
                  <c:v>232.97689398940196</c:v>
                </c:pt>
                <c:pt idx="95">
                  <c:v>237.58499265352339</c:v>
                </c:pt>
                <c:pt idx="96">
                  <c:v>236.69977008568947</c:v>
                </c:pt>
                <c:pt idx="97">
                  <c:v>234.63494376868704</c:v>
                </c:pt>
                <c:pt idx="98">
                  <c:v>236.01278596008379</c:v>
                </c:pt>
                <c:pt idx="99">
                  <c:v>235.80333944470212</c:v>
                </c:pt>
                <c:pt idx="100">
                  <c:v>230.68739323297348</c:v>
                </c:pt>
                <c:pt idx="101">
                  <c:v>233.62167133874107</c:v>
                </c:pt>
                <c:pt idx="102">
                  <c:v>233.17998950136905</c:v>
                </c:pt>
                <c:pt idx="103">
                  <c:v>226.91453701710924</c:v>
                </c:pt>
                <c:pt idx="104">
                  <c:v>229.33493003539644</c:v>
                </c:pt>
                <c:pt idx="105">
                  <c:v>229.2019729953347</c:v>
                </c:pt>
                <c:pt idx="106">
                  <c:v>219.32530773858937</c:v>
                </c:pt>
                <c:pt idx="107">
                  <c:v>222.86660082737077</c:v>
                </c:pt>
                <c:pt idx="108">
                  <c:v>217.39841133896121</c:v>
                </c:pt>
                <c:pt idx="109">
                  <c:v>218.30517520448126</c:v>
                </c:pt>
                <c:pt idx="110">
                  <c:v>221.37428921059416</c:v>
                </c:pt>
                <c:pt idx="111">
                  <c:v>224.08718304034034</c:v>
                </c:pt>
                <c:pt idx="112">
                  <c:v>223.06807075070842</c:v>
                </c:pt>
                <c:pt idx="113">
                  <c:v>223.42511310454651</c:v>
                </c:pt>
                <c:pt idx="114">
                  <c:v>219.38263420325052</c:v>
                </c:pt>
                <c:pt idx="115">
                  <c:v>220.82461640976786</c:v>
                </c:pt>
                <c:pt idx="116">
                  <c:v>217.66999378403568</c:v>
                </c:pt>
                <c:pt idx="117">
                  <c:v>213.86061182586317</c:v>
                </c:pt>
                <c:pt idx="118">
                  <c:v>211.15973964188385</c:v>
                </c:pt>
                <c:pt idx="119">
                  <c:v>209.78016344099939</c:v>
                </c:pt>
                <c:pt idx="120">
                  <c:v>207.05755270358858</c:v>
                </c:pt>
                <c:pt idx="121">
                  <c:v>203.57401252082218</c:v>
                </c:pt>
                <c:pt idx="122">
                  <c:v>201.7155284094211</c:v>
                </c:pt>
                <c:pt idx="123">
                  <c:v>199.45462626754104</c:v>
                </c:pt>
                <c:pt idx="124">
                  <c:v>201.49333029491328</c:v>
                </c:pt>
                <c:pt idx="125">
                  <c:v>200.56128342986872</c:v>
                </c:pt>
                <c:pt idx="126">
                  <c:v>195.19032543978165</c:v>
                </c:pt>
                <c:pt idx="127">
                  <c:v>198.46962630818837</c:v>
                </c:pt>
                <c:pt idx="128">
                  <c:v>200.60681956126081</c:v>
                </c:pt>
                <c:pt idx="129">
                  <c:v>201.40854080092788</c:v>
                </c:pt>
                <c:pt idx="130">
                  <c:v>198.26124906838101</c:v>
                </c:pt>
                <c:pt idx="131">
                  <c:v>199.18901837534588</c:v>
                </c:pt>
                <c:pt idx="132">
                  <c:v>196.49541091249856</c:v>
                </c:pt>
                <c:pt idx="133">
                  <c:v>190.59538612447949</c:v>
                </c:pt>
                <c:pt idx="134">
                  <c:v>188.56521203582523</c:v>
                </c:pt>
                <c:pt idx="135">
                  <c:v>186.3531333874387</c:v>
                </c:pt>
                <c:pt idx="136">
                  <c:v>185.65686472340019</c:v>
                </c:pt>
                <c:pt idx="137">
                  <c:v>188.40494109544676</c:v>
                </c:pt>
                <c:pt idx="138">
                  <c:v>185.63488267230622</c:v>
                </c:pt>
                <c:pt idx="139">
                  <c:v>184.97787273587332</c:v>
                </c:pt>
                <c:pt idx="140">
                  <c:v>187.14767777054047</c:v>
                </c:pt>
                <c:pt idx="141">
                  <c:v>188.22989707779257</c:v>
                </c:pt>
                <c:pt idx="142">
                  <c:v>181.76089084240706</c:v>
                </c:pt>
                <c:pt idx="143">
                  <c:v>187.07377502079717</c:v>
                </c:pt>
                <c:pt idx="144">
                  <c:v>185.40181037091685</c:v>
                </c:pt>
                <c:pt idx="145">
                  <c:v>181.23753310822104</c:v>
                </c:pt>
                <c:pt idx="146">
                  <c:v>180.86981754514417</c:v>
                </c:pt>
                <c:pt idx="147">
                  <c:v>177.58064620370834</c:v>
                </c:pt>
                <c:pt idx="148">
                  <c:v>176.19434867437141</c:v>
                </c:pt>
                <c:pt idx="149">
                  <c:v>175.95108883589083</c:v>
                </c:pt>
                <c:pt idx="150">
                  <c:v>172.7548827758153</c:v>
                </c:pt>
                <c:pt idx="151">
                  <c:v>177.95258371955128</c:v>
                </c:pt>
                <c:pt idx="152">
                  <c:v>185.26699645167835</c:v>
                </c:pt>
                <c:pt idx="153">
                  <c:v>184.35268841847753</c:v>
                </c:pt>
                <c:pt idx="154">
                  <c:v>188.49995213236804</c:v>
                </c:pt>
                <c:pt idx="155">
                  <c:v>186.96809843670579</c:v>
                </c:pt>
                <c:pt idx="156">
                  <c:v>188.3457965183556</c:v>
                </c:pt>
                <c:pt idx="157">
                  <c:v>183.22742758310139</c:v>
                </c:pt>
                <c:pt idx="158">
                  <c:v>183.47126031638047</c:v>
                </c:pt>
                <c:pt idx="159">
                  <c:v>186.87261313023234</c:v>
                </c:pt>
                <c:pt idx="160">
                  <c:v>188.80564462837103</c:v>
                </c:pt>
                <c:pt idx="161">
                  <c:v>186.98052551032893</c:v>
                </c:pt>
                <c:pt idx="162">
                  <c:v>183.58388736368005</c:v>
                </c:pt>
                <c:pt idx="163">
                  <c:v>182.43660695890509</c:v>
                </c:pt>
                <c:pt idx="164">
                  <c:v>182.52315336974891</c:v>
                </c:pt>
                <c:pt idx="165">
                  <c:v>182.50562683276362</c:v>
                </c:pt>
                <c:pt idx="166">
                  <c:v>179.45485315491149</c:v>
                </c:pt>
                <c:pt idx="167">
                  <c:v>180.8023631495607</c:v>
                </c:pt>
                <c:pt idx="168">
                  <c:v>177.04493791345607</c:v>
                </c:pt>
                <c:pt idx="169">
                  <c:v>177.86947688544635</c:v>
                </c:pt>
                <c:pt idx="170">
                  <c:v>171.9812034268715</c:v>
                </c:pt>
                <c:pt idx="171">
                  <c:v>171.02835318921103</c:v>
                </c:pt>
                <c:pt idx="172">
                  <c:v>171.03182203808856</c:v>
                </c:pt>
                <c:pt idx="173">
                  <c:v>170.90647130980571</c:v>
                </c:pt>
                <c:pt idx="174">
                  <c:v>165.71185827883363</c:v>
                </c:pt>
                <c:pt idx="175">
                  <c:v>161.31890507457959</c:v>
                </c:pt>
                <c:pt idx="176">
                  <c:v>157.45584537996103</c:v>
                </c:pt>
                <c:pt idx="177">
                  <c:v>156.74198145083474</c:v>
                </c:pt>
                <c:pt idx="178">
                  <c:v>154.09289067285434</c:v>
                </c:pt>
                <c:pt idx="179">
                  <c:v>153.38346569179552</c:v>
                </c:pt>
                <c:pt idx="180">
                  <c:v>154.65518496818541</c:v>
                </c:pt>
                <c:pt idx="181">
                  <c:v>160.89833590521565</c:v>
                </c:pt>
                <c:pt idx="182">
                  <c:v>165.72604372472199</c:v>
                </c:pt>
                <c:pt idx="183">
                  <c:v>166.35959164720575</c:v>
                </c:pt>
                <c:pt idx="184">
                  <c:v>164.56898004072923</c:v>
                </c:pt>
                <c:pt idx="185">
                  <c:v>161.93779341396589</c:v>
                </c:pt>
                <c:pt idx="186">
                  <c:v>164.76154873910122</c:v>
                </c:pt>
                <c:pt idx="187">
                  <c:v>171.82146673206793</c:v>
                </c:pt>
                <c:pt idx="188">
                  <c:v>175.80778135724108</c:v>
                </c:pt>
                <c:pt idx="189">
                  <c:v>172.76611254732543</c:v>
                </c:pt>
                <c:pt idx="190">
                  <c:v>173.95990105030194</c:v>
                </c:pt>
                <c:pt idx="191">
                  <c:v>173.31734998458333</c:v>
                </c:pt>
                <c:pt idx="192">
                  <c:v>174.32129168465582</c:v>
                </c:pt>
                <c:pt idx="193">
                  <c:v>173.99118828823438</c:v>
                </c:pt>
                <c:pt idx="194">
                  <c:v>174.68535469432061</c:v>
                </c:pt>
                <c:pt idx="195">
                  <c:v>174.85579585838587</c:v>
                </c:pt>
                <c:pt idx="196">
                  <c:v>173.01018759930108</c:v>
                </c:pt>
                <c:pt idx="197">
                  <c:v>177.75407675018965</c:v>
                </c:pt>
                <c:pt idx="198">
                  <c:v>172.95218833597602</c:v>
                </c:pt>
                <c:pt idx="199">
                  <c:v>169.7640915135176</c:v>
                </c:pt>
                <c:pt idx="200">
                  <c:v>172.60229068096945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15F-4BD3-BE13-7A2571242E3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BrownianMotion'!$F$66:$GX$66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157.8129420278641</c:v>
                </c:pt>
                <c:pt idx="2">
                  <c:v>161.22267179719282</c:v>
                </c:pt>
                <c:pt idx="3">
                  <c:v>160.09708749039316</c:v>
                </c:pt>
                <c:pt idx="4">
                  <c:v>159.68995204345174</c:v>
                </c:pt>
                <c:pt idx="5">
                  <c:v>158.46216531262806</c:v>
                </c:pt>
                <c:pt idx="6">
                  <c:v>159.11108144063806</c:v>
                </c:pt>
                <c:pt idx="7">
                  <c:v>156.89052541945793</c:v>
                </c:pt>
                <c:pt idx="8">
                  <c:v>154.01713931043554</c:v>
                </c:pt>
                <c:pt idx="9">
                  <c:v>161.55116739892404</c:v>
                </c:pt>
                <c:pt idx="10">
                  <c:v>164.78336857806585</c:v>
                </c:pt>
                <c:pt idx="11">
                  <c:v>165.58363387408679</c:v>
                </c:pt>
                <c:pt idx="12">
                  <c:v>166.37343377289446</c:v>
                </c:pt>
                <c:pt idx="13">
                  <c:v>161.80505145376031</c:v>
                </c:pt>
                <c:pt idx="14">
                  <c:v>158.2030865732323</c:v>
                </c:pt>
                <c:pt idx="15">
                  <c:v>162.15639805942985</c:v>
                </c:pt>
                <c:pt idx="16">
                  <c:v>162.85644164387503</c:v>
                </c:pt>
                <c:pt idx="17">
                  <c:v>161.74490122425496</c:v>
                </c:pt>
                <c:pt idx="18">
                  <c:v>166.03071496439458</c:v>
                </c:pt>
                <c:pt idx="19">
                  <c:v>166.59275250703777</c:v>
                </c:pt>
                <c:pt idx="20">
                  <c:v>164.27246835803132</c:v>
                </c:pt>
                <c:pt idx="21">
                  <c:v>165.82297044618718</c:v>
                </c:pt>
                <c:pt idx="22">
                  <c:v>169.64707036747231</c:v>
                </c:pt>
                <c:pt idx="23">
                  <c:v>168.83266510931998</c:v>
                </c:pt>
                <c:pt idx="24">
                  <c:v>166.99639651064439</c:v>
                </c:pt>
                <c:pt idx="25">
                  <c:v>166.49181287123881</c:v>
                </c:pt>
                <c:pt idx="26">
                  <c:v>165.06101187249433</c:v>
                </c:pt>
                <c:pt idx="27">
                  <c:v>165.37430716310556</c:v>
                </c:pt>
                <c:pt idx="28">
                  <c:v>166.81983148594793</c:v>
                </c:pt>
                <c:pt idx="29">
                  <c:v>160.3931758159186</c:v>
                </c:pt>
                <c:pt idx="30">
                  <c:v>158.50421116662076</c:v>
                </c:pt>
                <c:pt idx="31">
                  <c:v>157.17678007805881</c:v>
                </c:pt>
                <c:pt idx="32">
                  <c:v>159.36383909251592</c:v>
                </c:pt>
                <c:pt idx="33">
                  <c:v>156.21450444990509</c:v>
                </c:pt>
                <c:pt idx="34">
                  <c:v>158.24181123748471</c:v>
                </c:pt>
                <c:pt idx="35">
                  <c:v>155.66013946086215</c:v>
                </c:pt>
                <c:pt idx="36">
                  <c:v>159.91945071894176</c:v>
                </c:pt>
                <c:pt idx="37">
                  <c:v>162.61703953742915</c:v>
                </c:pt>
                <c:pt idx="38">
                  <c:v>160.28238012939801</c:v>
                </c:pt>
                <c:pt idx="39">
                  <c:v>163.72941416930178</c:v>
                </c:pt>
                <c:pt idx="40">
                  <c:v>165.40325472991285</c:v>
                </c:pt>
                <c:pt idx="41">
                  <c:v>160.60389752149172</c:v>
                </c:pt>
                <c:pt idx="42">
                  <c:v>162.73041492936591</c:v>
                </c:pt>
                <c:pt idx="43">
                  <c:v>160.0029627153381</c:v>
                </c:pt>
                <c:pt idx="44">
                  <c:v>157.66844411835615</c:v>
                </c:pt>
                <c:pt idx="45">
                  <c:v>156.65320508066961</c:v>
                </c:pt>
                <c:pt idx="46">
                  <c:v>155.27134131934804</c:v>
                </c:pt>
                <c:pt idx="47">
                  <c:v>158.63271339103682</c:v>
                </c:pt>
                <c:pt idx="48">
                  <c:v>160.67681455044314</c:v>
                </c:pt>
                <c:pt idx="49">
                  <c:v>161.78538280236839</c:v>
                </c:pt>
                <c:pt idx="50">
                  <c:v>158.50075709503332</c:v>
                </c:pt>
                <c:pt idx="51">
                  <c:v>158.35411109864614</c:v>
                </c:pt>
                <c:pt idx="52">
                  <c:v>156.80153882359895</c:v>
                </c:pt>
                <c:pt idx="53">
                  <c:v>157.34839133680239</c:v>
                </c:pt>
                <c:pt idx="54">
                  <c:v>151.04613583537915</c:v>
                </c:pt>
                <c:pt idx="55">
                  <c:v>150.17600660689396</c:v>
                </c:pt>
                <c:pt idx="56">
                  <c:v>150.59874883274642</c:v>
                </c:pt>
                <c:pt idx="57">
                  <c:v>152.04119253282153</c:v>
                </c:pt>
                <c:pt idx="58">
                  <c:v>151.38219574665564</c:v>
                </c:pt>
                <c:pt idx="59">
                  <c:v>152.62372079783631</c:v>
                </c:pt>
                <c:pt idx="60">
                  <c:v>151.02358440108836</c:v>
                </c:pt>
                <c:pt idx="61">
                  <c:v>153.37437525010714</c:v>
                </c:pt>
                <c:pt idx="62">
                  <c:v>149.43988740192248</c:v>
                </c:pt>
                <c:pt idx="63">
                  <c:v>145.79108439018631</c:v>
                </c:pt>
                <c:pt idx="64">
                  <c:v>148.24496898973803</c:v>
                </c:pt>
                <c:pt idx="65">
                  <c:v>150.19277121478888</c:v>
                </c:pt>
                <c:pt idx="66">
                  <c:v>149.87145652860497</c:v>
                </c:pt>
                <c:pt idx="67">
                  <c:v>148.79782786979882</c:v>
                </c:pt>
                <c:pt idx="68">
                  <c:v>148.86910545353547</c:v>
                </c:pt>
                <c:pt idx="69">
                  <c:v>147.25580770795202</c:v>
                </c:pt>
                <c:pt idx="70">
                  <c:v>147.8595276991727</c:v>
                </c:pt>
                <c:pt idx="71">
                  <c:v>149.50265541274243</c:v>
                </c:pt>
                <c:pt idx="72">
                  <c:v>148.32406406919154</c:v>
                </c:pt>
                <c:pt idx="73">
                  <c:v>150.32181628775032</c:v>
                </c:pt>
                <c:pt idx="74">
                  <c:v>150.33968239330423</c:v>
                </c:pt>
                <c:pt idx="75">
                  <c:v>150.76232767836805</c:v>
                </c:pt>
                <c:pt idx="76">
                  <c:v>150.81019316574159</c:v>
                </c:pt>
                <c:pt idx="77">
                  <c:v>152.10358359817374</c:v>
                </c:pt>
                <c:pt idx="78">
                  <c:v>149.87976997534446</c:v>
                </c:pt>
                <c:pt idx="79">
                  <c:v>145.28625371151279</c:v>
                </c:pt>
                <c:pt idx="80">
                  <c:v>147.78118700942443</c:v>
                </c:pt>
                <c:pt idx="81">
                  <c:v>142.22592186787534</c:v>
                </c:pt>
                <c:pt idx="82">
                  <c:v>143.13919497901739</c:v>
                </c:pt>
                <c:pt idx="83">
                  <c:v>141.68325346422677</c:v>
                </c:pt>
                <c:pt idx="84">
                  <c:v>141.98674901165373</c:v>
                </c:pt>
                <c:pt idx="85">
                  <c:v>140.81817716352276</c:v>
                </c:pt>
                <c:pt idx="86">
                  <c:v>141.29184121028663</c:v>
                </c:pt>
                <c:pt idx="87">
                  <c:v>144.53813065750924</c:v>
                </c:pt>
                <c:pt idx="88">
                  <c:v>144.92441368221668</c:v>
                </c:pt>
                <c:pt idx="89">
                  <c:v>149.32736080018171</c:v>
                </c:pt>
                <c:pt idx="90">
                  <c:v>148.82530812063294</c:v>
                </c:pt>
                <c:pt idx="91">
                  <c:v>149.83330196188538</c:v>
                </c:pt>
                <c:pt idx="92">
                  <c:v>149.27073794344525</c:v>
                </c:pt>
                <c:pt idx="93">
                  <c:v>145.40536148116428</c:v>
                </c:pt>
                <c:pt idx="94">
                  <c:v>149.85015435357116</c:v>
                </c:pt>
                <c:pt idx="95">
                  <c:v>154.15395280665138</c:v>
                </c:pt>
                <c:pt idx="96">
                  <c:v>152.5859723054395</c:v>
                </c:pt>
                <c:pt idx="97">
                  <c:v>150.62939742105004</c:v>
                </c:pt>
                <c:pt idx="98">
                  <c:v>147.59253262502668</c:v>
                </c:pt>
                <c:pt idx="99">
                  <c:v>145.45341061430784</c:v>
                </c:pt>
                <c:pt idx="100">
                  <c:v>148.50534210550816</c:v>
                </c:pt>
                <c:pt idx="101">
                  <c:v>145.14275944466098</c:v>
                </c:pt>
                <c:pt idx="102">
                  <c:v>143.69329110923675</c:v>
                </c:pt>
                <c:pt idx="103">
                  <c:v>144.26962151040493</c:v>
                </c:pt>
                <c:pt idx="104">
                  <c:v>142.85573961540706</c:v>
                </c:pt>
                <c:pt idx="105">
                  <c:v>143.00598031332774</c:v>
                </c:pt>
                <c:pt idx="106">
                  <c:v>147.02472258623973</c:v>
                </c:pt>
                <c:pt idx="107">
                  <c:v>148.37898559597355</c:v>
                </c:pt>
                <c:pt idx="108">
                  <c:v>147.35427472576978</c:v>
                </c:pt>
                <c:pt idx="109">
                  <c:v>148.98383175387167</c:v>
                </c:pt>
                <c:pt idx="110">
                  <c:v>149.47490371736458</c:v>
                </c:pt>
                <c:pt idx="111">
                  <c:v>150.84969438335756</c:v>
                </c:pt>
                <c:pt idx="112">
                  <c:v>145.95543271328927</c:v>
                </c:pt>
                <c:pt idx="113">
                  <c:v>147.39138797683913</c:v>
                </c:pt>
                <c:pt idx="114">
                  <c:v>150.65538770811446</c:v>
                </c:pt>
                <c:pt idx="115">
                  <c:v>151.6135955162456</c:v>
                </c:pt>
                <c:pt idx="116">
                  <c:v>149.3150998595938</c:v>
                </c:pt>
                <c:pt idx="117">
                  <c:v>150.29925054491073</c:v>
                </c:pt>
                <c:pt idx="118">
                  <c:v>150.53235514736795</c:v>
                </c:pt>
                <c:pt idx="119">
                  <c:v>152.3851245433097</c:v>
                </c:pt>
                <c:pt idx="120">
                  <c:v>151.46050256863839</c:v>
                </c:pt>
                <c:pt idx="121">
                  <c:v>151.16486690122568</c:v>
                </c:pt>
                <c:pt idx="122">
                  <c:v>147.40109655964591</c:v>
                </c:pt>
                <c:pt idx="123">
                  <c:v>149.02334922833589</c:v>
                </c:pt>
                <c:pt idx="124">
                  <c:v>149.61749553964574</c:v>
                </c:pt>
                <c:pt idx="125">
                  <c:v>152.51503213098121</c:v>
                </c:pt>
                <c:pt idx="126">
                  <c:v>156.13021168974731</c:v>
                </c:pt>
                <c:pt idx="127">
                  <c:v>154.86843089774416</c:v>
                </c:pt>
                <c:pt idx="128">
                  <c:v>155.10471295842456</c:v>
                </c:pt>
                <c:pt idx="129">
                  <c:v>151.96266720977113</c:v>
                </c:pt>
                <c:pt idx="130">
                  <c:v>154.24939776671056</c:v>
                </c:pt>
                <c:pt idx="131">
                  <c:v>155.88519620533569</c:v>
                </c:pt>
                <c:pt idx="132">
                  <c:v>160.11289076143174</c:v>
                </c:pt>
                <c:pt idx="133">
                  <c:v>160.59783951246001</c:v>
                </c:pt>
                <c:pt idx="134">
                  <c:v>160.28519775168019</c:v>
                </c:pt>
                <c:pt idx="135">
                  <c:v>158.7106608424705</c:v>
                </c:pt>
                <c:pt idx="136">
                  <c:v>161.38019187354777</c:v>
                </c:pt>
                <c:pt idx="137">
                  <c:v>166.96176934465228</c:v>
                </c:pt>
                <c:pt idx="138">
                  <c:v>166.8466877942783</c:v>
                </c:pt>
                <c:pt idx="139">
                  <c:v>169.01736735810175</c:v>
                </c:pt>
                <c:pt idx="140">
                  <c:v>168.3706825314234</c:v>
                </c:pt>
                <c:pt idx="141">
                  <c:v>165.68507522322653</c:v>
                </c:pt>
                <c:pt idx="142">
                  <c:v>164.05534263489696</c:v>
                </c:pt>
                <c:pt idx="143">
                  <c:v>172.32525112401646</c:v>
                </c:pt>
                <c:pt idx="144">
                  <c:v>170.87193114738122</c:v>
                </c:pt>
                <c:pt idx="145">
                  <c:v>171.64812048637253</c:v>
                </c:pt>
                <c:pt idx="146">
                  <c:v>168.92039726533861</c:v>
                </c:pt>
                <c:pt idx="147">
                  <c:v>168.04259688696098</c:v>
                </c:pt>
                <c:pt idx="148">
                  <c:v>170.58927363972643</c:v>
                </c:pt>
                <c:pt idx="149">
                  <c:v>163.54736887434848</c:v>
                </c:pt>
                <c:pt idx="150">
                  <c:v>153.87385000788746</c:v>
                </c:pt>
                <c:pt idx="151">
                  <c:v>160.61691309714269</c:v>
                </c:pt>
                <c:pt idx="152">
                  <c:v>156.94548487658435</c:v>
                </c:pt>
                <c:pt idx="153">
                  <c:v>155.98500213117936</c:v>
                </c:pt>
                <c:pt idx="154">
                  <c:v>151.62975057615773</c:v>
                </c:pt>
                <c:pt idx="155">
                  <c:v>151.52420779954767</c:v>
                </c:pt>
                <c:pt idx="156">
                  <c:v>149.89321383905741</c:v>
                </c:pt>
                <c:pt idx="157">
                  <c:v>148.40422843873384</c:v>
                </c:pt>
                <c:pt idx="158">
                  <c:v>142.40761755366265</c:v>
                </c:pt>
                <c:pt idx="159">
                  <c:v>143.91432950241102</c:v>
                </c:pt>
                <c:pt idx="160">
                  <c:v>141.43628471538841</c:v>
                </c:pt>
                <c:pt idx="161">
                  <c:v>136.37035663855031</c:v>
                </c:pt>
                <c:pt idx="162">
                  <c:v>133.88285125495958</c:v>
                </c:pt>
                <c:pt idx="163">
                  <c:v>132.99521247924753</c:v>
                </c:pt>
                <c:pt idx="164">
                  <c:v>132.61913822196101</c:v>
                </c:pt>
                <c:pt idx="165">
                  <c:v>134.05777233092275</c:v>
                </c:pt>
                <c:pt idx="166">
                  <c:v>132.49015263072448</c:v>
                </c:pt>
                <c:pt idx="167">
                  <c:v>129.95156334346686</c:v>
                </c:pt>
                <c:pt idx="168">
                  <c:v>129.61193159192501</c:v>
                </c:pt>
                <c:pt idx="169">
                  <c:v>130.6640824572452</c:v>
                </c:pt>
                <c:pt idx="170">
                  <c:v>128.41474138711888</c:v>
                </c:pt>
                <c:pt idx="171">
                  <c:v>127.12084900310356</c:v>
                </c:pt>
                <c:pt idx="172">
                  <c:v>128.17364565893692</c:v>
                </c:pt>
                <c:pt idx="173">
                  <c:v>132.94696800031593</c:v>
                </c:pt>
                <c:pt idx="174">
                  <c:v>127.34695807263542</c:v>
                </c:pt>
                <c:pt idx="175">
                  <c:v>126.19114048520339</c:v>
                </c:pt>
                <c:pt idx="176">
                  <c:v>125.40372584073577</c:v>
                </c:pt>
                <c:pt idx="177">
                  <c:v>127.66123459023304</c:v>
                </c:pt>
                <c:pt idx="178">
                  <c:v>127.34927058280704</c:v>
                </c:pt>
                <c:pt idx="179">
                  <c:v>130.12912403944614</c:v>
                </c:pt>
                <c:pt idx="180">
                  <c:v>129.96120209456572</c:v>
                </c:pt>
                <c:pt idx="181">
                  <c:v>131.44997602246346</c:v>
                </c:pt>
                <c:pt idx="182">
                  <c:v>129.92643756460697</c:v>
                </c:pt>
                <c:pt idx="183">
                  <c:v>130.32900876578381</c:v>
                </c:pt>
                <c:pt idx="184">
                  <c:v>136.03709148416198</c:v>
                </c:pt>
                <c:pt idx="185">
                  <c:v>132.41523413920095</c:v>
                </c:pt>
                <c:pt idx="186">
                  <c:v>133.97157236695736</c:v>
                </c:pt>
                <c:pt idx="187">
                  <c:v>134.97907825431946</c:v>
                </c:pt>
                <c:pt idx="188">
                  <c:v>132.4714079084404</c:v>
                </c:pt>
                <c:pt idx="189">
                  <c:v>132.50699469660938</c:v>
                </c:pt>
                <c:pt idx="190">
                  <c:v>133.0653401113571</c:v>
                </c:pt>
                <c:pt idx="191">
                  <c:v>134.52582606740179</c:v>
                </c:pt>
                <c:pt idx="192">
                  <c:v>130.18753754535902</c:v>
                </c:pt>
                <c:pt idx="193">
                  <c:v>124.31772977519343</c:v>
                </c:pt>
                <c:pt idx="194">
                  <c:v>124.9197225141849</c:v>
                </c:pt>
                <c:pt idx="195">
                  <c:v>126.78432019795036</c:v>
                </c:pt>
                <c:pt idx="196">
                  <c:v>129.73498847553333</c:v>
                </c:pt>
                <c:pt idx="197">
                  <c:v>128.13024057822935</c:v>
                </c:pt>
                <c:pt idx="198">
                  <c:v>128.77144055034455</c:v>
                </c:pt>
                <c:pt idx="199">
                  <c:v>135.05676096921297</c:v>
                </c:pt>
                <c:pt idx="200">
                  <c:v>135.96667382139452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15F-4BD3-BE13-7A2571242E3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BrownianMotion'!$F$67:$GX$67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158.66749737769723</c:v>
                </c:pt>
                <c:pt idx="2">
                  <c:v>158.11881698619271</c:v>
                </c:pt>
                <c:pt idx="3">
                  <c:v>160.40010214100286</c:v>
                </c:pt>
                <c:pt idx="4">
                  <c:v>160.00055310624467</c:v>
                </c:pt>
                <c:pt idx="5">
                  <c:v>157.00054297137822</c:v>
                </c:pt>
                <c:pt idx="6">
                  <c:v>162.8204470144596</c:v>
                </c:pt>
                <c:pt idx="7">
                  <c:v>165.09239323060535</c:v>
                </c:pt>
                <c:pt idx="8">
                  <c:v>163.81098796809744</c:v>
                </c:pt>
                <c:pt idx="9">
                  <c:v>169.09754698475359</c:v>
                </c:pt>
                <c:pt idx="10">
                  <c:v>168.10268134763285</c:v>
                </c:pt>
                <c:pt idx="11">
                  <c:v>171.55838905186025</c:v>
                </c:pt>
                <c:pt idx="12">
                  <c:v>166.37595113968609</c:v>
                </c:pt>
                <c:pt idx="13">
                  <c:v>162.85745025977687</c:v>
                </c:pt>
                <c:pt idx="14">
                  <c:v>159.93758288047692</c:v>
                </c:pt>
                <c:pt idx="15">
                  <c:v>158.57697850699259</c:v>
                </c:pt>
                <c:pt idx="16">
                  <c:v>153.59787764940316</c:v>
                </c:pt>
                <c:pt idx="17">
                  <c:v>158.36216538421459</c:v>
                </c:pt>
                <c:pt idx="18">
                  <c:v>158.59386576620432</c:v>
                </c:pt>
                <c:pt idx="19">
                  <c:v>157.66488589818633</c:v>
                </c:pt>
                <c:pt idx="20">
                  <c:v>154.41998852289225</c:v>
                </c:pt>
                <c:pt idx="21">
                  <c:v>146.56024665387605</c:v>
                </c:pt>
                <c:pt idx="22">
                  <c:v>148.51837321173437</c:v>
                </c:pt>
                <c:pt idx="23">
                  <c:v>149.09184562260083</c:v>
                </c:pt>
                <c:pt idx="24">
                  <c:v>145.88875731355529</c:v>
                </c:pt>
                <c:pt idx="25">
                  <c:v>144.16601767088841</c:v>
                </c:pt>
                <c:pt idx="26">
                  <c:v>143.43069557141956</c:v>
                </c:pt>
                <c:pt idx="27">
                  <c:v>145.01551509767495</c:v>
                </c:pt>
                <c:pt idx="28">
                  <c:v>140.82507117625127</c:v>
                </c:pt>
                <c:pt idx="29">
                  <c:v>139.5758018528588</c:v>
                </c:pt>
                <c:pt idx="30">
                  <c:v>140.64748598557884</c:v>
                </c:pt>
                <c:pt idx="31">
                  <c:v>140.59915211347553</c:v>
                </c:pt>
                <c:pt idx="32">
                  <c:v>142.0814957670099</c:v>
                </c:pt>
                <c:pt idx="33">
                  <c:v>144.22454395282017</c:v>
                </c:pt>
                <c:pt idx="34">
                  <c:v>144.77578120893995</c:v>
                </c:pt>
                <c:pt idx="35">
                  <c:v>142.14385653455108</c:v>
                </c:pt>
                <c:pt idx="36">
                  <c:v>143.82060175416902</c:v>
                </c:pt>
                <c:pt idx="37">
                  <c:v>142.61354785281233</c:v>
                </c:pt>
                <c:pt idx="38">
                  <c:v>146.30884612151834</c:v>
                </c:pt>
                <c:pt idx="39">
                  <c:v>149.08760837931024</c:v>
                </c:pt>
                <c:pt idx="40">
                  <c:v>151.33449196902649</c:v>
                </c:pt>
                <c:pt idx="41">
                  <c:v>155.04662230276543</c:v>
                </c:pt>
                <c:pt idx="42">
                  <c:v>153.557046395784</c:v>
                </c:pt>
                <c:pt idx="43">
                  <c:v>154.37047530738062</c:v>
                </c:pt>
                <c:pt idx="44">
                  <c:v>152.04446104596562</c:v>
                </c:pt>
                <c:pt idx="45">
                  <c:v>151.49322687503806</c:v>
                </c:pt>
                <c:pt idx="46">
                  <c:v>153.39727041042843</c:v>
                </c:pt>
                <c:pt idx="47">
                  <c:v>153.02836421704177</c:v>
                </c:pt>
                <c:pt idx="48">
                  <c:v>150.42192267774948</c:v>
                </c:pt>
                <c:pt idx="49">
                  <c:v>154.1025707045531</c:v>
                </c:pt>
                <c:pt idx="50">
                  <c:v>153.17598373572531</c:v>
                </c:pt>
                <c:pt idx="51">
                  <c:v>149.20706925589857</c:v>
                </c:pt>
                <c:pt idx="52">
                  <c:v>150.51589091122798</c:v>
                </c:pt>
                <c:pt idx="53">
                  <c:v>147.29491028726525</c:v>
                </c:pt>
                <c:pt idx="54">
                  <c:v>149.73160967370623</c:v>
                </c:pt>
                <c:pt idx="55">
                  <c:v>151.91148798712914</c:v>
                </c:pt>
                <c:pt idx="56">
                  <c:v>150.86596416958855</c:v>
                </c:pt>
                <c:pt idx="57">
                  <c:v>150.98379192515893</c:v>
                </c:pt>
                <c:pt idx="58">
                  <c:v>150.58026381272163</c:v>
                </c:pt>
                <c:pt idx="59">
                  <c:v>152.93608010743458</c:v>
                </c:pt>
                <c:pt idx="60">
                  <c:v>157.54375619520755</c:v>
                </c:pt>
                <c:pt idx="61">
                  <c:v>159.34477402628053</c:v>
                </c:pt>
                <c:pt idx="62">
                  <c:v>158.59692713284329</c:v>
                </c:pt>
                <c:pt idx="63">
                  <c:v>160.36353377232803</c:v>
                </c:pt>
                <c:pt idx="64">
                  <c:v>158.72267781137811</c:v>
                </c:pt>
                <c:pt idx="65">
                  <c:v>158.92900029446514</c:v>
                </c:pt>
                <c:pt idx="66">
                  <c:v>156.70450435157738</c:v>
                </c:pt>
                <c:pt idx="67">
                  <c:v>151.67920243265803</c:v>
                </c:pt>
                <c:pt idx="68">
                  <c:v>158.58032027089391</c:v>
                </c:pt>
                <c:pt idx="69">
                  <c:v>159.52194943729128</c:v>
                </c:pt>
                <c:pt idx="70">
                  <c:v>160.04354446340233</c:v>
                </c:pt>
                <c:pt idx="71">
                  <c:v>166.73149344027283</c:v>
                </c:pt>
                <c:pt idx="72">
                  <c:v>168.00863098065795</c:v>
                </c:pt>
                <c:pt idx="73">
                  <c:v>174.04263498316308</c:v>
                </c:pt>
                <c:pt idx="74">
                  <c:v>174.91179614526524</c:v>
                </c:pt>
                <c:pt idx="75">
                  <c:v>174.3189868673783</c:v>
                </c:pt>
                <c:pt idx="76">
                  <c:v>174.39317432983589</c:v>
                </c:pt>
                <c:pt idx="77">
                  <c:v>178.42515514115621</c:v>
                </c:pt>
                <c:pt idx="78">
                  <c:v>168.36771882528001</c:v>
                </c:pt>
                <c:pt idx="79">
                  <c:v>173.93320494425271</c:v>
                </c:pt>
                <c:pt idx="80">
                  <c:v>176.69268235129087</c:v>
                </c:pt>
                <c:pt idx="81">
                  <c:v>171.90540517662566</c:v>
                </c:pt>
                <c:pt idx="82">
                  <c:v>169.15521459990242</c:v>
                </c:pt>
                <c:pt idx="83">
                  <c:v>170.92824224408139</c:v>
                </c:pt>
                <c:pt idx="84">
                  <c:v>172.58280756341375</c:v>
                </c:pt>
                <c:pt idx="85">
                  <c:v>173.92644144943182</c:v>
                </c:pt>
                <c:pt idx="86">
                  <c:v>175.99960134179048</c:v>
                </c:pt>
                <c:pt idx="87">
                  <c:v>179.66089020814002</c:v>
                </c:pt>
                <c:pt idx="88">
                  <c:v>176.77721276600715</c:v>
                </c:pt>
                <c:pt idx="89">
                  <c:v>172.58363544948193</c:v>
                </c:pt>
                <c:pt idx="90">
                  <c:v>177.81863173690641</c:v>
                </c:pt>
                <c:pt idx="91">
                  <c:v>180.59613547376424</c:v>
                </c:pt>
                <c:pt idx="92">
                  <c:v>185.56893298499656</c:v>
                </c:pt>
                <c:pt idx="93">
                  <c:v>183.42313957034389</c:v>
                </c:pt>
                <c:pt idx="94">
                  <c:v>184.27022936599994</c:v>
                </c:pt>
                <c:pt idx="95">
                  <c:v>175.2401804477729</c:v>
                </c:pt>
                <c:pt idx="96">
                  <c:v>172.05395980069113</c:v>
                </c:pt>
                <c:pt idx="97">
                  <c:v>173.73156385155335</c:v>
                </c:pt>
                <c:pt idx="98">
                  <c:v>177.12589832911289</c:v>
                </c:pt>
                <c:pt idx="99">
                  <c:v>176.05151798996889</c:v>
                </c:pt>
                <c:pt idx="100">
                  <c:v>177.08731600765995</c:v>
                </c:pt>
                <c:pt idx="101">
                  <c:v>178.25688594081117</c:v>
                </c:pt>
                <c:pt idx="102">
                  <c:v>178.30013156211905</c:v>
                </c:pt>
                <c:pt idx="103">
                  <c:v>179.29456936411165</c:v>
                </c:pt>
                <c:pt idx="104">
                  <c:v>179.1424587150106</c:v>
                </c:pt>
                <c:pt idx="105">
                  <c:v>179.70388989361055</c:v>
                </c:pt>
                <c:pt idx="106">
                  <c:v>172.57145167582289</c:v>
                </c:pt>
                <c:pt idx="107">
                  <c:v>170.37262576780165</c:v>
                </c:pt>
                <c:pt idx="108">
                  <c:v>170.8996981173041</c:v>
                </c:pt>
                <c:pt idx="109">
                  <c:v>171.23073579786282</c:v>
                </c:pt>
                <c:pt idx="110">
                  <c:v>173.57404772083441</c:v>
                </c:pt>
                <c:pt idx="111">
                  <c:v>175.84729625316479</c:v>
                </c:pt>
                <c:pt idx="112">
                  <c:v>181.91025429128322</c:v>
                </c:pt>
                <c:pt idx="113">
                  <c:v>189.08946542466563</c:v>
                </c:pt>
                <c:pt idx="114">
                  <c:v>186.37737720014127</c:v>
                </c:pt>
                <c:pt idx="115">
                  <c:v>188.42549005677665</c:v>
                </c:pt>
                <c:pt idx="116">
                  <c:v>182.77096817065618</c:v>
                </c:pt>
                <c:pt idx="117">
                  <c:v>179.93868649518089</c:v>
                </c:pt>
                <c:pt idx="118">
                  <c:v>181.68288301258684</c:v>
                </c:pt>
                <c:pt idx="119">
                  <c:v>185.94875865760815</c:v>
                </c:pt>
                <c:pt idx="120">
                  <c:v>185.79284469280032</c:v>
                </c:pt>
                <c:pt idx="121">
                  <c:v>185.75799670444289</c:v>
                </c:pt>
                <c:pt idx="122">
                  <c:v>184.95725118006763</c:v>
                </c:pt>
                <c:pt idx="123">
                  <c:v>179.59720980221917</c:v>
                </c:pt>
                <c:pt idx="124">
                  <c:v>177.53368377825993</c:v>
                </c:pt>
                <c:pt idx="125">
                  <c:v>177.65967935839967</c:v>
                </c:pt>
                <c:pt idx="126">
                  <c:v>174.05660055921555</c:v>
                </c:pt>
                <c:pt idx="127">
                  <c:v>178.65762235787824</c:v>
                </c:pt>
                <c:pt idx="128">
                  <c:v>177.29261215740831</c:v>
                </c:pt>
                <c:pt idx="129">
                  <c:v>176.51904708039936</c:v>
                </c:pt>
                <c:pt idx="130">
                  <c:v>176.09364506043411</c:v>
                </c:pt>
                <c:pt idx="131">
                  <c:v>177.10562407435239</c:v>
                </c:pt>
                <c:pt idx="132">
                  <c:v>175.46184714068008</c:v>
                </c:pt>
                <c:pt idx="133">
                  <c:v>173.11728786036727</c:v>
                </c:pt>
                <c:pt idx="134">
                  <c:v>171.76049423799768</c:v>
                </c:pt>
                <c:pt idx="135">
                  <c:v>167.13085086335803</c:v>
                </c:pt>
                <c:pt idx="136">
                  <c:v>168.89974911212482</c:v>
                </c:pt>
                <c:pt idx="137">
                  <c:v>172.422535073392</c:v>
                </c:pt>
                <c:pt idx="138">
                  <c:v>171.21193503555216</c:v>
                </c:pt>
                <c:pt idx="139">
                  <c:v>166.85471642668929</c:v>
                </c:pt>
                <c:pt idx="140">
                  <c:v>168.44033526677796</c:v>
                </c:pt>
                <c:pt idx="141">
                  <c:v>169.40552144087556</c:v>
                </c:pt>
                <c:pt idx="142">
                  <c:v>173.90963141368778</c:v>
                </c:pt>
                <c:pt idx="143">
                  <c:v>171.73017428153238</c:v>
                </c:pt>
                <c:pt idx="144">
                  <c:v>172.19223471290783</c:v>
                </c:pt>
                <c:pt idx="145">
                  <c:v>170.46795565758853</c:v>
                </c:pt>
                <c:pt idx="146">
                  <c:v>176.51727313432818</c:v>
                </c:pt>
                <c:pt idx="147">
                  <c:v>174.31757306400664</c:v>
                </c:pt>
                <c:pt idx="148">
                  <c:v>172.58155530872702</c:v>
                </c:pt>
                <c:pt idx="149">
                  <c:v>173.84082087780487</c:v>
                </c:pt>
                <c:pt idx="150">
                  <c:v>175.97265180786255</c:v>
                </c:pt>
                <c:pt idx="151">
                  <c:v>171.91238435594099</c:v>
                </c:pt>
                <c:pt idx="152">
                  <c:v>169.22430463053681</c:v>
                </c:pt>
                <c:pt idx="153">
                  <c:v>174.23327901609377</c:v>
                </c:pt>
                <c:pt idx="154">
                  <c:v>170.78028606823008</c:v>
                </c:pt>
                <c:pt idx="155">
                  <c:v>175.01105980485681</c:v>
                </c:pt>
                <c:pt idx="156">
                  <c:v>175.2605757303256</c:v>
                </c:pt>
                <c:pt idx="157">
                  <c:v>172.84266807640103</c:v>
                </c:pt>
                <c:pt idx="158">
                  <c:v>173.18319363229949</c:v>
                </c:pt>
                <c:pt idx="159">
                  <c:v>174.63285446639659</c:v>
                </c:pt>
                <c:pt idx="160">
                  <c:v>179.09633916300635</c:v>
                </c:pt>
                <c:pt idx="161">
                  <c:v>180.14212903820567</c:v>
                </c:pt>
                <c:pt idx="162">
                  <c:v>174.40981810296984</c:v>
                </c:pt>
                <c:pt idx="163">
                  <c:v>174.63721415383657</c:v>
                </c:pt>
                <c:pt idx="164">
                  <c:v>177.01009005853092</c:v>
                </c:pt>
                <c:pt idx="165">
                  <c:v>171.32519500067784</c:v>
                </c:pt>
                <c:pt idx="166">
                  <c:v>175.31337373817161</c:v>
                </c:pt>
                <c:pt idx="167">
                  <c:v>172.40271354589359</c:v>
                </c:pt>
                <c:pt idx="168">
                  <c:v>175.51907997460629</c:v>
                </c:pt>
                <c:pt idx="169">
                  <c:v>172.61555421075585</c:v>
                </c:pt>
                <c:pt idx="170">
                  <c:v>170.59013433150875</c:v>
                </c:pt>
                <c:pt idx="171">
                  <c:v>167.96091271965867</c:v>
                </c:pt>
                <c:pt idx="172">
                  <c:v>167.19749251531951</c:v>
                </c:pt>
                <c:pt idx="173">
                  <c:v>167.05923303660586</c:v>
                </c:pt>
                <c:pt idx="174">
                  <c:v>169.88492820124847</c:v>
                </c:pt>
                <c:pt idx="175">
                  <c:v>170.70145559364713</c:v>
                </c:pt>
                <c:pt idx="176">
                  <c:v>166.96834765980682</c:v>
                </c:pt>
                <c:pt idx="177">
                  <c:v>170.80299816768883</c:v>
                </c:pt>
                <c:pt idx="178">
                  <c:v>171.82010718247562</c:v>
                </c:pt>
                <c:pt idx="179">
                  <c:v>174.49010536418072</c:v>
                </c:pt>
                <c:pt idx="180">
                  <c:v>172.58932664383582</c:v>
                </c:pt>
                <c:pt idx="181">
                  <c:v>176.70510462259412</c:v>
                </c:pt>
                <c:pt idx="182">
                  <c:v>178.49344494075666</c:v>
                </c:pt>
                <c:pt idx="183">
                  <c:v>176.72128954866812</c:v>
                </c:pt>
                <c:pt idx="184">
                  <c:v>178.87718285653338</c:v>
                </c:pt>
                <c:pt idx="185">
                  <c:v>181.03077002012444</c:v>
                </c:pt>
                <c:pt idx="186">
                  <c:v>184.37718627394582</c:v>
                </c:pt>
                <c:pt idx="187">
                  <c:v>181.95697704417199</c:v>
                </c:pt>
                <c:pt idx="188">
                  <c:v>181.54311019324379</c:v>
                </c:pt>
                <c:pt idx="189">
                  <c:v>178.52023086478309</c:v>
                </c:pt>
                <c:pt idx="190">
                  <c:v>177.90456422639704</c:v>
                </c:pt>
                <c:pt idx="191">
                  <c:v>179.11478782533976</c:v>
                </c:pt>
                <c:pt idx="192">
                  <c:v>177.81493535984816</c:v>
                </c:pt>
                <c:pt idx="193">
                  <c:v>173.22146938719146</c:v>
                </c:pt>
                <c:pt idx="194">
                  <c:v>174.68964203948838</c:v>
                </c:pt>
                <c:pt idx="195">
                  <c:v>167.50025266895767</c:v>
                </c:pt>
                <c:pt idx="196">
                  <c:v>164.4120404437794</c:v>
                </c:pt>
                <c:pt idx="197">
                  <c:v>167.20551804106458</c:v>
                </c:pt>
                <c:pt idx="198">
                  <c:v>163.56582718509188</c:v>
                </c:pt>
                <c:pt idx="199">
                  <c:v>159.05107510249243</c:v>
                </c:pt>
                <c:pt idx="200">
                  <c:v>156.9547192626718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15F-4BD3-BE13-7A2571242E3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BrownianMotion'!$F$68:$GX$68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152.86401392155778</c:v>
                </c:pt>
                <c:pt idx="2">
                  <c:v>153.69531954778574</c:v>
                </c:pt>
                <c:pt idx="3">
                  <c:v>156.13929703279035</c:v>
                </c:pt>
                <c:pt idx="4">
                  <c:v>153.83561573940457</c:v>
                </c:pt>
                <c:pt idx="5">
                  <c:v>152.64636185500083</c:v>
                </c:pt>
                <c:pt idx="6">
                  <c:v>157.38228723293463</c:v>
                </c:pt>
                <c:pt idx="7">
                  <c:v>155.46989530005345</c:v>
                </c:pt>
                <c:pt idx="8">
                  <c:v>155.53232559009049</c:v>
                </c:pt>
                <c:pt idx="9">
                  <c:v>154.53448298608137</c:v>
                </c:pt>
                <c:pt idx="10">
                  <c:v>154.82340611325074</c:v>
                </c:pt>
                <c:pt idx="11">
                  <c:v>156.39919964093281</c:v>
                </c:pt>
                <c:pt idx="12">
                  <c:v>154.96657433002309</c:v>
                </c:pt>
                <c:pt idx="13">
                  <c:v>158.86404462414626</c:v>
                </c:pt>
                <c:pt idx="14">
                  <c:v>160.82248468437268</c:v>
                </c:pt>
                <c:pt idx="15">
                  <c:v>155.16416233071675</c:v>
                </c:pt>
                <c:pt idx="16">
                  <c:v>156.2311719729027</c:v>
                </c:pt>
                <c:pt idx="17">
                  <c:v>159.42771997851659</c:v>
                </c:pt>
                <c:pt idx="18">
                  <c:v>153.37170926161841</c:v>
                </c:pt>
                <c:pt idx="19">
                  <c:v>151.20899022767435</c:v>
                </c:pt>
                <c:pt idx="20">
                  <c:v>151.24604350519749</c:v>
                </c:pt>
                <c:pt idx="21">
                  <c:v>149.93643749578814</c:v>
                </c:pt>
                <c:pt idx="22">
                  <c:v>152.60949395260178</c:v>
                </c:pt>
                <c:pt idx="23">
                  <c:v>154.4423493782671</c:v>
                </c:pt>
                <c:pt idx="24">
                  <c:v>154.63276628325596</c:v>
                </c:pt>
                <c:pt idx="25">
                  <c:v>160.83622841889928</c:v>
                </c:pt>
                <c:pt idx="26">
                  <c:v>155.11870082398454</c:v>
                </c:pt>
                <c:pt idx="27">
                  <c:v>158.63576101798799</c:v>
                </c:pt>
                <c:pt idx="28">
                  <c:v>159.05957591811998</c:v>
                </c:pt>
                <c:pt idx="29">
                  <c:v>159.50511993699337</c:v>
                </c:pt>
                <c:pt idx="30">
                  <c:v>156.37780202725853</c:v>
                </c:pt>
                <c:pt idx="31">
                  <c:v>160.03704776604735</c:v>
                </c:pt>
                <c:pt idx="32">
                  <c:v>163.4771944277546</c:v>
                </c:pt>
                <c:pt idx="33">
                  <c:v>167.89995526705576</c:v>
                </c:pt>
                <c:pt idx="34">
                  <c:v>171.16753943085916</c:v>
                </c:pt>
                <c:pt idx="35">
                  <c:v>177.04095301970588</c:v>
                </c:pt>
                <c:pt idx="36">
                  <c:v>179.20073872677327</c:v>
                </c:pt>
                <c:pt idx="37">
                  <c:v>175.84400984008303</c:v>
                </c:pt>
                <c:pt idx="38">
                  <c:v>173.78332303425231</c:v>
                </c:pt>
                <c:pt idx="39">
                  <c:v>175.29188167538609</c:v>
                </c:pt>
                <c:pt idx="40">
                  <c:v>175.57199497772106</c:v>
                </c:pt>
                <c:pt idx="41">
                  <c:v>178.76077297721767</c:v>
                </c:pt>
                <c:pt idx="42">
                  <c:v>181.66584541246402</c:v>
                </c:pt>
                <c:pt idx="43">
                  <c:v>181.67413455563403</c:v>
                </c:pt>
                <c:pt idx="44">
                  <c:v>187.11067763275531</c:v>
                </c:pt>
                <c:pt idx="45">
                  <c:v>189.97883561992396</c:v>
                </c:pt>
                <c:pt idx="46">
                  <c:v>188.67460745841331</c:v>
                </c:pt>
                <c:pt idx="47">
                  <c:v>188.259222279559</c:v>
                </c:pt>
                <c:pt idx="48">
                  <c:v>187.91621192322262</c:v>
                </c:pt>
                <c:pt idx="49">
                  <c:v>189.50638440401258</c:v>
                </c:pt>
                <c:pt idx="50">
                  <c:v>190.49925615147185</c:v>
                </c:pt>
                <c:pt idx="51">
                  <c:v>190.85563923457224</c:v>
                </c:pt>
                <c:pt idx="52">
                  <c:v>190.08740259040712</c:v>
                </c:pt>
                <c:pt idx="53">
                  <c:v>192.63406380480055</c:v>
                </c:pt>
                <c:pt idx="54">
                  <c:v>193.60906020406472</c:v>
                </c:pt>
                <c:pt idx="55">
                  <c:v>195.2217139315085</c:v>
                </c:pt>
                <c:pt idx="56">
                  <c:v>193.17447033480803</c:v>
                </c:pt>
                <c:pt idx="57">
                  <c:v>191.66695752210049</c:v>
                </c:pt>
                <c:pt idx="58">
                  <c:v>191.16218221967819</c:v>
                </c:pt>
                <c:pt idx="59">
                  <c:v>187.04912252623259</c:v>
                </c:pt>
                <c:pt idx="60">
                  <c:v>182.05846755621795</c:v>
                </c:pt>
                <c:pt idx="61">
                  <c:v>182.65224208246261</c:v>
                </c:pt>
                <c:pt idx="62">
                  <c:v>186.1624901107844</c:v>
                </c:pt>
                <c:pt idx="63">
                  <c:v>188.04039559061337</c:v>
                </c:pt>
                <c:pt idx="64">
                  <c:v>185.13472593546845</c:v>
                </c:pt>
                <c:pt idx="65">
                  <c:v>185.33430212726873</c:v>
                </c:pt>
                <c:pt idx="66">
                  <c:v>188.05066026122947</c:v>
                </c:pt>
                <c:pt idx="67">
                  <c:v>185.13141812484167</c:v>
                </c:pt>
                <c:pt idx="68">
                  <c:v>182.92143627086182</c:v>
                </c:pt>
                <c:pt idx="69">
                  <c:v>185.63035739472213</c:v>
                </c:pt>
                <c:pt idx="70">
                  <c:v>182.53998408067196</c:v>
                </c:pt>
                <c:pt idx="71">
                  <c:v>182.76176988163641</c:v>
                </c:pt>
                <c:pt idx="72">
                  <c:v>182.8776590179547</c:v>
                </c:pt>
                <c:pt idx="73">
                  <c:v>178.80791524580488</c:v>
                </c:pt>
                <c:pt idx="74">
                  <c:v>183.33397243941138</c:v>
                </c:pt>
                <c:pt idx="75">
                  <c:v>187.8833327496495</c:v>
                </c:pt>
                <c:pt idx="76">
                  <c:v>189.18639130631414</c:v>
                </c:pt>
                <c:pt idx="77">
                  <c:v>194.70760674963728</c:v>
                </c:pt>
                <c:pt idx="78">
                  <c:v>193.75302077089947</c:v>
                </c:pt>
                <c:pt idx="79">
                  <c:v>189.80944912127441</c:v>
                </c:pt>
                <c:pt idx="80">
                  <c:v>188.68151983575953</c:v>
                </c:pt>
                <c:pt idx="81">
                  <c:v>187.76813919080604</c:v>
                </c:pt>
                <c:pt idx="82">
                  <c:v>187.83929153065654</c:v>
                </c:pt>
                <c:pt idx="83">
                  <c:v>184.22398568405373</c:v>
                </c:pt>
                <c:pt idx="84">
                  <c:v>188.01178515101142</c:v>
                </c:pt>
                <c:pt idx="85">
                  <c:v>184.03459954675677</c:v>
                </c:pt>
                <c:pt idx="86">
                  <c:v>181.72932221068538</c:v>
                </c:pt>
                <c:pt idx="87">
                  <c:v>184.60295048997273</c:v>
                </c:pt>
                <c:pt idx="88">
                  <c:v>189.10631152686551</c:v>
                </c:pt>
                <c:pt idx="89">
                  <c:v>189.69707468037117</c:v>
                </c:pt>
                <c:pt idx="90">
                  <c:v>190.75871118097317</c:v>
                </c:pt>
                <c:pt idx="91">
                  <c:v>186.72275550361002</c:v>
                </c:pt>
                <c:pt idx="92">
                  <c:v>187.61803235672014</c:v>
                </c:pt>
                <c:pt idx="93">
                  <c:v>188.02604683353468</c:v>
                </c:pt>
                <c:pt idx="94">
                  <c:v>188.28260640507503</c:v>
                </c:pt>
                <c:pt idx="95">
                  <c:v>191.90885442757784</c:v>
                </c:pt>
                <c:pt idx="96">
                  <c:v>197.25444974307513</c:v>
                </c:pt>
                <c:pt idx="97">
                  <c:v>197.77475865438524</c:v>
                </c:pt>
                <c:pt idx="98">
                  <c:v>201.7961746344935</c:v>
                </c:pt>
                <c:pt idx="99">
                  <c:v>198.33743474579651</c:v>
                </c:pt>
                <c:pt idx="100">
                  <c:v>197.51402503511602</c:v>
                </c:pt>
                <c:pt idx="101">
                  <c:v>197.44551969685403</c:v>
                </c:pt>
                <c:pt idx="102">
                  <c:v>191.60144234087252</c:v>
                </c:pt>
                <c:pt idx="103">
                  <c:v>193.28276858014667</c:v>
                </c:pt>
                <c:pt idx="104">
                  <c:v>199.49092404034994</c:v>
                </c:pt>
                <c:pt idx="105">
                  <c:v>201.77506062750388</c:v>
                </c:pt>
                <c:pt idx="106">
                  <c:v>203.89147131634678</c:v>
                </c:pt>
                <c:pt idx="107">
                  <c:v>201.19546541148145</c:v>
                </c:pt>
                <c:pt idx="108">
                  <c:v>192.9013291339713</c:v>
                </c:pt>
                <c:pt idx="109">
                  <c:v>188.99672269477068</c:v>
                </c:pt>
                <c:pt idx="110">
                  <c:v>184.96077810494793</c:v>
                </c:pt>
                <c:pt idx="111">
                  <c:v>186.81364038036136</c:v>
                </c:pt>
                <c:pt idx="112">
                  <c:v>189.12172778563891</c:v>
                </c:pt>
                <c:pt idx="113">
                  <c:v>191.51640688210117</c:v>
                </c:pt>
                <c:pt idx="114">
                  <c:v>191.35505557347</c:v>
                </c:pt>
                <c:pt idx="115">
                  <c:v>196.52944665988528</c:v>
                </c:pt>
                <c:pt idx="116">
                  <c:v>199.25903989357641</c:v>
                </c:pt>
                <c:pt idx="117">
                  <c:v>196.23358702661127</c:v>
                </c:pt>
                <c:pt idx="118">
                  <c:v>198.42029847076353</c:v>
                </c:pt>
                <c:pt idx="119">
                  <c:v>198.9715361084325</c:v>
                </c:pt>
                <c:pt idx="120">
                  <c:v>199.44596643759493</c:v>
                </c:pt>
                <c:pt idx="121">
                  <c:v>203.7755656575232</c:v>
                </c:pt>
                <c:pt idx="122">
                  <c:v>202.94955377376033</c:v>
                </c:pt>
                <c:pt idx="123">
                  <c:v>204.0549566917075</c:v>
                </c:pt>
                <c:pt idx="124">
                  <c:v>203.71409850952031</c:v>
                </c:pt>
                <c:pt idx="125">
                  <c:v>199.98251719302419</c:v>
                </c:pt>
                <c:pt idx="126">
                  <c:v>197.78440460277278</c:v>
                </c:pt>
                <c:pt idx="127">
                  <c:v>198.43985234511734</c:v>
                </c:pt>
                <c:pt idx="128">
                  <c:v>198.85692142758589</c:v>
                </c:pt>
                <c:pt idx="129">
                  <c:v>197.20983799445355</c:v>
                </c:pt>
                <c:pt idx="130">
                  <c:v>197.78747553122892</c:v>
                </c:pt>
                <c:pt idx="131">
                  <c:v>196.9101831389257</c:v>
                </c:pt>
                <c:pt idx="132">
                  <c:v>199.02420148379645</c:v>
                </c:pt>
                <c:pt idx="133">
                  <c:v>200.17012809251437</c:v>
                </c:pt>
                <c:pt idx="134">
                  <c:v>197.48155325238412</c:v>
                </c:pt>
                <c:pt idx="135">
                  <c:v>199.65300691684834</c:v>
                </c:pt>
                <c:pt idx="136">
                  <c:v>200.69235770271123</c:v>
                </c:pt>
                <c:pt idx="137">
                  <c:v>205.0348928325098</c:v>
                </c:pt>
                <c:pt idx="138">
                  <c:v>202.74696287840061</c:v>
                </c:pt>
                <c:pt idx="139">
                  <c:v>198.16488476531867</c:v>
                </c:pt>
                <c:pt idx="140">
                  <c:v>195.48502172054964</c:v>
                </c:pt>
                <c:pt idx="141">
                  <c:v>194.92009848129126</c:v>
                </c:pt>
                <c:pt idx="142">
                  <c:v>191.9839314329171</c:v>
                </c:pt>
                <c:pt idx="143">
                  <c:v>182.99070016005197</c:v>
                </c:pt>
                <c:pt idx="144">
                  <c:v>178.60062259799273</c:v>
                </c:pt>
                <c:pt idx="145">
                  <c:v>174.12839170220974</c:v>
                </c:pt>
                <c:pt idx="146">
                  <c:v>178.96826444105233</c:v>
                </c:pt>
                <c:pt idx="147">
                  <c:v>173.26043630427731</c:v>
                </c:pt>
                <c:pt idx="148">
                  <c:v>171.5414756202569</c:v>
                </c:pt>
                <c:pt idx="149">
                  <c:v>173.75157645803068</c:v>
                </c:pt>
                <c:pt idx="150">
                  <c:v>173.70583315213301</c:v>
                </c:pt>
                <c:pt idx="151">
                  <c:v>172.06846531925544</c:v>
                </c:pt>
                <c:pt idx="152">
                  <c:v>171.34945056111121</c:v>
                </c:pt>
                <c:pt idx="153">
                  <c:v>169.22439382716135</c:v>
                </c:pt>
                <c:pt idx="154">
                  <c:v>169.2711082836037</c:v>
                </c:pt>
                <c:pt idx="155">
                  <c:v>162.90423771877593</c:v>
                </c:pt>
                <c:pt idx="156">
                  <c:v>168.13368669328852</c:v>
                </c:pt>
                <c:pt idx="157">
                  <c:v>165.58219128142284</c:v>
                </c:pt>
                <c:pt idx="158">
                  <c:v>168.46365975655291</c:v>
                </c:pt>
                <c:pt idx="159">
                  <c:v>164.08481696381997</c:v>
                </c:pt>
                <c:pt idx="160">
                  <c:v>164.87414196619648</c:v>
                </c:pt>
                <c:pt idx="161">
                  <c:v>164.98017203755799</c:v>
                </c:pt>
                <c:pt idx="162">
                  <c:v>164.39043106096761</c:v>
                </c:pt>
                <c:pt idx="163">
                  <c:v>165.57327350275065</c:v>
                </c:pt>
                <c:pt idx="164">
                  <c:v>162.92886818338837</c:v>
                </c:pt>
                <c:pt idx="165">
                  <c:v>160.60191488445091</c:v>
                </c:pt>
                <c:pt idx="166">
                  <c:v>167.06801428744953</c:v>
                </c:pt>
                <c:pt idx="167">
                  <c:v>164.62902020991652</c:v>
                </c:pt>
                <c:pt idx="168">
                  <c:v>166.57303569925398</c:v>
                </c:pt>
                <c:pt idx="169">
                  <c:v>164.39144418028604</c:v>
                </c:pt>
                <c:pt idx="170">
                  <c:v>166.17945061006918</c:v>
                </c:pt>
                <c:pt idx="171">
                  <c:v>162.88189627576639</c:v>
                </c:pt>
                <c:pt idx="172">
                  <c:v>161.53463354173294</c:v>
                </c:pt>
                <c:pt idx="173">
                  <c:v>164.62637156925052</c:v>
                </c:pt>
                <c:pt idx="174">
                  <c:v>162.93561973558226</c:v>
                </c:pt>
                <c:pt idx="175">
                  <c:v>163.89822048258628</c:v>
                </c:pt>
                <c:pt idx="176">
                  <c:v>167.0395575776036</c:v>
                </c:pt>
                <c:pt idx="177">
                  <c:v>162.81631942346073</c:v>
                </c:pt>
                <c:pt idx="178">
                  <c:v>164.80837545280392</c:v>
                </c:pt>
                <c:pt idx="179">
                  <c:v>162.26561279479745</c:v>
                </c:pt>
                <c:pt idx="180">
                  <c:v>164.93847030291988</c:v>
                </c:pt>
                <c:pt idx="181">
                  <c:v>164.48138489740384</c:v>
                </c:pt>
                <c:pt idx="182">
                  <c:v>164.75260395976892</c:v>
                </c:pt>
                <c:pt idx="183">
                  <c:v>168.62906401305867</c:v>
                </c:pt>
                <c:pt idx="184">
                  <c:v>170.1965365722242</c:v>
                </c:pt>
                <c:pt idx="185">
                  <c:v>168.18661449960257</c:v>
                </c:pt>
                <c:pt idx="186">
                  <c:v>165.43463983864928</c:v>
                </c:pt>
                <c:pt idx="187">
                  <c:v>165.43632567829474</c:v>
                </c:pt>
                <c:pt idx="188">
                  <c:v>161.89073595944885</c:v>
                </c:pt>
                <c:pt idx="189">
                  <c:v>163.99449154252355</c:v>
                </c:pt>
                <c:pt idx="190">
                  <c:v>161.05339286743603</c:v>
                </c:pt>
                <c:pt idx="191">
                  <c:v>162.52386247787607</c:v>
                </c:pt>
                <c:pt idx="192">
                  <c:v>162.69628478432102</c:v>
                </c:pt>
                <c:pt idx="193">
                  <c:v>161.84795765104107</c:v>
                </c:pt>
                <c:pt idx="194">
                  <c:v>163.00822904598527</c:v>
                </c:pt>
                <c:pt idx="195">
                  <c:v>167.33400630602199</c:v>
                </c:pt>
                <c:pt idx="196">
                  <c:v>167.83399643830123</c:v>
                </c:pt>
                <c:pt idx="197">
                  <c:v>170.38782094303295</c:v>
                </c:pt>
                <c:pt idx="198">
                  <c:v>170.20390859196493</c:v>
                </c:pt>
                <c:pt idx="199">
                  <c:v>170.73965709925588</c:v>
                </c:pt>
                <c:pt idx="200">
                  <c:v>166.01794427823404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15F-4BD3-BE13-7A2571242E3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BrownianMotion'!$F$69:$GX$69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159.30926181263101</c:v>
                </c:pt>
                <c:pt idx="2">
                  <c:v>162.86570400822802</c:v>
                </c:pt>
                <c:pt idx="3">
                  <c:v>161.2344131063976</c:v>
                </c:pt>
                <c:pt idx="4">
                  <c:v>154.15662413943738</c:v>
                </c:pt>
                <c:pt idx="5">
                  <c:v>154.06620764322199</c:v>
                </c:pt>
                <c:pt idx="6">
                  <c:v>154.75522217859424</c:v>
                </c:pt>
                <c:pt idx="7">
                  <c:v>155.12949278608221</c:v>
                </c:pt>
                <c:pt idx="8">
                  <c:v>157.064512542465</c:v>
                </c:pt>
                <c:pt idx="9">
                  <c:v>158.98018378007569</c:v>
                </c:pt>
                <c:pt idx="10">
                  <c:v>156.41955453455549</c:v>
                </c:pt>
                <c:pt idx="11">
                  <c:v>163.62570578950312</c:v>
                </c:pt>
                <c:pt idx="12">
                  <c:v>160.28790624914799</c:v>
                </c:pt>
                <c:pt idx="13">
                  <c:v>160.14009232361022</c:v>
                </c:pt>
                <c:pt idx="14">
                  <c:v>157.44922855340863</c:v>
                </c:pt>
                <c:pt idx="15">
                  <c:v>158.57208088001391</c:v>
                </c:pt>
                <c:pt idx="16">
                  <c:v>161.82907660309277</c:v>
                </c:pt>
                <c:pt idx="17">
                  <c:v>163.78072530959233</c:v>
                </c:pt>
                <c:pt idx="18">
                  <c:v>166.79002083784135</c:v>
                </c:pt>
                <c:pt idx="19">
                  <c:v>174.17345036137991</c:v>
                </c:pt>
                <c:pt idx="20">
                  <c:v>172.67636140470367</c:v>
                </c:pt>
                <c:pt idx="21">
                  <c:v>176.13217560815968</c:v>
                </c:pt>
                <c:pt idx="22">
                  <c:v>175.76797070195136</c:v>
                </c:pt>
                <c:pt idx="23">
                  <c:v>172.48920924744283</c:v>
                </c:pt>
                <c:pt idx="24">
                  <c:v>173.63189504968398</c:v>
                </c:pt>
                <c:pt idx="25">
                  <c:v>166.32163106239068</c:v>
                </c:pt>
                <c:pt idx="26">
                  <c:v>165.42212539634085</c:v>
                </c:pt>
                <c:pt idx="27">
                  <c:v>167.69415430653061</c:v>
                </c:pt>
                <c:pt idx="28">
                  <c:v>169.72229002573621</c:v>
                </c:pt>
                <c:pt idx="29">
                  <c:v>172.47950020107268</c:v>
                </c:pt>
                <c:pt idx="30">
                  <c:v>174.42649082317658</c:v>
                </c:pt>
                <c:pt idx="31">
                  <c:v>168.4410434993699</c:v>
                </c:pt>
                <c:pt idx="32">
                  <c:v>168.17058583906393</c:v>
                </c:pt>
                <c:pt idx="33">
                  <c:v>169.41280674422214</c:v>
                </c:pt>
                <c:pt idx="34">
                  <c:v>168.43868612588355</c:v>
                </c:pt>
                <c:pt idx="35">
                  <c:v>166.8812083957904</c:v>
                </c:pt>
                <c:pt idx="36">
                  <c:v>161.60274228157857</c:v>
                </c:pt>
                <c:pt idx="37">
                  <c:v>165.08293488867471</c:v>
                </c:pt>
                <c:pt idx="38">
                  <c:v>162.71803540565634</c:v>
                </c:pt>
                <c:pt idx="39">
                  <c:v>161.63865980615375</c:v>
                </c:pt>
                <c:pt idx="40">
                  <c:v>160.7251294851373</c:v>
                </c:pt>
                <c:pt idx="41">
                  <c:v>156.36388227573946</c:v>
                </c:pt>
                <c:pt idx="42">
                  <c:v>154.77924343908484</c:v>
                </c:pt>
                <c:pt idx="43">
                  <c:v>150.52545637809109</c:v>
                </c:pt>
                <c:pt idx="44">
                  <c:v>153.27770672971135</c:v>
                </c:pt>
                <c:pt idx="45">
                  <c:v>152.67423046290654</c:v>
                </c:pt>
                <c:pt idx="46">
                  <c:v>151.16474897266386</c:v>
                </c:pt>
                <c:pt idx="47">
                  <c:v>155.45872832453327</c:v>
                </c:pt>
                <c:pt idx="48">
                  <c:v>149.85483593851336</c:v>
                </c:pt>
                <c:pt idx="49">
                  <c:v>150.46344930012427</c:v>
                </c:pt>
                <c:pt idx="50">
                  <c:v>156.12642099746861</c:v>
                </c:pt>
                <c:pt idx="51">
                  <c:v>158.47696874590613</c:v>
                </c:pt>
                <c:pt idx="52">
                  <c:v>160.53141862964753</c:v>
                </c:pt>
                <c:pt idx="53">
                  <c:v>163.63819418852555</c:v>
                </c:pt>
                <c:pt idx="54">
                  <c:v>160.14312839269681</c:v>
                </c:pt>
                <c:pt idx="55">
                  <c:v>158.73982119617327</c:v>
                </c:pt>
                <c:pt idx="56">
                  <c:v>163.93897748297837</c:v>
                </c:pt>
                <c:pt idx="57">
                  <c:v>166.11330718148301</c:v>
                </c:pt>
                <c:pt idx="58">
                  <c:v>169.0635518227638</c:v>
                </c:pt>
                <c:pt idx="59">
                  <c:v>168.25712226775769</c:v>
                </c:pt>
                <c:pt idx="60">
                  <c:v>169.73994660976061</c:v>
                </c:pt>
                <c:pt idx="61">
                  <c:v>168.45177508718692</c:v>
                </c:pt>
                <c:pt idx="62">
                  <c:v>170.47768404580768</c:v>
                </c:pt>
                <c:pt idx="63">
                  <c:v>170.25498311012316</c:v>
                </c:pt>
                <c:pt idx="64">
                  <c:v>168.79659456913856</c:v>
                </c:pt>
                <c:pt idx="65">
                  <c:v>170.21236883488896</c:v>
                </c:pt>
                <c:pt idx="66">
                  <c:v>172.53000889285724</c:v>
                </c:pt>
                <c:pt idx="67">
                  <c:v>169.79307838193691</c:v>
                </c:pt>
                <c:pt idx="68">
                  <c:v>174.14784830816325</c:v>
                </c:pt>
                <c:pt idx="69">
                  <c:v>174.70949796489987</c:v>
                </c:pt>
                <c:pt idx="70">
                  <c:v>170.84131077355556</c:v>
                </c:pt>
                <c:pt idx="71">
                  <c:v>169.60476771505523</c:v>
                </c:pt>
                <c:pt idx="72">
                  <c:v>171.9411836007576</c:v>
                </c:pt>
                <c:pt idx="73">
                  <c:v>169.33413421063071</c:v>
                </c:pt>
                <c:pt idx="74">
                  <c:v>170.04461030598551</c:v>
                </c:pt>
                <c:pt idx="75">
                  <c:v>173.58678842027709</c:v>
                </c:pt>
                <c:pt idx="76">
                  <c:v>173.0848506069666</c:v>
                </c:pt>
                <c:pt idx="77">
                  <c:v>176.91686842012842</c:v>
                </c:pt>
                <c:pt idx="78">
                  <c:v>172.6828689015519</c:v>
                </c:pt>
                <c:pt idx="79">
                  <c:v>172.96052969651143</c:v>
                </c:pt>
                <c:pt idx="80">
                  <c:v>166.16103681480396</c:v>
                </c:pt>
                <c:pt idx="81">
                  <c:v>165.40297240439583</c:v>
                </c:pt>
                <c:pt idx="82">
                  <c:v>159.83852503663127</c:v>
                </c:pt>
                <c:pt idx="83">
                  <c:v>160.74979988016636</c:v>
                </c:pt>
                <c:pt idx="84">
                  <c:v>163.39042280595277</c:v>
                </c:pt>
                <c:pt idx="85">
                  <c:v>165.68564460324481</c:v>
                </c:pt>
                <c:pt idx="86">
                  <c:v>164.61435034403286</c:v>
                </c:pt>
                <c:pt idx="87">
                  <c:v>164.18188923745973</c:v>
                </c:pt>
                <c:pt idx="88">
                  <c:v>163.94045416961805</c:v>
                </c:pt>
                <c:pt idx="89">
                  <c:v>164.56330216831736</c:v>
                </c:pt>
                <c:pt idx="90">
                  <c:v>163.75680949504309</c:v>
                </c:pt>
                <c:pt idx="91">
                  <c:v>162.76740731763005</c:v>
                </c:pt>
                <c:pt idx="92">
                  <c:v>164.71628993408126</c:v>
                </c:pt>
                <c:pt idx="93">
                  <c:v>166.11030929949607</c:v>
                </c:pt>
                <c:pt idx="94">
                  <c:v>166.30485190014366</c:v>
                </c:pt>
                <c:pt idx="95">
                  <c:v>164.14773678650849</c:v>
                </c:pt>
                <c:pt idx="96">
                  <c:v>164.71171242619471</c:v>
                </c:pt>
                <c:pt idx="97">
                  <c:v>166.20424891440399</c:v>
                </c:pt>
                <c:pt idx="98">
                  <c:v>166.74425053487445</c:v>
                </c:pt>
                <c:pt idx="99">
                  <c:v>158.15191683777513</c:v>
                </c:pt>
                <c:pt idx="100">
                  <c:v>155.68894615823433</c:v>
                </c:pt>
                <c:pt idx="101">
                  <c:v>155.22353200700911</c:v>
                </c:pt>
                <c:pt idx="102">
                  <c:v>157.03913135508469</c:v>
                </c:pt>
                <c:pt idx="103">
                  <c:v>158.94643483353204</c:v>
                </c:pt>
                <c:pt idx="104">
                  <c:v>159.08021828339884</c:v>
                </c:pt>
                <c:pt idx="105">
                  <c:v>157.88428753252475</c:v>
                </c:pt>
                <c:pt idx="106">
                  <c:v>156.92417175539424</c:v>
                </c:pt>
                <c:pt idx="107">
                  <c:v>156.45866749395842</c:v>
                </c:pt>
                <c:pt idx="108">
                  <c:v>156.52888476800126</c:v>
                </c:pt>
                <c:pt idx="109">
                  <c:v>160.10124364590851</c:v>
                </c:pt>
                <c:pt idx="110">
                  <c:v>161.49770794819381</c:v>
                </c:pt>
                <c:pt idx="111">
                  <c:v>156.05740631137007</c:v>
                </c:pt>
                <c:pt idx="112">
                  <c:v>155.30859268850108</c:v>
                </c:pt>
                <c:pt idx="113">
                  <c:v>158.42989009732807</c:v>
                </c:pt>
                <c:pt idx="114">
                  <c:v>157.46664620744349</c:v>
                </c:pt>
                <c:pt idx="115">
                  <c:v>159.48626091663127</c:v>
                </c:pt>
                <c:pt idx="116">
                  <c:v>161.12404758490561</c:v>
                </c:pt>
                <c:pt idx="117">
                  <c:v>157.57283861605771</c:v>
                </c:pt>
                <c:pt idx="118">
                  <c:v>155.91380428400547</c:v>
                </c:pt>
                <c:pt idx="119">
                  <c:v>154.2815355026643</c:v>
                </c:pt>
                <c:pt idx="120">
                  <c:v>151.44064570725854</c:v>
                </c:pt>
                <c:pt idx="121">
                  <c:v>156.80114936050575</c:v>
                </c:pt>
                <c:pt idx="122">
                  <c:v>155.22281156489038</c:v>
                </c:pt>
                <c:pt idx="123">
                  <c:v>153.45557126804178</c:v>
                </c:pt>
                <c:pt idx="124">
                  <c:v>156.26232259167168</c:v>
                </c:pt>
                <c:pt idx="125">
                  <c:v>157.59000808431722</c:v>
                </c:pt>
                <c:pt idx="126">
                  <c:v>158.19327418380553</c:v>
                </c:pt>
                <c:pt idx="127">
                  <c:v>160.62431736656708</c:v>
                </c:pt>
                <c:pt idx="128">
                  <c:v>161.35249617813901</c:v>
                </c:pt>
                <c:pt idx="129">
                  <c:v>163.49511173255672</c:v>
                </c:pt>
                <c:pt idx="130">
                  <c:v>166.04091305670505</c:v>
                </c:pt>
                <c:pt idx="131">
                  <c:v>163.99433475855488</c:v>
                </c:pt>
                <c:pt idx="132">
                  <c:v>166.12453475919645</c:v>
                </c:pt>
                <c:pt idx="133">
                  <c:v>162.29631740334773</c:v>
                </c:pt>
                <c:pt idx="134">
                  <c:v>164.61965568781827</c:v>
                </c:pt>
                <c:pt idx="135">
                  <c:v>162.89352055212331</c:v>
                </c:pt>
                <c:pt idx="136">
                  <c:v>158.34240275943085</c:v>
                </c:pt>
                <c:pt idx="137">
                  <c:v>153.87010003599059</c:v>
                </c:pt>
                <c:pt idx="138">
                  <c:v>156.98293578653349</c:v>
                </c:pt>
                <c:pt idx="139">
                  <c:v>157.62319856862163</c:v>
                </c:pt>
                <c:pt idx="140">
                  <c:v>160.45786340146063</c:v>
                </c:pt>
                <c:pt idx="141">
                  <c:v>160.20485567363465</c:v>
                </c:pt>
                <c:pt idx="142">
                  <c:v>158.96015092750758</c:v>
                </c:pt>
                <c:pt idx="143">
                  <c:v>158.83465072015272</c:v>
                </c:pt>
                <c:pt idx="144">
                  <c:v>159.49096679903536</c:v>
                </c:pt>
                <c:pt idx="145">
                  <c:v>157.3019321353089</c:v>
                </c:pt>
                <c:pt idx="146">
                  <c:v>156.31826054419273</c:v>
                </c:pt>
                <c:pt idx="147">
                  <c:v>154.1786553621877</c:v>
                </c:pt>
                <c:pt idx="148">
                  <c:v>160.13637117413381</c:v>
                </c:pt>
                <c:pt idx="149">
                  <c:v>158.86949763625719</c:v>
                </c:pt>
                <c:pt idx="150">
                  <c:v>156.35185329612224</c:v>
                </c:pt>
                <c:pt idx="151">
                  <c:v>153.12172408959287</c:v>
                </c:pt>
                <c:pt idx="152">
                  <c:v>150.56482905690211</c:v>
                </c:pt>
                <c:pt idx="153">
                  <c:v>153.0213036696374</c:v>
                </c:pt>
                <c:pt idx="154">
                  <c:v>150.4288070865191</c:v>
                </c:pt>
                <c:pt idx="155">
                  <c:v>148.98235547180161</c:v>
                </c:pt>
                <c:pt idx="156">
                  <c:v>156.51942098396867</c:v>
                </c:pt>
                <c:pt idx="157">
                  <c:v>154.6411827365161</c:v>
                </c:pt>
                <c:pt idx="158">
                  <c:v>154.70648727809277</c:v>
                </c:pt>
                <c:pt idx="159">
                  <c:v>156.30534118898046</c:v>
                </c:pt>
                <c:pt idx="160">
                  <c:v>158.6189367995508</c:v>
                </c:pt>
                <c:pt idx="161">
                  <c:v>160.9843378856134</c:v>
                </c:pt>
                <c:pt idx="162">
                  <c:v>162.16334093976164</c:v>
                </c:pt>
                <c:pt idx="163">
                  <c:v>160.4286675771184</c:v>
                </c:pt>
                <c:pt idx="164">
                  <c:v>163.60973612110971</c:v>
                </c:pt>
                <c:pt idx="165">
                  <c:v>162.50469366181818</c:v>
                </c:pt>
                <c:pt idx="166">
                  <c:v>162.29714306487276</c:v>
                </c:pt>
                <c:pt idx="167">
                  <c:v>164.69472284007256</c:v>
                </c:pt>
                <c:pt idx="168">
                  <c:v>168.07201563430078</c:v>
                </c:pt>
                <c:pt idx="169">
                  <c:v>168.431789013338</c:v>
                </c:pt>
                <c:pt idx="170">
                  <c:v>171.50439855552284</c:v>
                </c:pt>
                <c:pt idx="171">
                  <c:v>168.93425411153473</c:v>
                </c:pt>
                <c:pt idx="172">
                  <c:v>172.37124128625936</c:v>
                </c:pt>
                <c:pt idx="173">
                  <c:v>177.73895068950475</c:v>
                </c:pt>
                <c:pt idx="174">
                  <c:v>181.63948963074614</c:v>
                </c:pt>
                <c:pt idx="175">
                  <c:v>175.87834954777713</c:v>
                </c:pt>
                <c:pt idx="176">
                  <c:v>172.43878769862741</c:v>
                </c:pt>
                <c:pt idx="177">
                  <c:v>174.51654395706231</c:v>
                </c:pt>
                <c:pt idx="178">
                  <c:v>171.08273888818303</c:v>
                </c:pt>
                <c:pt idx="179">
                  <c:v>169.23040840853781</c:v>
                </c:pt>
                <c:pt idx="180">
                  <c:v>167.9686368607816</c:v>
                </c:pt>
                <c:pt idx="181">
                  <c:v>168.24103296068864</c:v>
                </c:pt>
                <c:pt idx="182">
                  <c:v>165.48756636788909</c:v>
                </c:pt>
                <c:pt idx="183">
                  <c:v>160.12529936297472</c:v>
                </c:pt>
                <c:pt idx="184">
                  <c:v>154.31856853879117</c:v>
                </c:pt>
                <c:pt idx="185">
                  <c:v>153.31870311405953</c:v>
                </c:pt>
                <c:pt idx="186">
                  <c:v>153.27241265691924</c:v>
                </c:pt>
                <c:pt idx="187">
                  <c:v>155.9170140812507</c:v>
                </c:pt>
                <c:pt idx="188">
                  <c:v>154.38888293069755</c:v>
                </c:pt>
                <c:pt idx="189">
                  <c:v>161.3440186805031</c:v>
                </c:pt>
                <c:pt idx="190">
                  <c:v>160.84360194681989</c:v>
                </c:pt>
                <c:pt idx="191">
                  <c:v>162.17775771797662</c:v>
                </c:pt>
                <c:pt idx="192">
                  <c:v>163.47578871401419</c:v>
                </c:pt>
                <c:pt idx="193">
                  <c:v>162.7053920187773</c:v>
                </c:pt>
                <c:pt idx="194">
                  <c:v>165.44632633026654</c:v>
                </c:pt>
                <c:pt idx="195">
                  <c:v>160.96658655191314</c:v>
                </c:pt>
                <c:pt idx="196">
                  <c:v>161.05244450647058</c:v>
                </c:pt>
                <c:pt idx="197">
                  <c:v>156.97836066861251</c:v>
                </c:pt>
                <c:pt idx="198">
                  <c:v>155.41879622570565</c:v>
                </c:pt>
                <c:pt idx="199">
                  <c:v>155.56985842838716</c:v>
                </c:pt>
                <c:pt idx="200">
                  <c:v>156.39699489476993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15F-4BD3-BE13-7A2571242E3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BrownianMotion'!$F$70:$GX$70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154.39994079755377</c:v>
                </c:pt>
                <c:pt idx="2">
                  <c:v>151.68693058919499</c:v>
                </c:pt>
                <c:pt idx="3">
                  <c:v>154.52926880517353</c:v>
                </c:pt>
                <c:pt idx="4">
                  <c:v>154.32945884004837</c:v>
                </c:pt>
                <c:pt idx="5">
                  <c:v>154.99208666519451</c:v>
                </c:pt>
                <c:pt idx="6">
                  <c:v>155.43959830196528</c:v>
                </c:pt>
                <c:pt idx="7">
                  <c:v>151.25068644329554</c:v>
                </c:pt>
                <c:pt idx="8">
                  <c:v>152.86134566086611</c:v>
                </c:pt>
                <c:pt idx="9">
                  <c:v>151.18293013417787</c:v>
                </c:pt>
                <c:pt idx="10">
                  <c:v>150.32651752467268</c:v>
                </c:pt>
                <c:pt idx="11">
                  <c:v>147.77114179616606</c:v>
                </c:pt>
                <c:pt idx="12">
                  <c:v>148.09338757430254</c:v>
                </c:pt>
                <c:pt idx="13">
                  <c:v>149.78073250659378</c:v>
                </c:pt>
                <c:pt idx="14">
                  <c:v>150.08732724840496</c:v>
                </c:pt>
                <c:pt idx="15">
                  <c:v>151.10517503454625</c:v>
                </c:pt>
                <c:pt idx="16">
                  <c:v>152.27811891707671</c:v>
                </c:pt>
                <c:pt idx="17">
                  <c:v>148.5277727573021</c:v>
                </c:pt>
                <c:pt idx="18">
                  <c:v>146.69316259495631</c:v>
                </c:pt>
                <c:pt idx="19">
                  <c:v>144.5713652626826</c:v>
                </c:pt>
                <c:pt idx="20">
                  <c:v>142.93132547751082</c:v>
                </c:pt>
                <c:pt idx="21">
                  <c:v>142.4204816905112</c:v>
                </c:pt>
                <c:pt idx="22">
                  <c:v>137.57710055000885</c:v>
                </c:pt>
                <c:pt idx="23">
                  <c:v>136.77690043632202</c:v>
                </c:pt>
                <c:pt idx="24">
                  <c:v>131.51155658530803</c:v>
                </c:pt>
                <c:pt idx="25">
                  <c:v>129.71036421595696</c:v>
                </c:pt>
                <c:pt idx="26">
                  <c:v>126.77023392038299</c:v>
                </c:pt>
                <c:pt idx="27">
                  <c:v>126.96082538244625</c:v>
                </c:pt>
                <c:pt idx="28">
                  <c:v>125.19416820423722</c:v>
                </c:pt>
                <c:pt idx="29">
                  <c:v>126.964970945381</c:v>
                </c:pt>
                <c:pt idx="30">
                  <c:v>126.37281001511437</c:v>
                </c:pt>
                <c:pt idx="31">
                  <c:v>131.22833990131221</c:v>
                </c:pt>
                <c:pt idx="32">
                  <c:v>131.36684899771885</c:v>
                </c:pt>
                <c:pt idx="33">
                  <c:v>130.29145648353199</c:v>
                </c:pt>
                <c:pt idx="34">
                  <c:v>129.17196908364303</c:v>
                </c:pt>
                <c:pt idx="35">
                  <c:v>132.35517711628179</c:v>
                </c:pt>
                <c:pt idx="36">
                  <c:v>134.21731314158816</c:v>
                </c:pt>
                <c:pt idx="37">
                  <c:v>136.10179487494648</c:v>
                </c:pt>
                <c:pt idx="38">
                  <c:v>138.12426880937659</c:v>
                </c:pt>
                <c:pt idx="39">
                  <c:v>141.15882959625051</c:v>
                </c:pt>
                <c:pt idx="40">
                  <c:v>139.9353613377686</c:v>
                </c:pt>
                <c:pt idx="41">
                  <c:v>136.55017033033124</c:v>
                </c:pt>
                <c:pt idx="42">
                  <c:v>136.97657159160536</c:v>
                </c:pt>
                <c:pt idx="43">
                  <c:v>137.75030886851081</c:v>
                </c:pt>
                <c:pt idx="44">
                  <c:v>137.7311763156049</c:v>
                </c:pt>
                <c:pt idx="45">
                  <c:v>140.50310924665453</c:v>
                </c:pt>
                <c:pt idx="46">
                  <c:v>141.45271246512445</c:v>
                </c:pt>
                <c:pt idx="47">
                  <c:v>141.75900321195621</c:v>
                </c:pt>
                <c:pt idx="48">
                  <c:v>142.0096783251951</c:v>
                </c:pt>
                <c:pt idx="49">
                  <c:v>145.06294991476437</c:v>
                </c:pt>
                <c:pt idx="50">
                  <c:v>149.78713067627629</c:v>
                </c:pt>
                <c:pt idx="51">
                  <c:v>152.83412029771409</c:v>
                </c:pt>
                <c:pt idx="52">
                  <c:v>149.71686594542041</c:v>
                </c:pt>
                <c:pt idx="53">
                  <c:v>151.35941928356013</c:v>
                </c:pt>
                <c:pt idx="54">
                  <c:v>148.22644311394259</c:v>
                </c:pt>
                <c:pt idx="55">
                  <c:v>152.04217751560478</c:v>
                </c:pt>
                <c:pt idx="56">
                  <c:v>150.74725352165078</c:v>
                </c:pt>
                <c:pt idx="57">
                  <c:v>144.63155384487914</c:v>
                </c:pt>
                <c:pt idx="58">
                  <c:v>145.7464767586373</c:v>
                </c:pt>
                <c:pt idx="59">
                  <c:v>143.19554779925312</c:v>
                </c:pt>
                <c:pt idx="60">
                  <c:v>141.83596136596535</c:v>
                </c:pt>
                <c:pt idx="61">
                  <c:v>144.09837983881866</c:v>
                </c:pt>
                <c:pt idx="62">
                  <c:v>143.40269436526185</c:v>
                </c:pt>
                <c:pt idx="63">
                  <c:v>148.12651479565645</c:v>
                </c:pt>
                <c:pt idx="64">
                  <c:v>147.21905877541428</c:v>
                </c:pt>
                <c:pt idx="65">
                  <c:v>147.9196627419891</c:v>
                </c:pt>
                <c:pt idx="66">
                  <c:v>147.08266227152586</c:v>
                </c:pt>
                <c:pt idx="67">
                  <c:v>149.38687835270747</c:v>
                </c:pt>
                <c:pt idx="68">
                  <c:v>150.18003618741108</c:v>
                </c:pt>
                <c:pt idx="69">
                  <c:v>148.05176601455543</c:v>
                </c:pt>
                <c:pt idx="70">
                  <c:v>147.15498559712884</c:v>
                </c:pt>
                <c:pt idx="71">
                  <c:v>146.89831755320265</c:v>
                </c:pt>
                <c:pt idx="72">
                  <c:v>147.74483039222275</c:v>
                </c:pt>
                <c:pt idx="73">
                  <c:v>148.44456865140137</c:v>
                </c:pt>
                <c:pt idx="74">
                  <c:v>146.56163818105372</c:v>
                </c:pt>
                <c:pt idx="75">
                  <c:v>143.27992764272108</c:v>
                </c:pt>
                <c:pt idx="76">
                  <c:v>142.20786395304404</c:v>
                </c:pt>
                <c:pt idx="77">
                  <c:v>140.77049182253018</c:v>
                </c:pt>
                <c:pt idx="78">
                  <c:v>138.9311897017397</c:v>
                </c:pt>
                <c:pt idx="79">
                  <c:v>143.04917253497035</c:v>
                </c:pt>
                <c:pt idx="80">
                  <c:v>142.23658876025954</c:v>
                </c:pt>
                <c:pt idx="81">
                  <c:v>139.72896893225339</c:v>
                </c:pt>
                <c:pt idx="82">
                  <c:v>142.67523477396259</c:v>
                </c:pt>
                <c:pt idx="83">
                  <c:v>143.92933580536459</c:v>
                </c:pt>
                <c:pt idx="84">
                  <c:v>143.98729268926942</c:v>
                </c:pt>
                <c:pt idx="85">
                  <c:v>144.88337480432835</c:v>
                </c:pt>
                <c:pt idx="86">
                  <c:v>143.52300398360876</c:v>
                </c:pt>
                <c:pt idx="87">
                  <c:v>146.79237966771092</c:v>
                </c:pt>
                <c:pt idx="88">
                  <c:v>143.17986002419141</c:v>
                </c:pt>
                <c:pt idx="89">
                  <c:v>144.98357081621378</c:v>
                </c:pt>
                <c:pt idx="90">
                  <c:v>143.49347943971009</c:v>
                </c:pt>
                <c:pt idx="91">
                  <c:v>143.44283429646222</c:v>
                </c:pt>
                <c:pt idx="92">
                  <c:v>143.9030990022838</c:v>
                </c:pt>
                <c:pt idx="93">
                  <c:v>141.86661500850906</c:v>
                </c:pt>
                <c:pt idx="94">
                  <c:v>138.88987702121545</c:v>
                </c:pt>
                <c:pt idx="95">
                  <c:v>132.87202564610246</c:v>
                </c:pt>
                <c:pt idx="96">
                  <c:v>131.17259541554037</c:v>
                </c:pt>
                <c:pt idx="97">
                  <c:v>126.32297283670741</c:v>
                </c:pt>
                <c:pt idx="98">
                  <c:v>123.46073946694654</c:v>
                </c:pt>
                <c:pt idx="99">
                  <c:v>125.7522368002352</c:v>
                </c:pt>
                <c:pt idx="100">
                  <c:v>126.44740622583302</c:v>
                </c:pt>
                <c:pt idx="101">
                  <c:v>125.54350879456106</c:v>
                </c:pt>
                <c:pt idx="102">
                  <c:v>125.62238860049557</c:v>
                </c:pt>
                <c:pt idx="103">
                  <c:v>125.57652320789335</c:v>
                </c:pt>
                <c:pt idx="104">
                  <c:v>123.40496435796452</c:v>
                </c:pt>
                <c:pt idx="105">
                  <c:v>122.93459160965419</c:v>
                </c:pt>
                <c:pt idx="106">
                  <c:v>124.17779539399778</c:v>
                </c:pt>
                <c:pt idx="107">
                  <c:v>123.04190739659371</c:v>
                </c:pt>
                <c:pt idx="108">
                  <c:v>122.07998893372999</c:v>
                </c:pt>
                <c:pt idx="109">
                  <c:v>123.43045250113747</c:v>
                </c:pt>
                <c:pt idx="110">
                  <c:v>120.58163398000674</c:v>
                </c:pt>
                <c:pt idx="111">
                  <c:v>123.40141873590647</c:v>
                </c:pt>
                <c:pt idx="112">
                  <c:v>123.87097539837673</c:v>
                </c:pt>
                <c:pt idx="113">
                  <c:v>122.56855983788557</c:v>
                </c:pt>
                <c:pt idx="114">
                  <c:v>126.88028450819424</c:v>
                </c:pt>
                <c:pt idx="115">
                  <c:v>130.30933472067306</c:v>
                </c:pt>
                <c:pt idx="116">
                  <c:v>127.1137956955393</c:v>
                </c:pt>
                <c:pt idx="117">
                  <c:v>130.17566005768336</c:v>
                </c:pt>
                <c:pt idx="118">
                  <c:v>126.44466638845016</c:v>
                </c:pt>
                <c:pt idx="119">
                  <c:v>126.93826455962589</c:v>
                </c:pt>
                <c:pt idx="120">
                  <c:v>127.86904978726277</c:v>
                </c:pt>
                <c:pt idx="121">
                  <c:v>134.25680958119878</c:v>
                </c:pt>
                <c:pt idx="122">
                  <c:v>132.46813845971172</c:v>
                </c:pt>
                <c:pt idx="123">
                  <c:v>132.52629716702154</c:v>
                </c:pt>
                <c:pt idx="124">
                  <c:v>132.98517795670676</c:v>
                </c:pt>
                <c:pt idx="125">
                  <c:v>130.97426700539242</c:v>
                </c:pt>
                <c:pt idx="126">
                  <c:v>130.64276055465947</c:v>
                </c:pt>
                <c:pt idx="127">
                  <c:v>131.82604061924476</c:v>
                </c:pt>
                <c:pt idx="128">
                  <c:v>131.00766456961546</c:v>
                </c:pt>
                <c:pt idx="129">
                  <c:v>126.70364934426446</c:v>
                </c:pt>
                <c:pt idx="130">
                  <c:v>124.64781106352609</c:v>
                </c:pt>
                <c:pt idx="131">
                  <c:v>122.84464856351903</c:v>
                </c:pt>
                <c:pt idx="132">
                  <c:v>124.72516845120612</c:v>
                </c:pt>
                <c:pt idx="133">
                  <c:v>125.11714917894921</c:v>
                </c:pt>
                <c:pt idx="134">
                  <c:v>126.64488020960923</c:v>
                </c:pt>
                <c:pt idx="135">
                  <c:v>128.69436403395636</c:v>
                </c:pt>
                <c:pt idx="136">
                  <c:v>131.67549321655932</c:v>
                </c:pt>
                <c:pt idx="137">
                  <c:v>137.11238674096927</c:v>
                </c:pt>
                <c:pt idx="138">
                  <c:v>134.21013728061496</c:v>
                </c:pt>
                <c:pt idx="139">
                  <c:v>133.59553359476811</c:v>
                </c:pt>
                <c:pt idx="140">
                  <c:v>136.24836731893996</c:v>
                </c:pt>
                <c:pt idx="141">
                  <c:v>135.63563556816828</c:v>
                </c:pt>
                <c:pt idx="142">
                  <c:v>133.45225266286471</c:v>
                </c:pt>
                <c:pt idx="143">
                  <c:v>138.86300467168735</c:v>
                </c:pt>
                <c:pt idx="144">
                  <c:v>134.6493427630171</c:v>
                </c:pt>
                <c:pt idx="145">
                  <c:v>131.31195231995218</c:v>
                </c:pt>
                <c:pt idx="146">
                  <c:v>128.26979561070783</c:v>
                </c:pt>
                <c:pt idx="147">
                  <c:v>129.637206145417</c:v>
                </c:pt>
                <c:pt idx="148">
                  <c:v>128.41881097710407</c:v>
                </c:pt>
                <c:pt idx="149">
                  <c:v>128.23192104029025</c:v>
                </c:pt>
                <c:pt idx="150">
                  <c:v>127.1288030744811</c:v>
                </c:pt>
                <c:pt idx="151">
                  <c:v>125.99303448300422</c:v>
                </c:pt>
                <c:pt idx="152">
                  <c:v>123.81855118825835</c:v>
                </c:pt>
                <c:pt idx="153">
                  <c:v>123.26903813871283</c:v>
                </c:pt>
                <c:pt idx="154">
                  <c:v>120.92976595837318</c:v>
                </c:pt>
                <c:pt idx="155">
                  <c:v>125.17780586833005</c:v>
                </c:pt>
                <c:pt idx="156">
                  <c:v>125.76361264748914</c:v>
                </c:pt>
                <c:pt idx="157">
                  <c:v>128.75422951512314</c:v>
                </c:pt>
                <c:pt idx="158">
                  <c:v>126.58363926639332</c:v>
                </c:pt>
                <c:pt idx="159">
                  <c:v>127.70568413597702</c:v>
                </c:pt>
                <c:pt idx="160">
                  <c:v>128.69242381564402</c:v>
                </c:pt>
                <c:pt idx="161">
                  <c:v>128.48417270138179</c:v>
                </c:pt>
                <c:pt idx="162">
                  <c:v>128.50623784519263</c:v>
                </c:pt>
                <c:pt idx="163">
                  <c:v>129.07806622863271</c:v>
                </c:pt>
                <c:pt idx="164">
                  <c:v>131.12898020695741</c:v>
                </c:pt>
                <c:pt idx="165">
                  <c:v>129.67600893514532</c:v>
                </c:pt>
                <c:pt idx="166">
                  <c:v>130.33998684186545</c:v>
                </c:pt>
                <c:pt idx="167">
                  <c:v>130.95255672389317</c:v>
                </c:pt>
                <c:pt idx="168">
                  <c:v>132.57607258931043</c:v>
                </c:pt>
                <c:pt idx="169">
                  <c:v>136.74462996627568</c:v>
                </c:pt>
                <c:pt idx="170">
                  <c:v>136.63330511954607</c:v>
                </c:pt>
                <c:pt idx="171">
                  <c:v>135.48456163664147</c:v>
                </c:pt>
                <c:pt idx="172">
                  <c:v>135.40831553308252</c:v>
                </c:pt>
                <c:pt idx="173">
                  <c:v>137.84341497824511</c:v>
                </c:pt>
                <c:pt idx="174">
                  <c:v>136.59262156815191</c:v>
                </c:pt>
                <c:pt idx="175">
                  <c:v>136.08477436073676</c:v>
                </c:pt>
                <c:pt idx="176">
                  <c:v>136.70463040756374</c:v>
                </c:pt>
                <c:pt idx="177">
                  <c:v>137.57953690805468</c:v>
                </c:pt>
                <c:pt idx="178">
                  <c:v>133.10399519253792</c:v>
                </c:pt>
                <c:pt idx="179">
                  <c:v>135.72928615462237</c:v>
                </c:pt>
                <c:pt idx="180">
                  <c:v>135.94892529170696</c:v>
                </c:pt>
                <c:pt idx="181">
                  <c:v>139.66039942916422</c:v>
                </c:pt>
                <c:pt idx="182">
                  <c:v>136.46906921793908</c:v>
                </c:pt>
                <c:pt idx="183">
                  <c:v>139.70303894941347</c:v>
                </c:pt>
                <c:pt idx="184">
                  <c:v>142.06226960032114</c:v>
                </c:pt>
                <c:pt idx="185">
                  <c:v>144.89308144017826</c:v>
                </c:pt>
                <c:pt idx="186">
                  <c:v>149.98434341201835</c:v>
                </c:pt>
                <c:pt idx="187">
                  <c:v>151.2889753156087</c:v>
                </c:pt>
                <c:pt idx="188">
                  <c:v>154.82298754304159</c:v>
                </c:pt>
                <c:pt idx="189">
                  <c:v>152.72555499053806</c:v>
                </c:pt>
                <c:pt idx="190">
                  <c:v>151.50200007440557</c:v>
                </c:pt>
                <c:pt idx="191">
                  <c:v>151.87852123068282</c:v>
                </c:pt>
                <c:pt idx="192">
                  <c:v>147.80711394929523</c:v>
                </c:pt>
                <c:pt idx="193">
                  <c:v>150.17889421453177</c:v>
                </c:pt>
                <c:pt idx="194">
                  <c:v>149.06147744920372</c:v>
                </c:pt>
                <c:pt idx="195">
                  <c:v>146.80020204754746</c:v>
                </c:pt>
                <c:pt idx="196">
                  <c:v>150.18972035918267</c:v>
                </c:pt>
                <c:pt idx="197">
                  <c:v>152.17161487356879</c:v>
                </c:pt>
                <c:pt idx="198">
                  <c:v>151.67590340706113</c:v>
                </c:pt>
                <c:pt idx="199">
                  <c:v>152.40179659799315</c:v>
                </c:pt>
                <c:pt idx="200">
                  <c:v>154.50596740406812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15F-4BD3-BE13-7A2571242E3C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BrownianMotion'!$F$71:$GX$71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152.59409830183463</c:v>
                </c:pt>
                <c:pt idx="2">
                  <c:v>155.18767587006315</c:v>
                </c:pt>
                <c:pt idx="3">
                  <c:v>160.00498948890422</c:v>
                </c:pt>
                <c:pt idx="4">
                  <c:v>155.57771591380791</c:v>
                </c:pt>
                <c:pt idx="5">
                  <c:v>157.0128355414503</c:v>
                </c:pt>
                <c:pt idx="6">
                  <c:v>156.99411096058856</c:v>
                </c:pt>
                <c:pt idx="7">
                  <c:v>155.53904887833593</c:v>
                </c:pt>
                <c:pt idx="8">
                  <c:v>154.30003476679022</c:v>
                </c:pt>
                <c:pt idx="9">
                  <c:v>154.90664114353564</c:v>
                </c:pt>
                <c:pt idx="10">
                  <c:v>151.5714449462611</c:v>
                </c:pt>
                <c:pt idx="11">
                  <c:v>158.41589695092173</c:v>
                </c:pt>
                <c:pt idx="12">
                  <c:v>159.66841315920703</c:v>
                </c:pt>
                <c:pt idx="13">
                  <c:v>157.89351810326914</c:v>
                </c:pt>
                <c:pt idx="14">
                  <c:v>159.13565255865205</c:v>
                </c:pt>
                <c:pt idx="15">
                  <c:v>159.04748224066472</c:v>
                </c:pt>
                <c:pt idx="16">
                  <c:v>157.35042534579051</c:v>
                </c:pt>
                <c:pt idx="17">
                  <c:v>158.73971731690767</c:v>
                </c:pt>
                <c:pt idx="18">
                  <c:v>157.33954084454083</c:v>
                </c:pt>
                <c:pt idx="19">
                  <c:v>155.43891064812067</c:v>
                </c:pt>
                <c:pt idx="20">
                  <c:v>161.62161427301672</c:v>
                </c:pt>
                <c:pt idx="21">
                  <c:v>161.61245150815057</c:v>
                </c:pt>
                <c:pt idx="22">
                  <c:v>160.24591866441037</c:v>
                </c:pt>
                <c:pt idx="23">
                  <c:v>159.17900812442051</c:v>
                </c:pt>
                <c:pt idx="24">
                  <c:v>162.21727381433493</c:v>
                </c:pt>
                <c:pt idx="25">
                  <c:v>157.58205788584957</c:v>
                </c:pt>
                <c:pt idx="26">
                  <c:v>154.77397546311499</c:v>
                </c:pt>
                <c:pt idx="27">
                  <c:v>151.37154870350577</c:v>
                </c:pt>
                <c:pt idx="28">
                  <c:v>155.1031802810121</c:v>
                </c:pt>
                <c:pt idx="29">
                  <c:v>149.60682622472646</c:v>
                </c:pt>
                <c:pt idx="30">
                  <c:v>155.55291854153273</c:v>
                </c:pt>
                <c:pt idx="31">
                  <c:v>157.46929204525841</c:v>
                </c:pt>
                <c:pt idx="32">
                  <c:v>158.96389960172795</c:v>
                </c:pt>
                <c:pt idx="33">
                  <c:v>152.1247542769101</c:v>
                </c:pt>
                <c:pt idx="34">
                  <c:v>150.96874654639794</c:v>
                </c:pt>
                <c:pt idx="35">
                  <c:v>154.28205712845295</c:v>
                </c:pt>
                <c:pt idx="36">
                  <c:v>156.16784209674489</c:v>
                </c:pt>
                <c:pt idx="37">
                  <c:v>160.7287221462355</c:v>
                </c:pt>
                <c:pt idx="38">
                  <c:v>159.21562618286688</c:v>
                </c:pt>
                <c:pt idx="39">
                  <c:v>162.92934563955401</c:v>
                </c:pt>
                <c:pt idx="40">
                  <c:v>161.63578006615705</c:v>
                </c:pt>
                <c:pt idx="41">
                  <c:v>160.16731791487183</c:v>
                </c:pt>
                <c:pt idx="42">
                  <c:v>158.18246186826187</c:v>
                </c:pt>
                <c:pt idx="43">
                  <c:v>156.52204111747315</c:v>
                </c:pt>
                <c:pt idx="44">
                  <c:v>158.42758950939469</c:v>
                </c:pt>
                <c:pt idx="45">
                  <c:v>155.42764017045192</c:v>
                </c:pt>
                <c:pt idx="46">
                  <c:v>157.27123582845712</c:v>
                </c:pt>
                <c:pt idx="47">
                  <c:v>153.87368661821205</c:v>
                </c:pt>
                <c:pt idx="48">
                  <c:v>159.44977196015634</c:v>
                </c:pt>
                <c:pt idx="49">
                  <c:v>153.83119686808161</c:v>
                </c:pt>
                <c:pt idx="50">
                  <c:v>160.76454088194794</c:v>
                </c:pt>
                <c:pt idx="51">
                  <c:v>158.83680530100861</c:v>
                </c:pt>
                <c:pt idx="52">
                  <c:v>162.23129857966339</c:v>
                </c:pt>
                <c:pt idx="53">
                  <c:v>166.44409841357759</c:v>
                </c:pt>
                <c:pt idx="54">
                  <c:v>162.11480007520532</c:v>
                </c:pt>
                <c:pt idx="55">
                  <c:v>161.95508845567889</c:v>
                </c:pt>
                <c:pt idx="56">
                  <c:v>162.34465611226665</c:v>
                </c:pt>
                <c:pt idx="57">
                  <c:v>164.5491001686724</c:v>
                </c:pt>
                <c:pt idx="58">
                  <c:v>163.43919754421876</c:v>
                </c:pt>
                <c:pt idx="59">
                  <c:v>163.08378173239646</c:v>
                </c:pt>
                <c:pt idx="60">
                  <c:v>164.76815054836942</c:v>
                </c:pt>
                <c:pt idx="61">
                  <c:v>166.88308630863108</c:v>
                </c:pt>
                <c:pt idx="62">
                  <c:v>163.87222822998896</c:v>
                </c:pt>
                <c:pt idx="63">
                  <c:v>159.60199790211044</c:v>
                </c:pt>
                <c:pt idx="64">
                  <c:v>157.79913184353865</c:v>
                </c:pt>
                <c:pt idx="65">
                  <c:v>159.75845056829269</c:v>
                </c:pt>
                <c:pt idx="66">
                  <c:v>160.92506675223396</c:v>
                </c:pt>
                <c:pt idx="67">
                  <c:v>161.70950357175079</c:v>
                </c:pt>
                <c:pt idx="68">
                  <c:v>160.01651321486088</c:v>
                </c:pt>
                <c:pt idx="69">
                  <c:v>163.71130310671171</c:v>
                </c:pt>
                <c:pt idx="70">
                  <c:v>157.60256094252563</c:v>
                </c:pt>
                <c:pt idx="71">
                  <c:v>156.6176398787909</c:v>
                </c:pt>
                <c:pt idx="72">
                  <c:v>159.85750917280646</c:v>
                </c:pt>
                <c:pt idx="73">
                  <c:v>159.8342705434662</c:v>
                </c:pt>
                <c:pt idx="74">
                  <c:v>156.51786436535434</c:v>
                </c:pt>
                <c:pt idx="75">
                  <c:v>153.21996476766043</c:v>
                </c:pt>
                <c:pt idx="76">
                  <c:v>155.05807523468513</c:v>
                </c:pt>
                <c:pt idx="77">
                  <c:v>155.25708133870913</c:v>
                </c:pt>
                <c:pt idx="78">
                  <c:v>153.27866367994426</c:v>
                </c:pt>
                <c:pt idx="79">
                  <c:v>153.61897909271875</c:v>
                </c:pt>
                <c:pt idx="80">
                  <c:v>159.52416484174941</c:v>
                </c:pt>
                <c:pt idx="81">
                  <c:v>157.27810245067172</c:v>
                </c:pt>
                <c:pt idx="82">
                  <c:v>156.8179001422096</c:v>
                </c:pt>
                <c:pt idx="83">
                  <c:v>155.36336436824718</c:v>
                </c:pt>
                <c:pt idx="84">
                  <c:v>158.38997558503883</c:v>
                </c:pt>
                <c:pt idx="85">
                  <c:v>155.10179457154001</c:v>
                </c:pt>
                <c:pt idx="86">
                  <c:v>154.05987185987777</c:v>
                </c:pt>
                <c:pt idx="87">
                  <c:v>155.25278401736222</c:v>
                </c:pt>
                <c:pt idx="88">
                  <c:v>155.20657520535786</c:v>
                </c:pt>
                <c:pt idx="89">
                  <c:v>159.53101478269306</c:v>
                </c:pt>
                <c:pt idx="90">
                  <c:v>166.73711412557935</c:v>
                </c:pt>
                <c:pt idx="91">
                  <c:v>162.36124499798154</c:v>
                </c:pt>
                <c:pt idx="92">
                  <c:v>162.61555613928377</c:v>
                </c:pt>
                <c:pt idx="93">
                  <c:v>160.56790008551934</c:v>
                </c:pt>
                <c:pt idx="94">
                  <c:v>164.42663664158729</c:v>
                </c:pt>
                <c:pt idx="95">
                  <c:v>163.01734157228049</c:v>
                </c:pt>
                <c:pt idx="96">
                  <c:v>159.97827901564679</c:v>
                </c:pt>
                <c:pt idx="97">
                  <c:v>154.53065329059152</c:v>
                </c:pt>
                <c:pt idx="98">
                  <c:v>154.64327807107654</c:v>
                </c:pt>
                <c:pt idx="99">
                  <c:v>152.93445694450594</c:v>
                </c:pt>
                <c:pt idx="100">
                  <c:v>150.44528746484286</c:v>
                </c:pt>
                <c:pt idx="101">
                  <c:v>150.13904022435878</c:v>
                </c:pt>
                <c:pt idx="102">
                  <c:v>146.43209590476644</c:v>
                </c:pt>
                <c:pt idx="103">
                  <c:v>143.09860353395118</c:v>
                </c:pt>
                <c:pt idx="104">
                  <c:v>142.23392018115879</c:v>
                </c:pt>
                <c:pt idx="105">
                  <c:v>143.84352761108292</c:v>
                </c:pt>
                <c:pt idx="106">
                  <c:v>145.72550472924127</c:v>
                </c:pt>
                <c:pt idx="107">
                  <c:v>148.07722098598913</c:v>
                </c:pt>
                <c:pt idx="108">
                  <c:v>152.46350719100204</c:v>
                </c:pt>
                <c:pt idx="109">
                  <c:v>157.39145924347187</c:v>
                </c:pt>
                <c:pt idx="110">
                  <c:v>155.56171075358154</c:v>
                </c:pt>
                <c:pt idx="111">
                  <c:v>156.58056345869392</c:v>
                </c:pt>
                <c:pt idx="112">
                  <c:v>156.79087433260207</c:v>
                </c:pt>
                <c:pt idx="113">
                  <c:v>160.89559071568507</c:v>
                </c:pt>
                <c:pt idx="114">
                  <c:v>162.61060564758674</c:v>
                </c:pt>
                <c:pt idx="115">
                  <c:v>166.70385174335618</c:v>
                </c:pt>
                <c:pt idx="116">
                  <c:v>169.59148173488526</c:v>
                </c:pt>
                <c:pt idx="117">
                  <c:v>171.13296293861259</c:v>
                </c:pt>
                <c:pt idx="118">
                  <c:v>170.67007290018779</c:v>
                </c:pt>
                <c:pt idx="119">
                  <c:v>168.5132619739459</c:v>
                </c:pt>
                <c:pt idx="120">
                  <c:v>168.56351323831103</c:v>
                </c:pt>
                <c:pt idx="121">
                  <c:v>166.41073351337965</c:v>
                </c:pt>
                <c:pt idx="122">
                  <c:v>164.18096740157341</c:v>
                </c:pt>
                <c:pt idx="123">
                  <c:v>164.50826278436267</c:v>
                </c:pt>
                <c:pt idx="124">
                  <c:v>167.10697299622555</c:v>
                </c:pt>
                <c:pt idx="125">
                  <c:v>170.38803537242461</c:v>
                </c:pt>
                <c:pt idx="126">
                  <c:v>167.97130672917328</c:v>
                </c:pt>
                <c:pt idx="127">
                  <c:v>167.68262264134475</c:v>
                </c:pt>
                <c:pt idx="128">
                  <c:v>168.79656624547135</c:v>
                </c:pt>
                <c:pt idx="129">
                  <c:v>163.86807204253088</c:v>
                </c:pt>
                <c:pt idx="130">
                  <c:v>162.95008146915691</c:v>
                </c:pt>
                <c:pt idx="131">
                  <c:v>164.18101666625904</c:v>
                </c:pt>
                <c:pt idx="132">
                  <c:v>163.31880051838229</c:v>
                </c:pt>
                <c:pt idx="133">
                  <c:v>156.19112622284447</c:v>
                </c:pt>
                <c:pt idx="134">
                  <c:v>153.13133481314097</c:v>
                </c:pt>
                <c:pt idx="135">
                  <c:v>148.90578937150619</c:v>
                </c:pt>
                <c:pt idx="136">
                  <c:v>149.10415633454733</c:v>
                </c:pt>
                <c:pt idx="137">
                  <c:v>152.6853762539844</c:v>
                </c:pt>
                <c:pt idx="138">
                  <c:v>162.68862524903841</c:v>
                </c:pt>
                <c:pt idx="139">
                  <c:v>156.41605516497125</c:v>
                </c:pt>
                <c:pt idx="140">
                  <c:v>155.42658888523485</c:v>
                </c:pt>
                <c:pt idx="141">
                  <c:v>159.4036126303092</c:v>
                </c:pt>
                <c:pt idx="142">
                  <c:v>160.09232087774436</c:v>
                </c:pt>
                <c:pt idx="143">
                  <c:v>163.9791801173487</c:v>
                </c:pt>
                <c:pt idx="144">
                  <c:v>166.0729685486169</c:v>
                </c:pt>
                <c:pt idx="145">
                  <c:v>165.75707604787976</c:v>
                </c:pt>
                <c:pt idx="146">
                  <c:v>166.18344458164276</c:v>
                </c:pt>
                <c:pt idx="147">
                  <c:v>164.79470904372741</c:v>
                </c:pt>
                <c:pt idx="148">
                  <c:v>162.44928158460925</c:v>
                </c:pt>
                <c:pt idx="149">
                  <c:v>162.28514305406753</c:v>
                </c:pt>
                <c:pt idx="150">
                  <c:v>162.6421541367998</c:v>
                </c:pt>
                <c:pt idx="151">
                  <c:v>166.98678998574172</c:v>
                </c:pt>
                <c:pt idx="152">
                  <c:v>168.8010441687176</c:v>
                </c:pt>
                <c:pt idx="153">
                  <c:v>172.64966663011526</c:v>
                </c:pt>
                <c:pt idx="154">
                  <c:v>175.88160799271296</c:v>
                </c:pt>
                <c:pt idx="155">
                  <c:v>178.44411419147403</c:v>
                </c:pt>
                <c:pt idx="156">
                  <c:v>177.2492090214885</c:v>
                </c:pt>
                <c:pt idx="157">
                  <c:v>180.43057831425389</c:v>
                </c:pt>
                <c:pt idx="158">
                  <c:v>173.39065934383018</c:v>
                </c:pt>
                <c:pt idx="159">
                  <c:v>173.80782368615252</c:v>
                </c:pt>
                <c:pt idx="160">
                  <c:v>174.47885955635167</c:v>
                </c:pt>
                <c:pt idx="161">
                  <c:v>174.05809888392633</c:v>
                </c:pt>
                <c:pt idx="162">
                  <c:v>169.05218732156575</c:v>
                </c:pt>
                <c:pt idx="163">
                  <c:v>169.80665793870679</c:v>
                </c:pt>
                <c:pt idx="164">
                  <c:v>166.98425206628414</c:v>
                </c:pt>
                <c:pt idx="165">
                  <c:v>166.99489016967232</c:v>
                </c:pt>
                <c:pt idx="166">
                  <c:v>165.62501377212402</c:v>
                </c:pt>
                <c:pt idx="167">
                  <c:v>169.04418259019576</c:v>
                </c:pt>
                <c:pt idx="168">
                  <c:v>167.86326032530559</c:v>
                </c:pt>
                <c:pt idx="169">
                  <c:v>167.82060271038162</c:v>
                </c:pt>
                <c:pt idx="170">
                  <c:v>171.1936527409683</c:v>
                </c:pt>
                <c:pt idx="171">
                  <c:v>177.88874473556439</c:v>
                </c:pt>
                <c:pt idx="172">
                  <c:v>181.04007596295961</c:v>
                </c:pt>
                <c:pt idx="173">
                  <c:v>179.26261044520129</c:v>
                </c:pt>
                <c:pt idx="174">
                  <c:v>179.53974178023921</c:v>
                </c:pt>
                <c:pt idx="175">
                  <c:v>177.69128510388481</c:v>
                </c:pt>
                <c:pt idx="176">
                  <c:v>173.32693168945067</c:v>
                </c:pt>
                <c:pt idx="177">
                  <c:v>166.68718116712969</c:v>
                </c:pt>
                <c:pt idx="178">
                  <c:v>167.49580711099841</c:v>
                </c:pt>
                <c:pt idx="179">
                  <c:v>169.66018442466239</c:v>
                </c:pt>
                <c:pt idx="180">
                  <c:v>172.01207936770845</c:v>
                </c:pt>
                <c:pt idx="181">
                  <c:v>172.98332470781702</c:v>
                </c:pt>
                <c:pt idx="182">
                  <c:v>169.83598577335314</c:v>
                </c:pt>
                <c:pt idx="183">
                  <c:v>167.92540563679233</c:v>
                </c:pt>
                <c:pt idx="184">
                  <c:v>173.1674007300569</c:v>
                </c:pt>
                <c:pt idx="185">
                  <c:v>168.91581233271071</c:v>
                </c:pt>
                <c:pt idx="186">
                  <c:v>168.38021846927472</c:v>
                </c:pt>
                <c:pt idx="187">
                  <c:v>169.72169022798525</c:v>
                </c:pt>
                <c:pt idx="188">
                  <c:v>172.13693998486715</c:v>
                </c:pt>
                <c:pt idx="189">
                  <c:v>169.9369095740316</c:v>
                </c:pt>
                <c:pt idx="190">
                  <c:v>169.08799711119181</c:v>
                </c:pt>
                <c:pt idx="191">
                  <c:v>167.66438849816768</c:v>
                </c:pt>
                <c:pt idx="192">
                  <c:v>165.70753651520081</c:v>
                </c:pt>
                <c:pt idx="193">
                  <c:v>172.92189959639347</c:v>
                </c:pt>
                <c:pt idx="194">
                  <c:v>175.70180252508825</c:v>
                </c:pt>
                <c:pt idx="195">
                  <c:v>178.00667101614181</c:v>
                </c:pt>
                <c:pt idx="196">
                  <c:v>178.34401646799176</c:v>
                </c:pt>
                <c:pt idx="197">
                  <c:v>178.01349922391049</c:v>
                </c:pt>
                <c:pt idx="198">
                  <c:v>179.51694813448498</c:v>
                </c:pt>
                <c:pt idx="199">
                  <c:v>183.46021144857713</c:v>
                </c:pt>
                <c:pt idx="200">
                  <c:v>183.96756679302283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15F-4BD3-BE13-7A2571242E3C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BrownianMotion'!$F$72:$GX$72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153.24889207191339</c:v>
                </c:pt>
                <c:pt idx="2">
                  <c:v>149.04665609867425</c:v>
                </c:pt>
                <c:pt idx="3">
                  <c:v>147.70674252154097</c:v>
                </c:pt>
                <c:pt idx="4">
                  <c:v>150.66746607481292</c:v>
                </c:pt>
                <c:pt idx="5">
                  <c:v>149.57480389144914</c:v>
                </c:pt>
                <c:pt idx="6">
                  <c:v>155.27000481355466</c:v>
                </c:pt>
                <c:pt idx="7">
                  <c:v>155.86499850076365</c:v>
                </c:pt>
                <c:pt idx="8">
                  <c:v>152.73666504847432</c:v>
                </c:pt>
                <c:pt idx="9">
                  <c:v>144.6448528409037</c:v>
                </c:pt>
                <c:pt idx="10">
                  <c:v>143.86986543160475</c:v>
                </c:pt>
                <c:pt idx="11">
                  <c:v>141.29231314792969</c:v>
                </c:pt>
                <c:pt idx="12">
                  <c:v>143.99966632029827</c:v>
                </c:pt>
                <c:pt idx="13">
                  <c:v>145.51619354963549</c:v>
                </c:pt>
                <c:pt idx="14">
                  <c:v>144.7686695929149</c:v>
                </c:pt>
                <c:pt idx="15">
                  <c:v>144.15104908151594</c:v>
                </c:pt>
                <c:pt idx="16">
                  <c:v>141.33249240791997</c:v>
                </c:pt>
                <c:pt idx="17">
                  <c:v>140.25380559092309</c:v>
                </c:pt>
                <c:pt idx="18">
                  <c:v>137.46144098086316</c:v>
                </c:pt>
                <c:pt idx="19">
                  <c:v>136.39634552294532</c:v>
                </c:pt>
                <c:pt idx="20">
                  <c:v>139.68142141938276</c:v>
                </c:pt>
                <c:pt idx="21">
                  <c:v>138.98360889225876</c:v>
                </c:pt>
                <c:pt idx="22">
                  <c:v>136.45675555851656</c:v>
                </c:pt>
                <c:pt idx="23">
                  <c:v>136.2830051481767</c:v>
                </c:pt>
                <c:pt idx="24">
                  <c:v>134.41596180223175</c:v>
                </c:pt>
                <c:pt idx="25">
                  <c:v>133.34274201741547</c:v>
                </c:pt>
                <c:pt idx="26">
                  <c:v>136.01367610872941</c:v>
                </c:pt>
                <c:pt idx="27">
                  <c:v>137.08381636751994</c:v>
                </c:pt>
                <c:pt idx="28">
                  <c:v>138.64638918082792</c:v>
                </c:pt>
                <c:pt idx="29">
                  <c:v>142.44990994110591</c:v>
                </c:pt>
                <c:pt idx="30">
                  <c:v>145.04558433490158</c:v>
                </c:pt>
                <c:pt idx="31">
                  <c:v>146.46874250963671</c:v>
                </c:pt>
                <c:pt idx="32">
                  <c:v>147.4387651949169</c:v>
                </c:pt>
                <c:pt idx="33">
                  <c:v>147.33403735436045</c:v>
                </c:pt>
                <c:pt idx="34">
                  <c:v>149.45362918354448</c:v>
                </c:pt>
                <c:pt idx="35">
                  <c:v>154.36767886059559</c:v>
                </c:pt>
                <c:pt idx="36">
                  <c:v>150.05009179367977</c:v>
                </c:pt>
                <c:pt idx="37">
                  <c:v>148.61350067868813</c:v>
                </c:pt>
                <c:pt idx="38">
                  <c:v>147.6439356583403</c:v>
                </c:pt>
                <c:pt idx="39">
                  <c:v>147.11644125396131</c:v>
                </c:pt>
                <c:pt idx="40">
                  <c:v>144.80693479843055</c:v>
                </c:pt>
                <c:pt idx="41">
                  <c:v>149.09425924229342</c:v>
                </c:pt>
                <c:pt idx="42">
                  <c:v>149.31434042837799</c:v>
                </c:pt>
                <c:pt idx="43">
                  <c:v>140.95411458541594</c:v>
                </c:pt>
                <c:pt idx="44">
                  <c:v>139.02157126576157</c:v>
                </c:pt>
                <c:pt idx="45">
                  <c:v>136.01290966188947</c:v>
                </c:pt>
                <c:pt idx="46">
                  <c:v>134.84811337707427</c:v>
                </c:pt>
                <c:pt idx="47">
                  <c:v>138.64532108512981</c:v>
                </c:pt>
                <c:pt idx="48">
                  <c:v>138.30355689349932</c:v>
                </c:pt>
                <c:pt idx="49">
                  <c:v>140.32946644887369</c:v>
                </c:pt>
                <c:pt idx="50">
                  <c:v>138.21222273144082</c:v>
                </c:pt>
                <c:pt idx="51">
                  <c:v>138.418144652634</c:v>
                </c:pt>
                <c:pt idx="52">
                  <c:v>139.36656008065455</c:v>
                </c:pt>
                <c:pt idx="53">
                  <c:v>136.94685971226781</c:v>
                </c:pt>
                <c:pt idx="54">
                  <c:v>134.16328688022591</c:v>
                </c:pt>
                <c:pt idx="55">
                  <c:v>132.42598411683218</c:v>
                </c:pt>
                <c:pt idx="56">
                  <c:v>137.22988249442531</c:v>
                </c:pt>
                <c:pt idx="57">
                  <c:v>139.42411082228315</c:v>
                </c:pt>
                <c:pt idx="58">
                  <c:v>138.78023584501386</c:v>
                </c:pt>
                <c:pt idx="59">
                  <c:v>140.30207124832273</c:v>
                </c:pt>
                <c:pt idx="60">
                  <c:v>138.61549339437681</c:v>
                </c:pt>
                <c:pt idx="61">
                  <c:v>141.23150799878684</c:v>
                </c:pt>
                <c:pt idx="62">
                  <c:v>143.27995538776236</c:v>
                </c:pt>
                <c:pt idx="63">
                  <c:v>142.51589191854796</c:v>
                </c:pt>
                <c:pt idx="64">
                  <c:v>137.5031085270156</c:v>
                </c:pt>
                <c:pt idx="65">
                  <c:v>135.01185001324797</c:v>
                </c:pt>
                <c:pt idx="66">
                  <c:v>137.43719803746799</c:v>
                </c:pt>
                <c:pt idx="67">
                  <c:v>139.06918703210761</c:v>
                </c:pt>
                <c:pt idx="68">
                  <c:v>142.954614690271</c:v>
                </c:pt>
                <c:pt idx="69">
                  <c:v>144.29025719959762</c:v>
                </c:pt>
                <c:pt idx="70">
                  <c:v>146.58717803359642</c:v>
                </c:pt>
                <c:pt idx="71">
                  <c:v>146.83398460701491</c:v>
                </c:pt>
                <c:pt idx="72">
                  <c:v>144.66702841723423</c:v>
                </c:pt>
                <c:pt idx="73">
                  <c:v>148.22531139321012</c:v>
                </c:pt>
                <c:pt idx="74">
                  <c:v>146.81665190372647</c:v>
                </c:pt>
                <c:pt idx="75">
                  <c:v>142.92668072861218</c:v>
                </c:pt>
                <c:pt idx="76">
                  <c:v>137.92992830153918</c:v>
                </c:pt>
                <c:pt idx="77">
                  <c:v>138.99703317011287</c:v>
                </c:pt>
                <c:pt idx="78">
                  <c:v>142.15392543317577</c:v>
                </c:pt>
                <c:pt idx="79">
                  <c:v>145.72022455190381</c:v>
                </c:pt>
                <c:pt idx="80">
                  <c:v>144.75431377618361</c:v>
                </c:pt>
                <c:pt idx="81">
                  <c:v>144.37845813166331</c:v>
                </c:pt>
                <c:pt idx="82">
                  <c:v>143.81430952230437</c:v>
                </c:pt>
                <c:pt idx="83">
                  <c:v>146.12198934708559</c:v>
                </c:pt>
                <c:pt idx="84">
                  <c:v>145.3150747924854</c:v>
                </c:pt>
                <c:pt idx="85">
                  <c:v>149.74079162629911</c:v>
                </c:pt>
                <c:pt idx="86">
                  <c:v>140.99045069629588</c:v>
                </c:pt>
                <c:pt idx="87">
                  <c:v>142.04714653011152</c:v>
                </c:pt>
                <c:pt idx="88">
                  <c:v>137.85778476468744</c:v>
                </c:pt>
                <c:pt idx="89">
                  <c:v>138.05485051817212</c:v>
                </c:pt>
                <c:pt idx="90">
                  <c:v>141.02750422882411</c:v>
                </c:pt>
                <c:pt idx="91">
                  <c:v>134.27160891891793</c:v>
                </c:pt>
                <c:pt idx="92">
                  <c:v>130.58998925083196</c:v>
                </c:pt>
                <c:pt idx="93">
                  <c:v>132.84232957342672</c:v>
                </c:pt>
                <c:pt idx="94">
                  <c:v>131.08673382461023</c:v>
                </c:pt>
                <c:pt idx="95">
                  <c:v>130.72665190465125</c:v>
                </c:pt>
                <c:pt idx="96">
                  <c:v>130.27781410802413</c:v>
                </c:pt>
                <c:pt idx="97">
                  <c:v>129.11472344043349</c:v>
                </c:pt>
                <c:pt idx="98">
                  <c:v>129.79941158128207</c:v>
                </c:pt>
                <c:pt idx="99">
                  <c:v>131.56322800310184</c:v>
                </c:pt>
                <c:pt idx="100">
                  <c:v>131.46442081849554</c:v>
                </c:pt>
                <c:pt idx="101">
                  <c:v>127.28811303683624</c:v>
                </c:pt>
                <c:pt idx="102">
                  <c:v>125.57572691721427</c:v>
                </c:pt>
                <c:pt idx="103">
                  <c:v>120.84798327079577</c:v>
                </c:pt>
                <c:pt idx="104">
                  <c:v>120.5333132250294</c:v>
                </c:pt>
                <c:pt idx="105">
                  <c:v>119.29707663900575</c:v>
                </c:pt>
                <c:pt idx="106">
                  <c:v>119.07420547827076</c:v>
                </c:pt>
                <c:pt idx="107">
                  <c:v>115.81268507108018</c:v>
                </c:pt>
                <c:pt idx="108">
                  <c:v>118.5384313364941</c:v>
                </c:pt>
                <c:pt idx="109">
                  <c:v>111.73885639638036</c:v>
                </c:pt>
                <c:pt idx="110">
                  <c:v>113.95560827382991</c:v>
                </c:pt>
                <c:pt idx="111">
                  <c:v>116.98137823534803</c:v>
                </c:pt>
                <c:pt idx="112">
                  <c:v>117.55567357265001</c:v>
                </c:pt>
                <c:pt idx="113">
                  <c:v>119.39634277832648</c:v>
                </c:pt>
                <c:pt idx="114">
                  <c:v>120.41117798886442</c:v>
                </c:pt>
                <c:pt idx="115">
                  <c:v>120.2685887435609</c:v>
                </c:pt>
                <c:pt idx="116">
                  <c:v>118.60027450520931</c:v>
                </c:pt>
                <c:pt idx="117">
                  <c:v>118.38716295561559</c:v>
                </c:pt>
                <c:pt idx="118">
                  <c:v>114.60456886361263</c:v>
                </c:pt>
                <c:pt idx="119">
                  <c:v>111.81818371178407</c:v>
                </c:pt>
                <c:pt idx="120">
                  <c:v>111.95003425701262</c:v>
                </c:pt>
                <c:pt idx="121">
                  <c:v>106.65070122139029</c:v>
                </c:pt>
                <c:pt idx="122">
                  <c:v>105.6861097929807</c:v>
                </c:pt>
                <c:pt idx="123">
                  <c:v>103.8742118530364</c:v>
                </c:pt>
                <c:pt idx="124">
                  <c:v>104.37174442303763</c:v>
                </c:pt>
                <c:pt idx="125">
                  <c:v>104.19736674886704</c:v>
                </c:pt>
                <c:pt idx="126">
                  <c:v>103.84386441868716</c:v>
                </c:pt>
                <c:pt idx="127">
                  <c:v>103.18473707922308</c:v>
                </c:pt>
                <c:pt idx="128">
                  <c:v>101.72598941457126</c:v>
                </c:pt>
                <c:pt idx="129">
                  <c:v>103.08295242586375</c:v>
                </c:pt>
                <c:pt idx="130">
                  <c:v>103.70427808420682</c:v>
                </c:pt>
                <c:pt idx="131">
                  <c:v>106.91480937786774</c:v>
                </c:pt>
                <c:pt idx="132">
                  <c:v>107.6514810276434</c:v>
                </c:pt>
                <c:pt idx="133">
                  <c:v>104.76927598269673</c:v>
                </c:pt>
                <c:pt idx="134">
                  <c:v>107.24339353920861</c:v>
                </c:pt>
                <c:pt idx="135">
                  <c:v>106.81828888558864</c:v>
                </c:pt>
                <c:pt idx="136">
                  <c:v>104.53742699742592</c:v>
                </c:pt>
                <c:pt idx="137">
                  <c:v>101.7552060840131</c:v>
                </c:pt>
                <c:pt idx="138">
                  <c:v>102.88841517659124</c:v>
                </c:pt>
                <c:pt idx="139">
                  <c:v>102.54357982451671</c:v>
                </c:pt>
                <c:pt idx="140">
                  <c:v>101.10149523840997</c:v>
                </c:pt>
                <c:pt idx="141">
                  <c:v>103.69884274376497</c:v>
                </c:pt>
                <c:pt idx="142">
                  <c:v>101.82533268389952</c:v>
                </c:pt>
                <c:pt idx="143">
                  <c:v>105.17272458784463</c:v>
                </c:pt>
                <c:pt idx="144">
                  <c:v>110.4525370562842</c:v>
                </c:pt>
                <c:pt idx="145">
                  <c:v>106.73084223759349</c:v>
                </c:pt>
                <c:pt idx="146">
                  <c:v>107.582349734497</c:v>
                </c:pt>
                <c:pt idx="147">
                  <c:v>112.04504636605243</c:v>
                </c:pt>
                <c:pt idx="148">
                  <c:v>111.90261111902325</c:v>
                </c:pt>
                <c:pt idx="149">
                  <c:v>112.37700604141287</c:v>
                </c:pt>
                <c:pt idx="150">
                  <c:v>111.50698417476133</c:v>
                </c:pt>
                <c:pt idx="151">
                  <c:v>113.8169741316764</c:v>
                </c:pt>
                <c:pt idx="152">
                  <c:v>111.09705890056973</c:v>
                </c:pt>
                <c:pt idx="153">
                  <c:v>112.96447838967876</c:v>
                </c:pt>
                <c:pt idx="154">
                  <c:v>110.75798457487492</c:v>
                </c:pt>
                <c:pt idx="155">
                  <c:v>113.89451916326261</c:v>
                </c:pt>
                <c:pt idx="156">
                  <c:v>115.03558610660818</c:v>
                </c:pt>
                <c:pt idx="157">
                  <c:v>115.70966126935274</c:v>
                </c:pt>
                <c:pt idx="158">
                  <c:v>118.06597340347396</c:v>
                </c:pt>
                <c:pt idx="159">
                  <c:v>120.33834975567255</c:v>
                </c:pt>
                <c:pt idx="160">
                  <c:v>118.95685707958846</c:v>
                </c:pt>
                <c:pt idx="161">
                  <c:v>119.38114245873926</c:v>
                </c:pt>
                <c:pt idx="162">
                  <c:v>119.63428977873906</c:v>
                </c:pt>
                <c:pt idx="163">
                  <c:v>123.12510640277846</c:v>
                </c:pt>
                <c:pt idx="164">
                  <c:v>122.11190912403627</c:v>
                </c:pt>
                <c:pt idx="165">
                  <c:v>123.74173020061632</c:v>
                </c:pt>
                <c:pt idx="166">
                  <c:v>119.73163209425218</c:v>
                </c:pt>
                <c:pt idx="167">
                  <c:v>119.20485464339122</c:v>
                </c:pt>
                <c:pt idx="168">
                  <c:v>118.85875689829044</c:v>
                </c:pt>
                <c:pt idx="169">
                  <c:v>119.91790607548856</c:v>
                </c:pt>
                <c:pt idx="170">
                  <c:v>121.77832191382507</c:v>
                </c:pt>
                <c:pt idx="171">
                  <c:v>121.10983329250084</c:v>
                </c:pt>
                <c:pt idx="172">
                  <c:v>123.72247695274756</c:v>
                </c:pt>
                <c:pt idx="173">
                  <c:v>122.72560366893943</c:v>
                </c:pt>
                <c:pt idx="174">
                  <c:v>121.07196339039916</c:v>
                </c:pt>
                <c:pt idx="175">
                  <c:v>122.62713145335442</c:v>
                </c:pt>
                <c:pt idx="176">
                  <c:v>119.16560950763051</c:v>
                </c:pt>
                <c:pt idx="177">
                  <c:v>120.74899928650012</c:v>
                </c:pt>
                <c:pt idx="178">
                  <c:v>118.7554135382691</c:v>
                </c:pt>
                <c:pt idx="179">
                  <c:v>119.66621367744953</c:v>
                </c:pt>
                <c:pt idx="180">
                  <c:v>118.23578499015338</c:v>
                </c:pt>
                <c:pt idx="181">
                  <c:v>116.74057862186055</c:v>
                </c:pt>
                <c:pt idx="182">
                  <c:v>114.93549484736124</c:v>
                </c:pt>
                <c:pt idx="183">
                  <c:v>117.42196800048329</c:v>
                </c:pt>
                <c:pt idx="184">
                  <c:v>118.61831489295174</c:v>
                </c:pt>
                <c:pt idx="185">
                  <c:v>120.74294774994205</c:v>
                </c:pt>
                <c:pt idx="186">
                  <c:v>120.05353494367559</c:v>
                </c:pt>
                <c:pt idx="187">
                  <c:v>118.65265410596587</c:v>
                </c:pt>
                <c:pt idx="188">
                  <c:v>116.62971911722016</c:v>
                </c:pt>
                <c:pt idx="189">
                  <c:v>118.61353291730951</c:v>
                </c:pt>
                <c:pt idx="190">
                  <c:v>121.06713166115743</c:v>
                </c:pt>
                <c:pt idx="191">
                  <c:v>120.88760334676607</c:v>
                </c:pt>
                <c:pt idx="192">
                  <c:v>116.84794281426348</c:v>
                </c:pt>
                <c:pt idx="193">
                  <c:v>115.81426123560946</c:v>
                </c:pt>
                <c:pt idx="194">
                  <c:v>113.56016573873924</c:v>
                </c:pt>
                <c:pt idx="195">
                  <c:v>114.24456289496757</c:v>
                </c:pt>
                <c:pt idx="196">
                  <c:v>116.8379624420016</c:v>
                </c:pt>
                <c:pt idx="197">
                  <c:v>117.59845030599786</c:v>
                </c:pt>
                <c:pt idx="198">
                  <c:v>118.03174361587186</c:v>
                </c:pt>
                <c:pt idx="199">
                  <c:v>118.04240084050626</c:v>
                </c:pt>
                <c:pt idx="200">
                  <c:v>116.35059328217397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15F-4BD3-BE13-7A2571242E3C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BrownianMotion'!$F$73:$GX$73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150.9133030250056</c:v>
                </c:pt>
                <c:pt idx="2">
                  <c:v>152.73509724137952</c:v>
                </c:pt>
                <c:pt idx="3">
                  <c:v>152.23269735182697</c:v>
                </c:pt>
                <c:pt idx="4">
                  <c:v>151.03530895499466</c:v>
                </c:pt>
                <c:pt idx="5">
                  <c:v>149.63798683119282</c:v>
                </c:pt>
                <c:pt idx="6">
                  <c:v>151.89532959583138</c:v>
                </c:pt>
                <c:pt idx="7">
                  <c:v>151.31089061628987</c:v>
                </c:pt>
                <c:pt idx="8">
                  <c:v>152.8671470601461</c:v>
                </c:pt>
                <c:pt idx="9">
                  <c:v>149.49925443532979</c:v>
                </c:pt>
                <c:pt idx="10">
                  <c:v>151.56544692959588</c:v>
                </c:pt>
                <c:pt idx="11">
                  <c:v>148.58072323407168</c:v>
                </c:pt>
                <c:pt idx="12">
                  <c:v>149.41140300784446</c:v>
                </c:pt>
                <c:pt idx="13">
                  <c:v>146.89841490470349</c:v>
                </c:pt>
                <c:pt idx="14">
                  <c:v>147.2739623187291</c:v>
                </c:pt>
                <c:pt idx="15">
                  <c:v>143.87657986732856</c:v>
                </c:pt>
                <c:pt idx="16">
                  <c:v>139.94793119510175</c:v>
                </c:pt>
                <c:pt idx="17">
                  <c:v>133.7390412846753</c:v>
                </c:pt>
                <c:pt idx="18">
                  <c:v>137.77652974816368</c:v>
                </c:pt>
                <c:pt idx="19">
                  <c:v>142.74113920584338</c:v>
                </c:pt>
                <c:pt idx="20">
                  <c:v>147.15106844259319</c:v>
                </c:pt>
                <c:pt idx="21">
                  <c:v>146.86819020357876</c:v>
                </c:pt>
                <c:pt idx="22">
                  <c:v>147.56638762466821</c:v>
                </c:pt>
                <c:pt idx="23">
                  <c:v>149.12631784846502</c:v>
                </c:pt>
                <c:pt idx="24">
                  <c:v>145.04253483264768</c:v>
                </c:pt>
                <c:pt idx="25">
                  <c:v>143.9022455634661</c:v>
                </c:pt>
                <c:pt idx="26">
                  <c:v>146.8174433390532</c:v>
                </c:pt>
                <c:pt idx="27">
                  <c:v>145.40047629760207</c:v>
                </c:pt>
                <c:pt idx="28">
                  <c:v>141.47353706746875</c:v>
                </c:pt>
                <c:pt idx="29">
                  <c:v>140.36728795316276</c:v>
                </c:pt>
                <c:pt idx="30">
                  <c:v>137.13158003834312</c:v>
                </c:pt>
                <c:pt idx="31">
                  <c:v>140.23385421981814</c:v>
                </c:pt>
                <c:pt idx="32">
                  <c:v>142.75010862302119</c:v>
                </c:pt>
                <c:pt idx="33">
                  <c:v>145.42040800148573</c:v>
                </c:pt>
                <c:pt idx="34">
                  <c:v>139.14577242452296</c:v>
                </c:pt>
                <c:pt idx="35">
                  <c:v>143.63681555696076</c:v>
                </c:pt>
                <c:pt idx="36">
                  <c:v>144.42771616912557</c:v>
                </c:pt>
                <c:pt idx="37">
                  <c:v>143.74416060681048</c:v>
                </c:pt>
                <c:pt idx="38">
                  <c:v>147.44432350424813</c:v>
                </c:pt>
                <c:pt idx="39">
                  <c:v>144.58408028505877</c:v>
                </c:pt>
                <c:pt idx="40">
                  <c:v>139.64570338796116</c:v>
                </c:pt>
                <c:pt idx="41">
                  <c:v>140.37773759151852</c:v>
                </c:pt>
                <c:pt idx="42">
                  <c:v>138.54755938540558</c:v>
                </c:pt>
                <c:pt idx="43">
                  <c:v>134.47428645660406</c:v>
                </c:pt>
                <c:pt idx="44">
                  <c:v>134.64131975223376</c:v>
                </c:pt>
                <c:pt idx="45">
                  <c:v>141.17872708432643</c:v>
                </c:pt>
                <c:pt idx="46">
                  <c:v>138.88516557983348</c:v>
                </c:pt>
                <c:pt idx="47">
                  <c:v>142.7305667639996</c:v>
                </c:pt>
                <c:pt idx="48">
                  <c:v>140.47441637365066</c:v>
                </c:pt>
                <c:pt idx="49">
                  <c:v>140.05515147272689</c:v>
                </c:pt>
                <c:pt idx="50">
                  <c:v>137.09665279231533</c:v>
                </c:pt>
                <c:pt idx="51">
                  <c:v>138.33479678710736</c:v>
                </c:pt>
                <c:pt idx="52">
                  <c:v>134.97776298569454</c:v>
                </c:pt>
                <c:pt idx="53">
                  <c:v>131.95340269442735</c:v>
                </c:pt>
                <c:pt idx="54">
                  <c:v>134.63582995467721</c:v>
                </c:pt>
                <c:pt idx="55">
                  <c:v>133.5650585789034</c:v>
                </c:pt>
                <c:pt idx="56">
                  <c:v>134.23666278320241</c:v>
                </c:pt>
                <c:pt idx="57">
                  <c:v>132.08974320946646</c:v>
                </c:pt>
                <c:pt idx="58">
                  <c:v>134.69451267863704</c:v>
                </c:pt>
                <c:pt idx="59">
                  <c:v>131.26213407157218</c:v>
                </c:pt>
                <c:pt idx="60">
                  <c:v>135.74936521383353</c:v>
                </c:pt>
                <c:pt idx="61">
                  <c:v>135.83005428757809</c:v>
                </c:pt>
                <c:pt idx="62">
                  <c:v>136.53716690507079</c:v>
                </c:pt>
                <c:pt idx="63">
                  <c:v>132.78314196922679</c:v>
                </c:pt>
                <c:pt idx="64">
                  <c:v>133.86922820603101</c:v>
                </c:pt>
                <c:pt idx="65">
                  <c:v>138.95785025202733</c:v>
                </c:pt>
                <c:pt idx="66">
                  <c:v>143.137036606995</c:v>
                </c:pt>
                <c:pt idx="67">
                  <c:v>143.58947640751018</c:v>
                </c:pt>
                <c:pt idx="68">
                  <c:v>141.79329676091012</c:v>
                </c:pt>
                <c:pt idx="69">
                  <c:v>141.35118122141861</c:v>
                </c:pt>
                <c:pt idx="70">
                  <c:v>139.51810810632236</c:v>
                </c:pt>
                <c:pt idx="71">
                  <c:v>134.91951649418641</c:v>
                </c:pt>
                <c:pt idx="72">
                  <c:v>136.94734412263895</c:v>
                </c:pt>
                <c:pt idx="73">
                  <c:v>142.38033210099738</c:v>
                </c:pt>
                <c:pt idx="74">
                  <c:v>142.76139359766276</c:v>
                </c:pt>
                <c:pt idx="75">
                  <c:v>146.47532636938169</c:v>
                </c:pt>
                <c:pt idx="76">
                  <c:v>144.13171574389696</c:v>
                </c:pt>
                <c:pt idx="77">
                  <c:v>139.82104335387524</c:v>
                </c:pt>
                <c:pt idx="78">
                  <c:v>138.46987264999038</c:v>
                </c:pt>
                <c:pt idx="79">
                  <c:v>143.33997751077948</c:v>
                </c:pt>
                <c:pt idx="80">
                  <c:v>139.08071600012008</c:v>
                </c:pt>
                <c:pt idx="81">
                  <c:v>137.02684603446002</c:v>
                </c:pt>
                <c:pt idx="82">
                  <c:v>139.38286272880609</c:v>
                </c:pt>
                <c:pt idx="83">
                  <c:v>135.06854434338229</c:v>
                </c:pt>
                <c:pt idx="84">
                  <c:v>135.82947426946592</c:v>
                </c:pt>
                <c:pt idx="85">
                  <c:v>134.22560588250755</c:v>
                </c:pt>
                <c:pt idx="86">
                  <c:v>134.04289351139315</c:v>
                </c:pt>
                <c:pt idx="87">
                  <c:v>131.4968543822479</c:v>
                </c:pt>
                <c:pt idx="88">
                  <c:v>130.5712610436137</c:v>
                </c:pt>
                <c:pt idx="89">
                  <c:v>132.00943446355052</c:v>
                </c:pt>
                <c:pt idx="90">
                  <c:v>133.5220505760694</c:v>
                </c:pt>
                <c:pt idx="91">
                  <c:v>133.82341361141224</c:v>
                </c:pt>
                <c:pt idx="92">
                  <c:v>133.9540894518997</c:v>
                </c:pt>
                <c:pt idx="93">
                  <c:v>133.68090427912841</c:v>
                </c:pt>
                <c:pt idx="94">
                  <c:v>139.66434332745823</c:v>
                </c:pt>
                <c:pt idx="95">
                  <c:v>135.82971813165375</c:v>
                </c:pt>
                <c:pt idx="96">
                  <c:v>135.58701879473139</c:v>
                </c:pt>
                <c:pt idx="97">
                  <c:v>140.67598711516706</c:v>
                </c:pt>
                <c:pt idx="98">
                  <c:v>144.01348614398978</c:v>
                </c:pt>
                <c:pt idx="99">
                  <c:v>139.1964432605879</c:v>
                </c:pt>
                <c:pt idx="100">
                  <c:v>141.27412067979444</c:v>
                </c:pt>
                <c:pt idx="101">
                  <c:v>140.87404027784109</c:v>
                </c:pt>
                <c:pt idx="102">
                  <c:v>141.63491027891928</c:v>
                </c:pt>
                <c:pt idx="103">
                  <c:v>139.19104841878766</c:v>
                </c:pt>
                <c:pt idx="104">
                  <c:v>141.49710633015104</c:v>
                </c:pt>
                <c:pt idx="105">
                  <c:v>143.22494080249797</c:v>
                </c:pt>
                <c:pt idx="106">
                  <c:v>141.69171954955857</c:v>
                </c:pt>
                <c:pt idx="107">
                  <c:v>140.3320552247414</c:v>
                </c:pt>
                <c:pt idx="108">
                  <c:v>139.98421911070338</c:v>
                </c:pt>
                <c:pt idx="109">
                  <c:v>137.22569372332234</c:v>
                </c:pt>
                <c:pt idx="110">
                  <c:v>143.91198484453011</c:v>
                </c:pt>
                <c:pt idx="111">
                  <c:v>144.39933578135589</c:v>
                </c:pt>
                <c:pt idx="112">
                  <c:v>141.60313712964503</c:v>
                </c:pt>
                <c:pt idx="113">
                  <c:v>139.68990230037065</c:v>
                </c:pt>
                <c:pt idx="114">
                  <c:v>137.26429372022631</c:v>
                </c:pt>
                <c:pt idx="115">
                  <c:v>140.03909993487926</c:v>
                </c:pt>
                <c:pt idx="116">
                  <c:v>143.00633136587092</c:v>
                </c:pt>
                <c:pt idx="117">
                  <c:v>141.52383761773862</c:v>
                </c:pt>
                <c:pt idx="118">
                  <c:v>140.45243634673636</c:v>
                </c:pt>
                <c:pt idx="119">
                  <c:v>143.49189493572646</c:v>
                </c:pt>
                <c:pt idx="120">
                  <c:v>139.2327637687394</c:v>
                </c:pt>
                <c:pt idx="121">
                  <c:v>142.82169159149993</c:v>
                </c:pt>
                <c:pt idx="122">
                  <c:v>143.01866371629981</c:v>
                </c:pt>
                <c:pt idx="123">
                  <c:v>150.21877269597559</c:v>
                </c:pt>
                <c:pt idx="124">
                  <c:v>153.29273782126745</c:v>
                </c:pt>
                <c:pt idx="125">
                  <c:v>153.78942717091715</c:v>
                </c:pt>
                <c:pt idx="126">
                  <c:v>158.11753104101609</c:v>
                </c:pt>
                <c:pt idx="127">
                  <c:v>153.54965818194378</c:v>
                </c:pt>
                <c:pt idx="128">
                  <c:v>156.8926909499028</c:v>
                </c:pt>
                <c:pt idx="129">
                  <c:v>160.83589275082596</c:v>
                </c:pt>
                <c:pt idx="130">
                  <c:v>164.97302166736367</c:v>
                </c:pt>
                <c:pt idx="131">
                  <c:v>162.06435951812151</c:v>
                </c:pt>
                <c:pt idx="132">
                  <c:v>159.75543365012459</c:v>
                </c:pt>
                <c:pt idx="133">
                  <c:v>160.07687602289994</c:v>
                </c:pt>
                <c:pt idx="134">
                  <c:v>159.64244637326567</c:v>
                </c:pt>
                <c:pt idx="135">
                  <c:v>159.47375681931521</c:v>
                </c:pt>
                <c:pt idx="136">
                  <c:v>162.83293037781291</c:v>
                </c:pt>
                <c:pt idx="137">
                  <c:v>161.33097166510586</c:v>
                </c:pt>
                <c:pt idx="138">
                  <c:v>165.68381211925112</c:v>
                </c:pt>
                <c:pt idx="139">
                  <c:v>173.0210056057295</c:v>
                </c:pt>
                <c:pt idx="140">
                  <c:v>170.40351875462548</c:v>
                </c:pt>
                <c:pt idx="141">
                  <c:v>172.20989722751085</c:v>
                </c:pt>
                <c:pt idx="142">
                  <c:v>177.79399650624944</c:v>
                </c:pt>
                <c:pt idx="143">
                  <c:v>181.96668320079596</c:v>
                </c:pt>
                <c:pt idx="144">
                  <c:v>178.12607990079144</c:v>
                </c:pt>
                <c:pt idx="145">
                  <c:v>173.6298103520337</c:v>
                </c:pt>
                <c:pt idx="146">
                  <c:v>176.31918376938941</c:v>
                </c:pt>
                <c:pt idx="147">
                  <c:v>175.66022956801112</c:v>
                </c:pt>
                <c:pt idx="148">
                  <c:v>175.70016167958471</c:v>
                </c:pt>
                <c:pt idx="149">
                  <c:v>173.76927380511381</c:v>
                </c:pt>
                <c:pt idx="150">
                  <c:v>173.42651673880562</c:v>
                </c:pt>
                <c:pt idx="151">
                  <c:v>170.54089848670986</c:v>
                </c:pt>
                <c:pt idx="152">
                  <c:v>167.12860124284916</c:v>
                </c:pt>
                <c:pt idx="153">
                  <c:v>172.15425610142313</c:v>
                </c:pt>
                <c:pt idx="154">
                  <c:v>168.5514983782586</c:v>
                </c:pt>
                <c:pt idx="155">
                  <c:v>167.05856411743733</c:v>
                </c:pt>
                <c:pt idx="156">
                  <c:v>169.06713852037402</c:v>
                </c:pt>
                <c:pt idx="157">
                  <c:v>174.77225829406353</c:v>
                </c:pt>
                <c:pt idx="158">
                  <c:v>176.37461907130003</c:v>
                </c:pt>
                <c:pt idx="159">
                  <c:v>176.44605897391236</c:v>
                </c:pt>
                <c:pt idx="160">
                  <c:v>178.44987319983269</c:v>
                </c:pt>
                <c:pt idx="161">
                  <c:v>181.30256438626415</c:v>
                </c:pt>
                <c:pt idx="162">
                  <c:v>178.43370479974902</c:v>
                </c:pt>
                <c:pt idx="163">
                  <c:v>179.55839076393184</c:v>
                </c:pt>
                <c:pt idx="164">
                  <c:v>180.68416660467645</c:v>
                </c:pt>
                <c:pt idx="165">
                  <c:v>175.57517441127618</c:v>
                </c:pt>
                <c:pt idx="166">
                  <c:v>179.14600025185558</c:v>
                </c:pt>
                <c:pt idx="167">
                  <c:v>175.44801577934396</c:v>
                </c:pt>
                <c:pt idx="168">
                  <c:v>168.17060575502848</c:v>
                </c:pt>
                <c:pt idx="169">
                  <c:v>172.23836856543548</c:v>
                </c:pt>
                <c:pt idx="170">
                  <c:v>173.95197843814657</c:v>
                </c:pt>
                <c:pt idx="171">
                  <c:v>174.93348980632891</c:v>
                </c:pt>
                <c:pt idx="172">
                  <c:v>176.09924060674149</c:v>
                </c:pt>
                <c:pt idx="173">
                  <c:v>175.42574801560011</c:v>
                </c:pt>
                <c:pt idx="174">
                  <c:v>174.5077975876132</c:v>
                </c:pt>
                <c:pt idx="175">
                  <c:v>172.36324937731811</c:v>
                </c:pt>
                <c:pt idx="176">
                  <c:v>166.74550303442888</c:v>
                </c:pt>
                <c:pt idx="177">
                  <c:v>162.53439797957731</c:v>
                </c:pt>
                <c:pt idx="178">
                  <c:v>158.94989158624304</c:v>
                </c:pt>
                <c:pt idx="179">
                  <c:v>155.74019378965031</c:v>
                </c:pt>
                <c:pt idx="180">
                  <c:v>160.78741603876409</c:v>
                </c:pt>
                <c:pt idx="181">
                  <c:v>161.21426980676048</c:v>
                </c:pt>
                <c:pt idx="182">
                  <c:v>163.93609168501351</c:v>
                </c:pt>
                <c:pt idx="183">
                  <c:v>165.57704887507961</c:v>
                </c:pt>
                <c:pt idx="184">
                  <c:v>163.30533517852578</c:v>
                </c:pt>
                <c:pt idx="185">
                  <c:v>162.97126888598106</c:v>
                </c:pt>
                <c:pt idx="186">
                  <c:v>169.41039106912842</c:v>
                </c:pt>
                <c:pt idx="187">
                  <c:v>169.94800936248171</c:v>
                </c:pt>
                <c:pt idx="188">
                  <c:v>172.97336339550938</c:v>
                </c:pt>
                <c:pt idx="189">
                  <c:v>170.30652186098149</c:v>
                </c:pt>
                <c:pt idx="190">
                  <c:v>170.74218357312139</c:v>
                </c:pt>
                <c:pt idx="191">
                  <c:v>177.45718873306603</c:v>
                </c:pt>
                <c:pt idx="192">
                  <c:v>177.95370099027281</c:v>
                </c:pt>
                <c:pt idx="193">
                  <c:v>173.49860957929585</c:v>
                </c:pt>
                <c:pt idx="194">
                  <c:v>167.94664509031702</c:v>
                </c:pt>
                <c:pt idx="195">
                  <c:v>167.80456465500572</c:v>
                </c:pt>
                <c:pt idx="196">
                  <c:v>168.7937090277928</c:v>
                </c:pt>
                <c:pt idx="197">
                  <c:v>165.50782238756338</c:v>
                </c:pt>
                <c:pt idx="198">
                  <c:v>165.58818900600971</c:v>
                </c:pt>
                <c:pt idx="199">
                  <c:v>171.09325593562821</c:v>
                </c:pt>
                <c:pt idx="200">
                  <c:v>170.3123945467006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15F-4BD3-BE13-7A2571242E3C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BrownianMotion'!$F$74:$GX$74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155.78577786278117</c:v>
                </c:pt>
                <c:pt idx="2">
                  <c:v>152.24681587006179</c:v>
                </c:pt>
                <c:pt idx="3">
                  <c:v>152.00559102820992</c:v>
                </c:pt>
                <c:pt idx="4">
                  <c:v>150.85437405049495</c:v>
                </c:pt>
                <c:pt idx="5">
                  <c:v>147.99348491625227</c:v>
                </c:pt>
                <c:pt idx="6">
                  <c:v>150.28524358114561</c:v>
                </c:pt>
                <c:pt idx="7">
                  <c:v>149.58760963504676</c:v>
                </c:pt>
                <c:pt idx="8">
                  <c:v>154.35721727394866</c:v>
                </c:pt>
                <c:pt idx="9">
                  <c:v>151.2026352310327</c:v>
                </c:pt>
                <c:pt idx="10">
                  <c:v>154.35044975157899</c:v>
                </c:pt>
                <c:pt idx="11">
                  <c:v>152.20609853150245</c:v>
                </c:pt>
                <c:pt idx="12">
                  <c:v>149.265170628047</c:v>
                </c:pt>
                <c:pt idx="13">
                  <c:v>148.68188343825148</c:v>
                </c:pt>
                <c:pt idx="14">
                  <c:v>157.5024790415618</c:v>
                </c:pt>
                <c:pt idx="15">
                  <c:v>154.79222501868392</c:v>
                </c:pt>
                <c:pt idx="16">
                  <c:v>158.00759308329106</c:v>
                </c:pt>
                <c:pt idx="17">
                  <c:v>158.43791666002582</c:v>
                </c:pt>
                <c:pt idx="18">
                  <c:v>159.13288136304018</c:v>
                </c:pt>
                <c:pt idx="19">
                  <c:v>158.91569594299483</c:v>
                </c:pt>
                <c:pt idx="20">
                  <c:v>161.14191211771899</c:v>
                </c:pt>
                <c:pt idx="21">
                  <c:v>164.41817159366448</c:v>
                </c:pt>
                <c:pt idx="22">
                  <c:v>164.61440325257524</c:v>
                </c:pt>
                <c:pt idx="23">
                  <c:v>162.16191467347369</c:v>
                </c:pt>
                <c:pt idx="24">
                  <c:v>162.06982548870084</c:v>
                </c:pt>
                <c:pt idx="25">
                  <c:v>162.33595664003386</c:v>
                </c:pt>
                <c:pt idx="26">
                  <c:v>162.43991541338769</c:v>
                </c:pt>
                <c:pt idx="27">
                  <c:v>159.10152771504735</c:v>
                </c:pt>
                <c:pt idx="28">
                  <c:v>162.32664170220121</c:v>
                </c:pt>
                <c:pt idx="29">
                  <c:v>163.69488380447626</c:v>
                </c:pt>
                <c:pt idx="30">
                  <c:v>166.04499203123126</c:v>
                </c:pt>
                <c:pt idx="31">
                  <c:v>164.04341400683484</c:v>
                </c:pt>
                <c:pt idx="32">
                  <c:v>167.82653158969606</c:v>
                </c:pt>
                <c:pt idx="33">
                  <c:v>170.06020456951913</c:v>
                </c:pt>
                <c:pt idx="34">
                  <c:v>164.55757108817554</c:v>
                </c:pt>
                <c:pt idx="35">
                  <c:v>163.37963666954496</c:v>
                </c:pt>
                <c:pt idx="36">
                  <c:v>158.13921869703148</c:v>
                </c:pt>
                <c:pt idx="37">
                  <c:v>156.37382534837195</c:v>
                </c:pt>
                <c:pt idx="38">
                  <c:v>156.33234221381366</c:v>
                </c:pt>
                <c:pt idx="39">
                  <c:v>157.44437618892323</c:v>
                </c:pt>
                <c:pt idx="40">
                  <c:v>154.93738566858431</c:v>
                </c:pt>
                <c:pt idx="41">
                  <c:v>159.84736483025529</c:v>
                </c:pt>
                <c:pt idx="42">
                  <c:v>161.26579288105654</c:v>
                </c:pt>
                <c:pt idx="43">
                  <c:v>161.4221027611502</c:v>
                </c:pt>
                <c:pt idx="44">
                  <c:v>164.50839943836294</c:v>
                </c:pt>
                <c:pt idx="45">
                  <c:v>162.66389984791556</c:v>
                </c:pt>
                <c:pt idx="46">
                  <c:v>161.51911376739605</c:v>
                </c:pt>
                <c:pt idx="47">
                  <c:v>160.49457271962879</c:v>
                </c:pt>
                <c:pt idx="48">
                  <c:v>155.33298982104975</c:v>
                </c:pt>
                <c:pt idx="49">
                  <c:v>155.6618212962822</c:v>
                </c:pt>
                <c:pt idx="50">
                  <c:v>149.62378682119225</c:v>
                </c:pt>
                <c:pt idx="51">
                  <c:v>150.96614011526836</c:v>
                </c:pt>
                <c:pt idx="52">
                  <c:v>151.22548207922324</c:v>
                </c:pt>
                <c:pt idx="53">
                  <c:v>149.43852156278334</c:v>
                </c:pt>
                <c:pt idx="54">
                  <c:v>148.52886314112857</c:v>
                </c:pt>
                <c:pt idx="55">
                  <c:v>145.07255796271502</c:v>
                </c:pt>
                <c:pt idx="56">
                  <c:v>147.4485036501865</c:v>
                </c:pt>
                <c:pt idx="57">
                  <c:v>144.28960890161463</c:v>
                </c:pt>
                <c:pt idx="58">
                  <c:v>142.7152826861161</c:v>
                </c:pt>
                <c:pt idx="59">
                  <c:v>144.14616047804202</c:v>
                </c:pt>
                <c:pt idx="60">
                  <c:v>145.47773502759006</c:v>
                </c:pt>
                <c:pt idx="61">
                  <c:v>141.26297766127055</c:v>
                </c:pt>
                <c:pt idx="62">
                  <c:v>137.7375621996953</c:v>
                </c:pt>
                <c:pt idx="63">
                  <c:v>140.59072157843616</c:v>
                </c:pt>
                <c:pt idx="64">
                  <c:v>144.27001437524027</c:v>
                </c:pt>
                <c:pt idx="65">
                  <c:v>144.54298314802446</c:v>
                </c:pt>
                <c:pt idx="66">
                  <c:v>142.30506799716935</c:v>
                </c:pt>
                <c:pt idx="67">
                  <c:v>142.12567031083395</c:v>
                </c:pt>
                <c:pt idx="68">
                  <c:v>144.14346432066205</c:v>
                </c:pt>
                <c:pt idx="69">
                  <c:v>146.33882858008226</c:v>
                </c:pt>
                <c:pt idx="70">
                  <c:v>142.9462778249688</c:v>
                </c:pt>
                <c:pt idx="71">
                  <c:v>138.80147057219781</c:v>
                </c:pt>
                <c:pt idx="72">
                  <c:v>142.95995676041068</c:v>
                </c:pt>
                <c:pt idx="73">
                  <c:v>141.5805933686018</c:v>
                </c:pt>
                <c:pt idx="74">
                  <c:v>138.56562381529355</c:v>
                </c:pt>
                <c:pt idx="75">
                  <c:v>140.73978055282515</c:v>
                </c:pt>
                <c:pt idx="76">
                  <c:v>142.53687230866126</c:v>
                </c:pt>
                <c:pt idx="77">
                  <c:v>137.57922959522449</c:v>
                </c:pt>
                <c:pt idx="78">
                  <c:v>138.09043039777441</c:v>
                </c:pt>
                <c:pt idx="79">
                  <c:v>137.8704733783525</c:v>
                </c:pt>
                <c:pt idx="80">
                  <c:v>140.24422629410475</c:v>
                </c:pt>
                <c:pt idx="81">
                  <c:v>139.2105174694122</c:v>
                </c:pt>
                <c:pt idx="82">
                  <c:v>138.45216966184432</c:v>
                </c:pt>
                <c:pt idx="83">
                  <c:v>143.17832427609386</c:v>
                </c:pt>
                <c:pt idx="84">
                  <c:v>143.37820530071443</c:v>
                </c:pt>
                <c:pt idx="85">
                  <c:v>138.34726182290788</c:v>
                </c:pt>
                <c:pt idx="86">
                  <c:v>139.22190007612173</c:v>
                </c:pt>
                <c:pt idx="87">
                  <c:v>139.12110990872023</c:v>
                </c:pt>
                <c:pt idx="88">
                  <c:v>140.9668543526216</c:v>
                </c:pt>
                <c:pt idx="89">
                  <c:v>140.01426356684391</c:v>
                </c:pt>
                <c:pt idx="90">
                  <c:v>142.22892041964315</c:v>
                </c:pt>
                <c:pt idx="91">
                  <c:v>140.69839556981213</c:v>
                </c:pt>
                <c:pt idx="92">
                  <c:v>139.56029940541396</c:v>
                </c:pt>
                <c:pt idx="93">
                  <c:v>137.11684157625723</c:v>
                </c:pt>
                <c:pt idx="94">
                  <c:v>139.02836586817048</c:v>
                </c:pt>
                <c:pt idx="95">
                  <c:v>138.71289002816593</c:v>
                </c:pt>
                <c:pt idx="96">
                  <c:v>137.32613314008964</c:v>
                </c:pt>
                <c:pt idx="97">
                  <c:v>132.7224881956902</c:v>
                </c:pt>
                <c:pt idx="98">
                  <c:v>133.27686980201196</c:v>
                </c:pt>
                <c:pt idx="99">
                  <c:v>135.85787463042084</c:v>
                </c:pt>
                <c:pt idx="100">
                  <c:v>131.68470829820976</c:v>
                </c:pt>
                <c:pt idx="101">
                  <c:v>131.41032968521162</c:v>
                </c:pt>
                <c:pt idx="102">
                  <c:v>133.29781022339876</c:v>
                </c:pt>
                <c:pt idx="103">
                  <c:v>133.56361337269001</c:v>
                </c:pt>
                <c:pt idx="104">
                  <c:v>132.21315715781071</c:v>
                </c:pt>
                <c:pt idx="105">
                  <c:v>132.50104257019782</c:v>
                </c:pt>
                <c:pt idx="106">
                  <c:v>130.98851711680743</c:v>
                </c:pt>
                <c:pt idx="107">
                  <c:v>129.23344899450677</c:v>
                </c:pt>
                <c:pt idx="108">
                  <c:v>129.48489259342264</c:v>
                </c:pt>
                <c:pt idx="109">
                  <c:v>130.24958063869499</c:v>
                </c:pt>
                <c:pt idx="110">
                  <c:v>132.7670561925226</c:v>
                </c:pt>
                <c:pt idx="111">
                  <c:v>128.56494363515597</c:v>
                </c:pt>
                <c:pt idx="112">
                  <c:v>130.60438473942372</c:v>
                </c:pt>
                <c:pt idx="113">
                  <c:v>131.26673950600062</c:v>
                </c:pt>
                <c:pt idx="114">
                  <c:v>128.86284571727796</c:v>
                </c:pt>
                <c:pt idx="115">
                  <c:v>131.42395038608637</c:v>
                </c:pt>
                <c:pt idx="116">
                  <c:v>134.66547547236758</c:v>
                </c:pt>
                <c:pt idx="117">
                  <c:v>137.28962766808425</c:v>
                </c:pt>
                <c:pt idx="118">
                  <c:v>137.19614687693036</c:v>
                </c:pt>
                <c:pt idx="119">
                  <c:v>140.28701554869892</c:v>
                </c:pt>
                <c:pt idx="120">
                  <c:v>136.60794227101331</c:v>
                </c:pt>
                <c:pt idx="121">
                  <c:v>140.46351102750157</c:v>
                </c:pt>
                <c:pt idx="122">
                  <c:v>147.08335609431131</c:v>
                </c:pt>
                <c:pt idx="123">
                  <c:v>150.30806899100082</c:v>
                </c:pt>
                <c:pt idx="124">
                  <c:v>146.98493399043258</c:v>
                </c:pt>
                <c:pt idx="125">
                  <c:v>149.89853365504223</c:v>
                </c:pt>
                <c:pt idx="126">
                  <c:v>148.22812680100424</c:v>
                </c:pt>
                <c:pt idx="127">
                  <c:v>141.40178020498035</c:v>
                </c:pt>
                <c:pt idx="128">
                  <c:v>145.82788253573318</c:v>
                </c:pt>
                <c:pt idx="129">
                  <c:v>148.81548936148354</c:v>
                </c:pt>
                <c:pt idx="130">
                  <c:v>152.65634392362418</c:v>
                </c:pt>
                <c:pt idx="131">
                  <c:v>152.6411744600245</c:v>
                </c:pt>
                <c:pt idx="132">
                  <c:v>150.79538187215394</c:v>
                </c:pt>
                <c:pt idx="133">
                  <c:v>151.08400444145553</c:v>
                </c:pt>
                <c:pt idx="134">
                  <c:v>143.82253036410449</c:v>
                </c:pt>
                <c:pt idx="135">
                  <c:v>144.3760529481205</c:v>
                </c:pt>
                <c:pt idx="136">
                  <c:v>144.81640634483446</c:v>
                </c:pt>
                <c:pt idx="137">
                  <c:v>148.05246497317245</c:v>
                </c:pt>
                <c:pt idx="138">
                  <c:v>145.88911330837973</c:v>
                </c:pt>
                <c:pt idx="139">
                  <c:v>147.34067515192061</c:v>
                </c:pt>
                <c:pt idx="140">
                  <c:v>144.56916397788936</c:v>
                </c:pt>
                <c:pt idx="141">
                  <c:v>145.32109695056002</c:v>
                </c:pt>
                <c:pt idx="142">
                  <c:v>148.53191488062532</c:v>
                </c:pt>
                <c:pt idx="143">
                  <c:v>151.62984521734239</c:v>
                </c:pt>
                <c:pt idx="144">
                  <c:v>155.99116420408154</c:v>
                </c:pt>
                <c:pt idx="145">
                  <c:v>154.92630664606247</c:v>
                </c:pt>
                <c:pt idx="146">
                  <c:v>157.46278327793823</c:v>
                </c:pt>
                <c:pt idx="147">
                  <c:v>156.60268839266374</c:v>
                </c:pt>
                <c:pt idx="148">
                  <c:v>151.39304056002086</c:v>
                </c:pt>
                <c:pt idx="149">
                  <c:v>145.82431527069409</c:v>
                </c:pt>
                <c:pt idx="150">
                  <c:v>140.49798390629579</c:v>
                </c:pt>
                <c:pt idx="151">
                  <c:v>139.80513865147245</c:v>
                </c:pt>
                <c:pt idx="152">
                  <c:v>138.60354608116992</c:v>
                </c:pt>
                <c:pt idx="153">
                  <c:v>135.88658040100847</c:v>
                </c:pt>
                <c:pt idx="154">
                  <c:v>138.72208799186271</c:v>
                </c:pt>
                <c:pt idx="155">
                  <c:v>137.09681407346594</c:v>
                </c:pt>
                <c:pt idx="156">
                  <c:v>139.48074732405436</c:v>
                </c:pt>
                <c:pt idx="157">
                  <c:v>142.43244587007115</c:v>
                </c:pt>
                <c:pt idx="158">
                  <c:v>141.51797475182929</c:v>
                </c:pt>
                <c:pt idx="159">
                  <c:v>146.07659218590061</c:v>
                </c:pt>
                <c:pt idx="160">
                  <c:v>149.09986054697291</c:v>
                </c:pt>
                <c:pt idx="161">
                  <c:v>143.75639575376138</c:v>
                </c:pt>
                <c:pt idx="162">
                  <c:v>142.71001933111552</c:v>
                </c:pt>
                <c:pt idx="163">
                  <c:v>139.03807469809635</c:v>
                </c:pt>
                <c:pt idx="164">
                  <c:v>137.52043441206956</c:v>
                </c:pt>
                <c:pt idx="165">
                  <c:v>136.01338703686849</c:v>
                </c:pt>
                <c:pt idx="166">
                  <c:v>137.04320608455643</c:v>
                </c:pt>
                <c:pt idx="167">
                  <c:v>135.70699088792733</c:v>
                </c:pt>
                <c:pt idx="168">
                  <c:v>132.04399702658199</c:v>
                </c:pt>
                <c:pt idx="169">
                  <c:v>133.70615560445196</c:v>
                </c:pt>
                <c:pt idx="170">
                  <c:v>131.56449005667602</c:v>
                </c:pt>
                <c:pt idx="171">
                  <c:v>131.6207085100319</c:v>
                </c:pt>
                <c:pt idx="172">
                  <c:v>131.95119651142338</c:v>
                </c:pt>
                <c:pt idx="173">
                  <c:v>133.5316004680802</c:v>
                </c:pt>
                <c:pt idx="174">
                  <c:v>132.71435112336579</c:v>
                </c:pt>
                <c:pt idx="175">
                  <c:v>130.18881743300233</c:v>
                </c:pt>
                <c:pt idx="176">
                  <c:v>128.29371907509525</c:v>
                </c:pt>
                <c:pt idx="177">
                  <c:v>128.81318625965241</c:v>
                </c:pt>
                <c:pt idx="178">
                  <c:v>133.01391374824189</c:v>
                </c:pt>
                <c:pt idx="179">
                  <c:v>131.57463044614087</c:v>
                </c:pt>
                <c:pt idx="180">
                  <c:v>128.79428511640577</c:v>
                </c:pt>
                <c:pt idx="181">
                  <c:v>125.80961146996876</c:v>
                </c:pt>
                <c:pt idx="182">
                  <c:v>126.342210574642</c:v>
                </c:pt>
                <c:pt idx="183">
                  <c:v>122.08789282614231</c:v>
                </c:pt>
                <c:pt idx="184">
                  <c:v>121.08868735606585</c:v>
                </c:pt>
                <c:pt idx="185">
                  <c:v>120.57451620520916</c:v>
                </c:pt>
                <c:pt idx="186">
                  <c:v>123.01651028843243</c:v>
                </c:pt>
                <c:pt idx="187">
                  <c:v>125.64927075854523</c:v>
                </c:pt>
                <c:pt idx="188">
                  <c:v>129.29811174824712</c:v>
                </c:pt>
                <c:pt idx="189">
                  <c:v>128.49297727334792</c:v>
                </c:pt>
                <c:pt idx="190">
                  <c:v>129.95698153078729</c:v>
                </c:pt>
                <c:pt idx="191">
                  <c:v>127.67028683900732</c:v>
                </c:pt>
                <c:pt idx="192">
                  <c:v>130.96443763743329</c:v>
                </c:pt>
                <c:pt idx="193">
                  <c:v>129.29520776368773</c:v>
                </c:pt>
                <c:pt idx="194">
                  <c:v>127.97120519602342</c:v>
                </c:pt>
                <c:pt idx="195">
                  <c:v>129.78319127111232</c:v>
                </c:pt>
                <c:pt idx="196">
                  <c:v>132.08541146625265</c:v>
                </c:pt>
                <c:pt idx="197">
                  <c:v>131.48210656696733</c:v>
                </c:pt>
                <c:pt idx="198">
                  <c:v>131.0693264498737</c:v>
                </c:pt>
                <c:pt idx="199">
                  <c:v>129.67099490589374</c:v>
                </c:pt>
                <c:pt idx="200">
                  <c:v>131.10682705279928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15F-4BD3-BE13-7A2571242E3C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BrownianMotion'!$F$75:$GX$75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156.27452200132009</c:v>
                </c:pt>
                <c:pt idx="2">
                  <c:v>158.07603846487189</c:v>
                </c:pt>
                <c:pt idx="3">
                  <c:v>154.66458415801449</c:v>
                </c:pt>
                <c:pt idx="4">
                  <c:v>152.93788474897826</c:v>
                </c:pt>
                <c:pt idx="5">
                  <c:v>148.28033571872692</c:v>
                </c:pt>
                <c:pt idx="6">
                  <c:v>150.46762428104901</c:v>
                </c:pt>
                <c:pt idx="7">
                  <c:v>153.25714989424031</c:v>
                </c:pt>
                <c:pt idx="8">
                  <c:v>155.22223945874666</c:v>
                </c:pt>
                <c:pt idx="9">
                  <c:v>152.70545786874479</c:v>
                </c:pt>
                <c:pt idx="10">
                  <c:v>150.34586932056334</c:v>
                </c:pt>
                <c:pt idx="11">
                  <c:v>150.71111373840026</c:v>
                </c:pt>
                <c:pt idx="12">
                  <c:v>149.64663491059127</c:v>
                </c:pt>
                <c:pt idx="13">
                  <c:v>146.94532925109428</c:v>
                </c:pt>
                <c:pt idx="14">
                  <c:v>146.66693624290588</c:v>
                </c:pt>
                <c:pt idx="15">
                  <c:v>144.4437885860475</c:v>
                </c:pt>
                <c:pt idx="16">
                  <c:v>147.55997554497429</c:v>
                </c:pt>
                <c:pt idx="17">
                  <c:v>145.7324818366443</c:v>
                </c:pt>
                <c:pt idx="18">
                  <c:v>152.63286887032979</c:v>
                </c:pt>
                <c:pt idx="19">
                  <c:v>146.93710352073734</c:v>
                </c:pt>
                <c:pt idx="20">
                  <c:v>146.00263845316982</c:v>
                </c:pt>
                <c:pt idx="21">
                  <c:v>142.31048323904434</c:v>
                </c:pt>
                <c:pt idx="22">
                  <c:v>142.8334939578431</c:v>
                </c:pt>
                <c:pt idx="23">
                  <c:v>144.22468020508953</c:v>
                </c:pt>
                <c:pt idx="24">
                  <c:v>142.41766401753222</c:v>
                </c:pt>
                <c:pt idx="25">
                  <c:v>142.11434088662961</c:v>
                </c:pt>
                <c:pt idx="26">
                  <c:v>144.09715042484743</c:v>
                </c:pt>
                <c:pt idx="27">
                  <c:v>142.55461260785333</c:v>
                </c:pt>
                <c:pt idx="28">
                  <c:v>151.76242599681953</c:v>
                </c:pt>
                <c:pt idx="29">
                  <c:v>151.06511379706259</c:v>
                </c:pt>
                <c:pt idx="30">
                  <c:v>152.59236381575613</c:v>
                </c:pt>
                <c:pt idx="31">
                  <c:v>149.04667699524518</c:v>
                </c:pt>
                <c:pt idx="32">
                  <c:v>143.70281042066233</c:v>
                </c:pt>
                <c:pt idx="33">
                  <c:v>147.03377308812793</c:v>
                </c:pt>
                <c:pt idx="34">
                  <c:v>145.5022079158359</c:v>
                </c:pt>
                <c:pt idx="35">
                  <c:v>146.52446616643388</c:v>
                </c:pt>
                <c:pt idx="36">
                  <c:v>143.81386778841522</c:v>
                </c:pt>
                <c:pt idx="37">
                  <c:v>145.76835119645489</c:v>
                </c:pt>
                <c:pt idx="38">
                  <c:v>147.67915651902521</c:v>
                </c:pt>
                <c:pt idx="39">
                  <c:v>146.60016788496264</c:v>
                </c:pt>
                <c:pt idx="40">
                  <c:v>145.34619431212315</c:v>
                </c:pt>
                <c:pt idx="41">
                  <c:v>145.79296066137402</c:v>
                </c:pt>
                <c:pt idx="42">
                  <c:v>151.88806294212827</c:v>
                </c:pt>
                <c:pt idx="43">
                  <c:v>152.5960250985793</c:v>
                </c:pt>
                <c:pt idx="44">
                  <c:v>149.11089926959576</c:v>
                </c:pt>
                <c:pt idx="45">
                  <c:v>143.61055033185156</c:v>
                </c:pt>
                <c:pt idx="46">
                  <c:v>142.21107688976085</c:v>
                </c:pt>
                <c:pt idx="47">
                  <c:v>144.60155880769338</c:v>
                </c:pt>
                <c:pt idx="48">
                  <c:v>142.61830547286979</c:v>
                </c:pt>
                <c:pt idx="49">
                  <c:v>144.34572801000394</c:v>
                </c:pt>
                <c:pt idx="50">
                  <c:v>145.55527012150145</c:v>
                </c:pt>
                <c:pt idx="51">
                  <c:v>143.85078547001626</c:v>
                </c:pt>
                <c:pt idx="52">
                  <c:v>145.27087207514873</c:v>
                </c:pt>
                <c:pt idx="53">
                  <c:v>150.71183137811312</c:v>
                </c:pt>
                <c:pt idx="54">
                  <c:v>153.93970515302047</c:v>
                </c:pt>
                <c:pt idx="55">
                  <c:v>153.73886513053512</c:v>
                </c:pt>
                <c:pt idx="56">
                  <c:v>152.31159869998925</c:v>
                </c:pt>
                <c:pt idx="57">
                  <c:v>153.07063919262714</c:v>
                </c:pt>
                <c:pt idx="58">
                  <c:v>152.24015010827691</c:v>
                </c:pt>
                <c:pt idx="59">
                  <c:v>153.12641605192923</c:v>
                </c:pt>
                <c:pt idx="60">
                  <c:v>154.86573044085358</c:v>
                </c:pt>
                <c:pt idx="61">
                  <c:v>151.40754699109235</c:v>
                </c:pt>
                <c:pt idx="62">
                  <c:v>153.0963595673179</c:v>
                </c:pt>
                <c:pt idx="63">
                  <c:v>155.18125140973081</c:v>
                </c:pt>
                <c:pt idx="64">
                  <c:v>152.23767245728078</c:v>
                </c:pt>
                <c:pt idx="65">
                  <c:v>153.92871747028104</c:v>
                </c:pt>
                <c:pt idx="66">
                  <c:v>161.42608961803114</c:v>
                </c:pt>
                <c:pt idx="67">
                  <c:v>158.71878836139518</c:v>
                </c:pt>
                <c:pt idx="68">
                  <c:v>159.95803847519556</c:v>
                </c:pt>
                <c:pt idx="69">
                  <c:v>158.82071303775501</c:v>
                </c:pt>
                <c:pt idx="70">
                  <c:v>159.37142249098801</c:v>
                </c:pt>
                <c:pt idx="71">
                  <c:v>156.67055879088474</c:v>
                </c:pt>
                <c:pt idx="72">
                  <c:v>155.75773379175413</c:v>
                </c:pt>
                <c:pt idx="73">
                  <c:v>155.35226448382198</c:v>
                </c:pt>
                <c:pt idx="74">
                  <c:v>152.54804758265232</c:v>
                </c:pt>
                <c:pt idx="75">
                  <c:v>152.79086493464203</c:v>
                </c:pt>
                <c:pt idx="76">
                  <c:v>156.7801827217987</c:v>
                </c:pt>
                <c:pt idx="77">
                  <c:v>157.65454520558509</c:v>
                </c:pt>
                <c:pt idx="78">
                  <c:v>155.50981181468299</c:v>
                </c:pt>
                <c:pt idx="79">
                  <c:v>156.43926659872898</c:v>
                </c:pt>
                <c:pt idx="80">
                  <c:v>155.35470112782357</c:v>
                </c:pt>
                <c:pt idx="81">
                  <c:v>155.37555290986663</c:v>
                </c:pt>
                <c:pt idx="82">
                  <c:v>155.18087954080096</c:v>
                </c:pt>
                <c:pt idx="83">
                  <c:v>148.50529490617967</c:v>
                </c:pt>
                <c:pt idx="84">
                  <c:v>148.94212078823696</c:v>
                </c:pt>
                <c:pt idx="85">
                  <c:v>150.16706459487992</c:v>
                </c:pt>
                <c:pt idx="86">
                  <c:v>153.0386328030736</c:v>
                </c:pt>
                <c:pt idx="87">
                  <c:v>153.71845733290795</c:v>
                </c:pt>
                <c:pt idx="88">
                  <c:v>152.47655134765074</c:v>
                </c:pt>
                <c:pt idx="89">
                  <c:v>149.77146252811488</c:v>
                </c:pt>
                <c:pt idx="90">
                  <c:v>151.96980188309792</c:v>
                </c:pt>
                <c:pt idx="91">
                  <c:v>155.99119302906084</c:v>
                </c:pt>
                <c:pt idx="92">
                  <c:v>160.57923976264919</c:v>
                </c:pt>
                <c:pt idx="93">
                  <c:v>157.00891436904496</c:v>
                </c:pt>
                <c:pt idx="94">
                  <c:v>160.0726076522848</c:v>
                </c:pt>
                <c:pt idx="95">
                  <c:v>160.99732450513935</c:v>
                </c:pt>
                <c:pt idx="96">
                  <c:v>162.39550673426058</c:v>
                </c:pt>
                <c:pt idx="97">
                  <c:v>159.16741731041293</c:v>
                </c:pt>
                <c:pt idx="98">
                  <c:v>156.97776749419521</c:v>
                </c:pt>
                <c:pt idx="99">
                  <c:v>154.30016426349678</c:v>
                </c:pt>
                <c:pt idx="100">
                  <c:v>159.62066644948578</c:v>
                </c:pt>
                <c:pt idx="101">
                  <c:v>157.89761967824538</c:v>
                </c:pt>
                <c:pt idx="102">
                  <c:v>156.93549879648708</c:v>
                </c:pt>
                <c:pt idx="103">
                  <c:v>153.61109363425552</c:v>
                </c:pt>
                <c:pt idx="104">
                  <c:v>153.22176094593718</c:v>
                </c:pt>
                <c:pt idx="105">
                  <c:v>152.2300802168424</c:v>
                </c:pt>
                <c:pt idx="106">
                  <c:v>148.2763880605859</c:v>
                </c:pt>
                <c:pt idx="107">
                  <c:v>148.76973453449185</c:v>
                </c:pt>
                <c:pt idx="108">
                  <c:v>153.03712517439618</c:v>
                </c:pt>
                <c:pt idx="109">
                  <c:v>154.34396576014632</c:v>
                </c:pt>
                <c:pt idx="110">
                  <c:v>159.80320130863626</c:v>
                </c:pt>
                <c:pt idx="111">
                  <c:v>159.92772296996574</c:v>
                </c:pt>
                <c:pt idx="112">
                  <c:v>163.75749813351698</c:v>
                </c:pt>
                <c:pt idx="113">
                  <c:v>165.03570505151163</c:v>
                </c:pt>
                <c:pt idx="114">
                  <c:v>160.35588018431724</c:v>
                </c:pt>
                <c:pt idx="115">
                  <c:v>158.70501678119169</c:v>
                </c:pt>
                <c:pt idx="116">
                  <c:v>154.94494267971029</c:v>
                </c:pt>
                <c:pt idx="117">
                  <c:v>154.87229714137712</c:v>
                </c:pt>
                <c:pt idx="118">
                  <c:v>154.36829072418013</c:v>
                </c:pt>
                <c:pt idx="119">
                  <c:v>151.08073746617049</c:v>
                </c:pt>
                <c:pt idx="120">
                  <c:v>149.93201215983933</c:v>
                </c:pt>
                <c:pt idx="121">
                  <c:v>150.45385079932058</c:v>
                </c:pt>
                <c:pt idx="122">
                  <c:v>149.0548621313944</c:v>
                </c:pt>
                <c:pt idx="123">
                  <c:v>147.0067546479257</c:v>
                </c:pt>
                <c:pt idx="124">
                  <c:v>147.31823391825182</c:v>
                </c:pt>
                <c:pt idx="125">
                  <c:v>147.86616399120973</c:v>
                </c:pt>
                <c:pt idx="126">
                  <c:v>144.9081501652395</c:v>
                </c:pt>
                <c:pt idx="127">
                  <c:v>147.3810353846128</c:v>
                </c:pt>
                <c:pt idx="128">
                  <c:v>152.06832466542971</c:v>
                </c:pt>
                <c:pt idx="129">
                  <c:v>151.01972959667467</c:v>
                </c:pt>
                <c:pt idx="130">
                  <c:v>148.96657264722188</c:v>
                </c:pt>
                <c:pt idx="131">
                  <c:v>148.95938630189013</c:v>
                </c:pt>
                <c:pt idx="132">
                  <c:v>148.77837527279613</c:v>
                </c:pt>
                <c:pt idx="133">
                  <c:v>145.18450204087907</c:v>
                </c:pt>
                <c:pt idx="134">
                  <c:v>144.18486560093859</c:v>
                </c:pt>
                <c:pt idx="135">
                  <c:v>145.58978448455545</c:v>
                </c:pt>
                <c:pt idx="136">
                  <c:v>145.94582768011739</c:v>
                </c:pt>
                <c:pt idx="137">
                  <c:v>145.6113118325525</c:v>
                </c:pt>
                <c:pt idx="138">
                  <c:v>147.77915710137924</c:v>
                </c:pt>
                <c:pt idx="139">
                  <c:v>147.90428932369844</c:v>
                </c:pt>
                <c:pt idx="140">
                  <c:v>146.53317841854943</c:v>
                </c:pt>
                <c:pt idx="141">
                  <c:v>143.47962358532885</c:v>
                </c:pt>
                <c:pt idx="142">
                  <c:v>142.55008847072619</c:v>
                </c:pt>
                <c:pt idx="143">
                  <c:v>142.24283077646513</c:v>
                </c:pt>
                <c:pt idx="144">
                  <c:v>139.94644957446238</c:v>
                </c:pt>
                <c:pt idx="145">
                  <c:v>147.24620254101649</c:v>
                </c:pt>
                <c:pt idx="146">
                  <c:v>149.34992347823533</c:v>
                </c:pt>
                <c:pt idx="147">
                  <c:v>147.06550321127165</c:v>
                </c:pt>
                <c:pt idx="148">
                  <c:v>151.57692030253364</c:v>
                </c:pt>
                <c:pt idx="149">
                  <c:v>153.15224169936397</c:v>
                </c:pt>
                <c:pt idx="150">
                  <c:v>149.78065381757878</c:v>
                </c:pt>
                <c:pt idx="151">
                  <c:v>148.23368647474729</c:v>
                </c:pt>
                <c:pt idx="152">
                  <c:v>150.01493598244892</c:v>
                </c:pt>
                <c:pt idx="153">
                  <c:v>152.61120256862074</c:v>
                </c:pt>
                <c:pt idx="154">
                  <c:v>151.45190260769203</c:v>
                </c:pt>
                <c:pt idx="155">
                  <c:v>150.90155715182092</c:v>
                </c:pt>
                <c:pt idx="156">
                  <c:v>148.80480923016049</c:v>
                </c:pt>
                <c:pt idx="157">
                  <c:v>149.41210051191223</c:v>
                </c:pt>
                <c:pt idx="158">
                  <c:v>146.68038251097937</c:v>
                </c:pt>
                <c:pt idx="159">
                  <c:v>146.79815409424592</c:v>
                </c:pt>
                <c:pt idx="160">
                  <c:v>148.54959427738115</c:v>
                </c:pt>
                <c:pt idx="161">
                  <c:v>153.62446163183151</c:v>
                </c:pt>
                <c:pt idx="162">
                  <c:v>155.45930908778408</c:v>
                </c:pt>
                <c:pt idx="163">
                  <c:v>158.47588569495187</c:v>
                </c:pt>
                <c:pt idx="164">
                  <c:v>160.54834875181407</c:v>
                </c:pt>
                <c:pt idx="165">
                  <c:v>160.33956004571911</c:v>
                </c:pt>
                <c:pt idx="166">
                  <c:v>164.75585589734445</c:v>
                </c:pt>
                <c:pt idx="167">
                  <c:v>166.65365958155368</c:v>
                </c:pt>
                <c:pt idx="168">
                  <c:v>166.41998670808502</c:v>
                </c:pt>
                <c:pt idx="169">
                  <c:v>173.73005336855257</c:v>
                </c:pt>
                <c:pt idx="170">
                  <c:v>171.12403092777561</c:v>
                </c:pt>
                <c:pt idx="171">
                  <c:v>175.04340926862389</c:v>
                </c:pt>
                <c:pt idx="172">
                  <c:v>178.36602833680638</c:v>
                </c:pt>
                <c:pt idx="173">
                  <c:v>179.31962937763379</c:v>
                </c:pt>
                <c:pt idx="174">
                  <c:v>176.33559712648611</c:v>
                </c:pt>
                <c:pt idx="175">
                  <c:v>176.12370195322049</c:v>
                </c:pt>
                <c:pt idx="176">
                  <c:v>181.40253276953962</c:v>
                </c:pt>
                <c:pt idx="177">
                  <c:v>175.47513811062026</c:v>
                </c:pt>
                <c:pt idx="178">
                  <c:v>173.48357643546925</c:v>
                </c:pt>
                <c:pt idx="179">
                  <c:v>175.12933791754949</c:v>
                </c:pt>
                <c:pt idx="180">
                  <c:v>177.40953966662354</c:v>
                </c:pt>
                <c:pt idx="181">
                  <c:v>182.16551578940911</c:v>
                </c:pt>
                <c:pt idx="182">
                  <c:v>177.12155329305159</c:v>
                </c:pt>
                <c:pt idx="183">
                  <c:v>180.03471949765654</c:v>
                </c:pt>
                <c:pt idx="184">
                  <c:v>177.18579900335743</c:v>
                </c:pt>
                <c:pt idx="185">
                  <c:v>175.21634063595894</c:v>
                </c:pt>
                <c:pt idx="186">
                  <c:v>176.14746528687292</c:v>
                </c:pt>
                <c:pt idx="187">
                  <c:v>176.99919839344943</c:v>
                </c:pt>
                <c:pt idx="188">
                  <c:v>172.02811469321921</c:v>
                </c:pt>
                <c:pt idx="189">
                  <c:v>167.69884173091796</c:v>
                </c:pt>
                <c:pt idx="190">
                  <c:v>169.71189148759814</c:v>
                </c:pt>
                <c:pt idx="191">
                  <c:v>175.22684326066033</c:v>
                </c:pt>
                <c:pt idx="192">
                  <c:v>177.98798065738015</c:v>
                </c:pt>
                <c:pt idx="193">
                  <c:v>176.85921058800568</c:v>
                </c:pt>
                <c:pt idx="194">
                  <c:v>177.96040628139241</c:v>
                </c:pt>
                <c:pt idx="195">
                  <c:v>178.80497827744034</c:v>
                </c:pt>
                <c:pt idx="196">
                  <c:v>173.14862629550203</c:v>
                </c:pt>
                <c:pt idx="197">
                  <c:v>173.90859353503069</c:v>
                </c:pt>
                <c:pt idx="198">
                  <c:v>177.58539125883053</c:v>
                </c:pt>
                <c:pt idx="199">
                  <c:v>179.60773948853799</c:v>
                </c:pt>
                <c:pt idx="200">
                  <c:v>180.05925377770924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15F-4BD3-BE13-7A2571242E3C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BrownianMotion'!$F$76:$GX$76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157.32462971394636</c:v>
                </c:pt>
                <c:pt idx="2">
                  <c:v>154.82622790096167</c:v>
                </c:pt>
                <c:pt idx="3">
                  <c:v>153.84950717096413</c:v>
                </c:pt>
                <c:pt idx="4">
                  <c:v>154.92796686446599</c:v>
                </c:pt>
                <c:pt idx="5">
                  <c:v>163.19297413407969</c:v>
                </c:pt>
                <c:pt idx="6">
                  <c:v>161.84651363094466</c:v>
                </c:pt>
                <c:pt idx="7">
                  <c:v>162.93767846467492</c:v>
                </c:pt>
                <c:pt idx="8">
                  <c:v>161.82659162040252</c:v>
                </c:pt>
                <c:pt idx="9">
                  <c:v>163.81710394202366</c:v>
                </c:pt>
                <c:pt idx="10">
                  <c:v>171.90875751438324</c:v>
                </c:pt>
                <c:pt idx="11">
                  <c:v>170.40212029359836</c:v>
                </c:pt>
                <c:pt idx="12">
                  <c:v>171.20596788279599</c:v>
                </c:pt>
                <c:pt idx="13">
                  <c:v>170.30762684372874</c:v>
                </c:pt>
                <c:pt idx="14">
                  <c:v>163.97786489835079</c:v>
                </c:pt>
                <c:pt idx="15">
                  <c:v>167.99105241333854</c:v>
                </c:pt>
                <c:pt idx="16">
                  <c:v>167.00174925622164</c:v>
                </c:pt>
                <c:pt idx="17">
                  <c:v>173.16761982342166</c:v>
                </c:pt>
                <c:pt idx="18">
                  <c:v>172.09372841584704</c:v>
                </c:pt>
                <c:pt idx="19">
                  <c:v>175.57108200738921</c:v>
                </c:pt>
                <c:pt idx="20">
                  <c:v>178.92837119802482</c:v>
                </c:pt>
                <c:pt idx="21">
                  <c:v>175.96280084382047</c:v>
                </c:pt>
                <c:pt idx="22">
                  <c:v>174.54916215982081</c:v>
                </c:pt>
                <c:pt idx="23">
                  <c:v>172.32775005181551</c:v>
                </c:pt>
                <c:pt idx="24">
                  <c:v>172.94507738106961</c:v>
                </c:pt>
                <c:pt idx="25">
                  <c:v>174.38764133248074</c:v>
                </c:pt>
                <c:pt idx="26">
                  <c:v>175.74736749356953</c:v>
                </c:pt>
                <c:pt idx="27">
                  <c:v>175.05526261880928</c:v>
                </c:pt>
                <c:pt idx="28">
                  <c:v>176.85756150859174</c:v>
                </c:pt>
                <c:pt idx="29">
                  <c:v>180.94066646259014</c:v>
                </c:pt>
                <c:pt idx="30">
                  <c:v>183.03465392546101</c:v>
                </c:pt>
                <c:pt idx="31">
                  <c:v>186.84010647279814</c:v>
                </c:pt>
                <c:pt idx="32">
                  <c:v>184.38324827963763</c:v>
                </c:pt>
                <c:pt idx="33">
                  <c:v>186.47457000317033</c:v>
                </c:pt>
                <c:pt idx="34">
                  <c:v>181.70436078667439</c:v>
                </c:pt>
                <c:pt idx="35">
                  <c:v>179.98591572090362</c:v>
                </c:pt>
                <c:pt idx="36">
                  <c:v>191.00693476879036</c:v>
                </c:pt>
                <c:pt idx="37">
                  <c:v>187.50793643468623</c:v>
                </c:pt>
                <c:pt idx="38">
                  <c:v>186.41507595242476</c:v>
                </c:pt>
                <c:pt idx="39">
                  <c:v>190.77040685996158</c:v>
                </c:pt>
                <c:pt idx="40">
                  <c:v>192.22505659871652</c:v>
                </c:pt>
                <c:pt idx="41">
                  <c:v>191.59537415901494</c:v>
                </c:pt>
                <c:pt idx="42">
                  <c:v>190.03140996337783</c:v>
                </c:pt>
                <c:pt idx="43">
                  <c:v>192.58013911911931</c:v>
                </c:pt>
                <c:pt idx="44">
                  <c:v>191.19686005705702</c:v>
                </c:pt>
                <c:pt idx="45">
                  <c:v>191.93970575903975</c:v>
                </c:pt>
                <c:pt idx="46">
                  <c:v>195.74755272068839</c:v>
                </c:pt>
                <c:pt idx="47">
                  <c:v>199.88263953893346</c:v>
                </c:pt>
                <c:pt idx="48">
                  <c:v>195.73437921159547</c:v>
                </c:pt>
                <c:pt idx="49">
                  <c:v>194.53105609157117</c:v>
                </c:pt>
                <c:pt idx="50">
                  <c:v>196.15866256957256</c:v>
                </c:pt>
                <c:pt idx="51">
                  <c:v>194.49543118990212</c:v>
                </c:pt>
                <c:pt idx="52">
                  <c:v>194.49045077783188</c:v>
                </c:pt>
                <c:pt idx="53">
                  <c:v>192.8410822874342</c:v>
                </c:pt>
                <c:pt idx="54">
                  <c:v>190.69417782918572</c:v>
                </c:pt>
                <c:pt idx="55">
                  <c:v>191.97851999174748</c:v>
                </c:pt>
                <c:pt idx="56">
                  <c:v>195.71551942563664</c:v>
                </c:pt>
                <c:pt idx="57">
                  <c:v>193.37978152951132</c:v>
                </c:pt>
                <c:pt idx="58">
                  <c:v>199.84751939391981</c:v>
                </c:pt>
                <c:pt idx="59">
                  <c:v>200.35209483993577</c:v>
                </c:pt>
                <c:pt idx="60">
                  <c:v>201.32378260437017</c:v>
                </c:pt>
                <c:pt idx="61">
                  <c:v>202.71069094176889</c:v>
                </c:pt>
                <c:pt idx="62">
                  <c:v>210.45996503869074</c:v>
                </c:pt>
                <c:pt idx="63">
                  <c:v>210.13232621881696</c:v>
                </c:pt>
                <c:pt idx="64">
                  <c:v>204.99286058170748</c:v>
                </c:pt>
                <c:pt idx="65">
                  <c:v>214.67273788183897</c:v>
                </c:pt>
                <c:pt idx="66">
                  <c:v>215.80923672120269</c:v>
                </c:pt>
                <c:pt idx="67">
                  <c:v>226.1087739334358</c:v>
                </c:pt>
                <c:pt idx="68">
                  <c:v>225.27537243420147</c:v>
                </c:pt>
                <c:pt idx="69">
                  <c:v>228.05030151161546</c:v>
                </c:pt>
                <c:pt idx="70">
                  <c:v>235.18898841821979</c:v>
                </c:pt>
                <c:pt idx="71">
                  <c:v>240.28221634025931</c:v>
                </c:pt>
                <c:pt idx="72">
                  <c:v>236.36508002846816</c:v>
                </c:pt>
                <c:pt idx="73">
                  <c:v>234.70230079807752</c:v>
                </c:pt>
                <c:pt idx="74">
                  <c:v>238.1326228564825</c:v>
                </c:pt>
                <c:pt idx="75">
                  <c:v>238.15681778408808</c:v>
                </c:pt>
                <c:pt idx="76">
                  <c:v>234.53737841272195</c:v>
                </c:pt>
                <c:pt idx="77">
                  <c:v>230.4729716566971</c:v>
                </c:pt>
                <c:pt idx="78">
                  <c:v>232.03214257767522</c:v>
                </c:pt>
                <c:pt idx="79">
                  <c:v>237.38722163627583</c:v>
                </c:pt>
                <c:pt idx="80">
                  <c:v>236.78406962624209</c:v>
                </c:pt>
                <c:pt idx="81">
                  <c:v>232.37046736821014</c:v>
                </c:pt>
                <c:pt idx="82">
                  <c:v>234.50616063671868</c:v>
                </c:pt>
                <c:pt idx="83">
                  <c:v>236.59760915841079</c:v>
                </c:pt>
                <c:pt idx="84">
                  <c:v>244.48857369526058</c:v>
                </c:pt>
                <c:pt idx="85">
                  <c:v>243.91865550176524</c:v>
                </c:pt>
                <c:pt idx="86">
                  <c:v>249.17312816551754</c:v>
                </c:pt>
                <c:pt idx="87">
                  <c:v>256.68896016298442</c:v>
                </c:pt>
                <c:pt idx="88">
                  <c:v>256.70711808676919</c:v>
                </c:pt>
                <c:pt idx="89">
                  <c:v>255.0708973177484</c:v>
                </c:pt>
                <c:pt idx="90">
                  <c:v>254.27011644495897</c:v>
                </c:pt>
                <c:pt idx="91">
                  <c:v>249.9434891920946</c:v>
                </c:pt>
                <c:pt idx="92">
                  <c:v>247.33338461535436</c:v>
                </c:pt>
                <c:pt idx="93">
                  <c:v>240.96951181932286</c:v>
                </c:pt>
                <c:pt idx="94">
                  <c:v>245.73304732260866</c:v>
                </c:pt>
                <c:pt idx="95">
                  <c:v>242.11918531659009</c:v>
                </c:pt>
                <c:pt idx="96">
                  <c:v>242.74665274012952</c:v>
                </c:pt>
                <c:pt idx="97">
                  <c:v>248.40376756837784</c:v>
                </c:pt>
                <c:pt idx="98">
                  <c:v>243.7660983548032</c:v>
                </c:pt>
                <c:pt idx="99">
                  <c:v>242.10874650404861</c:v>
                </c:pt>
                <c:pt idx="100">
                  <c:v>242.12067350453367</c:v>
                </c:pt>
                <c:pt idx="101">
                  <c:v>237.65024717178358</c:v>
                </c:pt>
                <c:pt idx="102">
                  <c:v>237.59791821189765</c:v>
                </c:pt>
                <c:pt idx="103">
                  <c:v>239.92858074311772</c:v>
                </c:pt>
                <c:pt idx="104">
                  <c:v>252.76663898403476</c:v>
                </c:pt>
                <c:pt idx="105">
                  <c:v>253.44832937707358</c:v>
                </c:pt>
                <c:pt idx="106">
                  <c:v>247.1411916779191</c:v>
                </c:pt>
                <c:pt idx="107">
                  <c:v>241.19129208469903</c:v>
                </c:pt>
                <c:pt idx="108">
                  <c:v>239.87820009986274</c:v>
                </c:pt>
                <c:pt idx="109">
                  <c:v>247.31015492083569</c:v>
                </c:pt>
                <c:pt idx="110">
                  <c:v>249.28692774894617</c:v>
                </c:pt>
                <c:pt idx="111">
                  <c:v>246.78734930327894</c:v>
                </c:pt>
                <c:pt idx="112">
                  <c:v>250.17976508804233</c:v>
                </c:pt>
                <c:pt idx="113">
                  <c:v>251.84518751582925</c:v>
                </c:pt>
                <c:pt idx="114">
                  <c:v>251.22882037125362</c:v>
                </c:pt>
                <c:pt idx="115">
                  <c:v>249.00808017453392</c:v>
                </c:pt>
                <c:pt idx="116">
                  <c:v>248.24513221015357</c:v>
                </c:pt>
                <c:pt idx="117">
                  <c:v>252.30817972416858</c:v>
                </c:pt>
                <c:pt idx="118">
                  <c:v>250.14525558481901</c:v>
                </c:pt>
                <c:pt idx="119">
                  <c:v>253.37419814367107</c:v>
                </c:pt>
                <c:pt idx="120">
                  <c:v>254.40622521074195</c:v>
                </c:pt>
                <c:pt idx="121">
                  <c:v>253.99267353012152</c:v>
                </c:pt>
                <c:pt idx="122">
                  <c:v>262.36455532463111</c:v>
                </c:pt>
                <c:pt idx="123">
                  <c:v>259.87910228457878</c:v>
                </c:pt>
                <c:pt idx="124">
                  <c:v>265.097513193792</c:v>
                </c:pt>
                <c:pt idx="125">
                  <c:v>272.48949800800131</c:v>
                </c:pt>
                <c:pt idx="126">
                  <c:v>270.30411966714485</c:v>
                </c:pt>
                <c:pt idx="127">
                  <c:v>263.70925490394274</c:v>
                </c:pt>
                <c:pt idx="128">
                  <c:v>270.59195039510695</c:v>
                </c:pt>
                <c:pt idx="129">
                  <c:v>272.39582187169651</c:v>
                </c:pt>
                <c:pt idx="130">
                  <c:v>267.13769316419712</c:v>
                </c:pt>
                <c:pt idx="131">
                  <c:v>272.94036266383767</c:v>
                </c:pt>
                <c:pt idx="132">
                  <c:v>270.9287837376321</c:v>
                </c:pt>
                <c:pt idx="133">
                  <c:v>270.81697160991803</c:v>
                </c:pt>
                <c:pt idx="134">
                  <c:v>272.0788021985864</c:v>
                </c:pt>
                <c:pt idx="135">
                  <c:v>276.50210898965992</c:v>
                </c:pt>
                <c:pt idx="136">
                  <c:v>273.96145334883869</c:v>
                </c:pt>
                <c:pt idx="137">
                  <c:v>275.04464154740879</c:v>
                </c:pt>
                <c:pt idx="138">
                  <c:v>264.23912363652647</c:v>
                </c:pt>
                <c:pt idx="139">
                  <c:v>258.33443924279015</c:v>
                </c:pt>
                <c:pt idx="140">
                  <c:v>258.91056741752158</c:v>
                </c:pt>
                <c:pt idx="141">
                  <c:v>257.28379735098969</c:v>
                </c:pt>
                <c:pt idx="142">
                  <c:v>262.55037498076058</c:v>
                </c:pt>
                <c:pt idx="143">
                  <c:v>263.16378094577033</c:v>
                </c:pt>
                <c:pt idx="144">
                  <c:v>260.99863705013712</c:v>
                </c:pt>
                <c:pt idx="145">
                  <c:v>256.73016248360113</c:v>
                </c:pt>
                <c:pt idx="146">
                  <c:v>254.47588666328474</c:v>
                </c:pt>
                <c:pt idx="147">
                  <c:v>256.31176360620958</c:v>
                </c:pt>
                <c:pt idx="148">
                  <c:v>252.65253052282219</c:v>
                </c:pt>
                <c:pt idx="149">
                  <c:v>248.99638948947296</c:v>
                </c:pt>
                <c:pt idx="150">
                  <c:v>250.56592745468879</c:v>
                </c:pt>
                <c:pt idx="151">
                  <c:v>253.79587559395586</c:v>
                </c:pt>
                <c:pt idx="152">
                  <c:v>249.14648211213219</c:v>
                </c:pt>
                <c:pt idx="153">
                  <c:v>251.70618358077195</c:v>
                </c:pt>
                <c:pt idx="154">
                  <c:v>252.99289968456551</c:v>
                </c:pt>
                <c:pt idx="155">
                  <c:v>259.56908616178424</c:v>
                </c:pt>
                <c:pt idx="156">
                  <c:v>255.24750084570528</c:v>
                </c:pt>
                <c:pt idx="157">
                  <c:v>254.95327946962465</c:v>
                </c:pt>
                <c:pt idx="158">
                  <c:v>263.40860321549388</c:v>
                </c:pt>
                <c:pt idx="159">
                  <c:v>260.87177651725756</c:v>
                </c:pt>
                <c:pt idx="160">
                  <c:v>260.04542379678162</c:v>
                </c:pt>
                <c:pt idx="161">
                  <c:v>260.46228137395684</c:v>
                </c:pt>
                <c:pt idx="162">
                  <c:v>262.9220040809609</c:v>
                </c:pt>
                <c:pt idx="163">
                  <c:v>262.27324488450807</c:v>
                </c:pt>
                <c:pt idx="164">
                  <c:v>268.72740424681297</c:v>
                </c:pt>
                <c:pt idx="165">
                  <c:v>260.56832321273254</c:v>
                </c:pt>
                <c:pt idx="166">
                  <c:v>269.64303482686535</c:v>
                </c:pt>
                <c:pt idx="167">
                  <c:v>267.18095393172399</c:v>
                </c:pt>
                <c:pt idx="168">
                  <c:v>267.41633649489478</c:v>
                </c:pt>
                <c:pt idx="169">
                  <c:v>269.22638178197752</c:v>
                </c:pt>
                <c:pt idx="170">
                  <c:v>266.90861195409815</c:v>
                </c:pt>
                <c:pt idx="171">
                  <c:v>259.07267492177897</c:v>
                </c:pt>
                <c:pt idx="172">
                  <c:v>263.7243991489031</c:v>
                </c:pt>
                <c:pt idx="173">
                  <c:v>266.97063087123598</c:v>
                </c:pt>
                <c:pt idx="174">
                  <c:v>262.01804281481765</c:v>
                </c:pt>
                <c:pt idx="175">
                  <c:v>259.03885133121122</c:v>
                </c:pt>
                <c:pt idx="176">
                  <c:v>254.26080730652143</c:v>
                </c:pt>
                <c:pt idx="177">
                  <c:v>249.60018608931324</c:v>
                </c:pt>
                <c:pt idx="178">
                  <c:v>250.90476517675125</c:v>
                </c:pt>
                <c:pt idx="179">
                  <c:v>254.00668056426326</c:v>
                </c:pt>
                <c:pt idx="180">
                  <c:v>254.82601092114302</c:v>
                </c:pt>
                <c:pt idx="181">
                  <c:v>258.60347292499819</c:v>
                </c:pt>
                <c:pt idx="182">
                  <c:v>265.24724648489536</c:v>
                </c:pt>
                <c:pt idx="183">
                  <c:v>265.42211925507405</c:v>
                </c:pt>
                <c:pt idx="184">
                  <c:v>265.08114367219918</c:v>
                </c:pt>
                <c:pt idx="185">
                  <c:v>265.73739347524594</c:v>
                </c:pt>
                <c:pt idx="186">
                  <c:v>274.6732374737885</c:v>
                </c:pt>
                <c:pt idx="187">
                  <c:v>278.62895448415611</c:v>
                </c:pt>
                <c:pt idx="188">
                  <c:v>271.04633623762021</c:v>
                </c:pt>
                <c:pt idx="189">
                  <c:v>275.27689465178099</c:v>
                </c:pt>
                <c:pt idx="190">
                  <c:v>273.6232984633092</c:v>
                </c:pt>
                <c:pt idx="191">
                  <c:v>278.35346058508048</c:v>
                </c:pt>
                <c:pt idx="192">
                  <c:v>278.32934871136405</c:v>
                </c:pt>
                <c:pt idx="193">
                  <c:v>278.47734606950098</c:v>
                </c:pt>
                <c:pt idx="194">
                  <c:v>285.17090063415662</c:v>
                </c:pt>
                <c:pt idx="195">
                  <c:v>284.21735499266975</c:v>
                </c:pt>
                <c:pt idx="196">
                  <c:v>290.64378049092511</c:v>
                </c:pt>
                <c:pt idx="197">
                  <c:v>285.32062771539796</c:v>
                </c:pt>
                <c:pt idx="198">
                  <c:v>284.42939751500427</c:v>
                </c:pt>
                <c:pt idx="199">
                  <c:v>275.47424254998458</c:v>
                </c:pt>
                <c:pt idx="200">
                  <c:v>272.49615413439079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15F-4BD3-BE13-7A2571242E3C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BrownianMotion'!$F$77:$GX$77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156.45384813272742</c:v>
                </c:pt>
                <c:pt idx="2">
                  <c:v>152.66861301164755</c:v>
                </c:pt>
                <c:pt idx="3">
                  <c:v>151.58683254731648</c:v>
                </c:pt>
                <c:pt idx="4">
                  <c:v>150.21792961363647</c:v>
                </c:pt>
                <c:pt idx="5">
                  <c:v>146.95634454241059</c:v>
                </c:pt>
                <c:pt idx="6">
                  <c:v>145.51456044444666</c:v>
                </c:pt>
                <c:pt idx="7">
                  <c:v>143.94313869513158</c:v>
                </c:pt>
                <c:pt idx="8">
                  <c:v>144.88846008698354</c:v>
                </c:pt>
                <c:pt idx="9">
                  <c:v>142.75218807959229</c:v>
                </c:pt>
                <c:pt idx="10">
                  <c:v>139.16793529205373</c:v>
                </c:pt>
                <c:pt idx="11">
                  <c:v>137.13128592319686</c:v>
                </c:pt>
                <c:pt idx="12">
                  <c:v>139.30624723512676</c:v>
                </c:pt>
                <c:pt idx="13">
                  <c:v>141.13456782468128</c:v>
                </c:pt>
                <c:pt idx="14">
                  <c:v>139.01288030110638</c:v>
                </c:pt>
                <c:pt idx="15">
                  <c:v>139.0157505286702</c:v>
                </c:pt>
                <c:pt idx="16">
                  <c:v>134.40728890182376</c:v>
                </c:pt>
                <c:pt idx="17">
                  <c:v>132.00505095985804</c:v>
                </c:pt>
                <c:pt idx="18">
                  <c:v>132.34112238383463</c:v>
                </c:pt>
                <c:pt idx="19">
                  <c:v>135.90386901559941</c:v>
                </c:pt>
                <c:pt idx="20">
                  <c:v>135.8681875309951</c:v>
                </c:pt>
                <c:pt idx="21">
                  <c:v>136.97790626925601</c:v>
                </c:pt>
                <c:pt idx="22">
                  <c:v>137.06934689542163</c:v>
                </c:pt>
                <c:pt idx="23">
                  <c:v>137.57473035733929</c:v>
                </c:pt>
                <c:pt idx="24">
                  <c:v>140.45817211538485</c:v>
                </c:pt>
                <c:pt idx="25">
                  <c:v>146.47318977840629</c:v>
                </c:pt>
                <c:pt idx="26">
                  <c:v>150.02808607864986</c:v>
                </c:pt>
                <c:pt idx="27">
                  <c:v>148.61773832455353</c:v>
                </c:pt>
                <c:pt idx="28">
                  <c:v>147.79942151644138</c:v>
                </c:pt>
                <c:pt idx="29">
                  <c:v>147.3741937690728</c:v>
                </c:pt>
                <c:pt idx="30">
                  <c:v>152.84874452972548</c:v>
                </c:pt>
                <c:pt idx="31">
                  <c:v>158.07065322399376</c:v>
                </c:pt>
                <c:pt idx="32">
                  <c:v>157.28113891216009</c:v>
                </c:pt>
                <c:pt idx="33">
                  <c:v>158.05470701250076</c:v>
                </c:pt>
                <c:pt idx="34">
                  <c:v>160.50840553121498</c:v>
                </c:pt>
                <c:pt idx="35">
                  <c:v>159.98593739771314</c:v>
                </c:pt>
                <c:pt idx="36">
                  <c:v>164.68059991619043</c:v>
                </c:pt>
                <c:pt idx="37">
                  <c:v>170.6727049320956</c:v>
                </c:pt>
                <c:pt idx="38">
                  <c:v>169.24200113819484</c:v>
                </c:pt>
                <c:pt idx="39">
                  <c:v>172.12009870389406</c:v>
                </c:pt>
                <c:pt idx="40">
                  <c:v>171.84775059996991</c:v>
                </c:pt>
                <c:pt idx="41">
                  <c:v>175.80720963283861</c:v>
                </c:pt>
                <c:pt idx="42">
                  <c:v>176.86835875418433</c:v>
                </c:pt>
                <c:pt idx="43">
                  <c:v>178.51752078392673</c:v>
                </c:pt>
                <c:pt idx="44">
                  <c:v>180.42307750478065</c:v>
                </c:pt>
                <c:pt idx="45">
                  <c:v>185.73510363428008</c:v>
                </c:pt>
                <c:pt idx="46">
                  <c:v>185.81164815860782</c:v>
                </c:pt>
                <c:pt idx="47">
                  <c:v>186.69090360444937</c:v>
                </c:pt>
                <c:pt idx="48">
                  <c:v>192.80692944958457</c:v>
                </c:pt>
                <c:pt idx="49">
                  <c:v>193.61568257895763</c:v>
                </c:pt>
                <c:pt idx="50">
                  <c:v>187.20515233453378</c:v>
                </c:pt>
                <c:pt idx="51">
                  <c:v>183.33762209281414</c:v>
                </c:pt>
                <c:pt idx="52">
                  <c:v>181.3150311132637</c:v>
                </c:pt>
                <c:pt idx="53">
                  <c:v>180.26370869244226</c:v>
                </c:pt>
                <c:pt idx="54">
                  <c:v>179.19638846494149</c:v>
                </c:pt>
                <c:pt idx="55">
                  <c:v>180.12112789907613</c:v>
                </c:pt>
                <c:pt idx="56">
                  <c:v>180.78152184565877</c:v>
                </c:pt>
                <c:pt idx="57">
                  <c:v>178.37210565569859</c:v>
                </c:pt>
                <c:pt idx="58">
                  <c:v>181.69023962452619</c:v>
                </c:pt>
                <c:pt idx="59">
                  <c:v>183.63618933594708</c:v>
                </c:pt>
                <c:pt idx="60">
                  <c:v>183.21857930467706</c:v>
                </c:pt>
                <c:pt idx="61">
                  <c:v>182.90727390985089</c:v>
                </c:pt>
                <c:pt idx="62">
                  <c:v>177.88781941271577</c:v>
                </c:pt>
                <c:pt idx="63">
                  <c:v>175.97166382883546</c:v>
                </c:pt>
                <c:pt idx="64">
                  <c:v>174.79539575965123</c:v>
                </c:pt>
                <c:pt idx="65">
                  <c:v>173.61310812755974</c:v>
                </c:pt>
                <c:pt idx="66">
                  <c:v>174.33598916760127</c:v>
                </c:pt>
                <c:pt idx="67">
                  <c:v>172.59063265815601</c:v>
                </c:pt>
                <c:pt idx="68">
                  <c:v>174.81521054252011</c:v>
                </c:pt>
                <c:pt idx="69">
                  <c:v>171.95238918389725</c:v>
                </c:pt>
                <c:pt idx="70">
                  <c:v>172.40671676650041</c:v>
                </c:pt>
                <c:pt idx="71">
                  <c:v>175.49816640939881</c:v>
                </c:pt>
                <c:pt idx="72">
                  <c:v>180.9986431899587</c:v>
                </c:pt>
                <c:pt idx="73">
                  <c:v>183.12607466321501</c:v>
                </c:pt>
                <c:pt idx="74">
                  <c:v>185.41412053117688</c:v>
                </c:pt>
                <c:pt idx="75">
                  <c:v>184.27778261806421</c:v>
                </c:pt>
                <c:pt idx="76">
                  <c:v>180.72803318248563</c:v>
                </c:pt>
                <c:pt idx="77">
                  <c:v>181.90956596851495</c:v>
                </c:pt>
                <c:pt idx="78">
                  <c:v>183.97205189858016</c:v>
                </c:pt>
                <c:pt idx="79">
                  <c:v>186.27892442021829</c:v>
                </c:pt>
                <c:pt idx="80">
                  <c:v>191.46553245995807</c:v>
                </c:pt>
                <c:pt idx="81">
                  <c:v>190.48874968288317</c:v>
                </c:pt>
                <c:pt idx="82">
                  <c:v>181.58635323128573</c:v>
                </c:pt>
                <c:pt idx="83">
                  <c:v>176.56887623815609</c:v>
                </c:pt>
                <c:pt idx="84">
                  <c:v>181.07916634448839</c:v>
                </c:pt>
                <c:pt idx="85">
                  <c:v>182.10820228001833</c:v>
                </c:pt>
                <c:pt idx="86">
                  <c:v>182.66262695833575</c:v>
                </c:pt>
                <c:pt idx="87">
                  <c:v>181.67237986214514</c:v>
                </c:pt>
                <c:pt idx="88">
                  <c:v>178.47284384379168</c:v>
                </c:pt>
                <c:pt idx="89">
                  <c:v>182.24194288256248</c:v>
                </c:pt>
                <c:pt idx="90">
                  <c:v>181.31368878529517</c:v>
                </c:pt>
                <c:pt idx="91">
                  <c:v>183.46265346173112</c:v>
                </c:pt>
                <c:pt idx="92">
                  <c:v>183.57288175063775</c:v>
                </c:pt>
                <c:pt idx="93">
                  <c:v>193.3723203518546</c:v>
                </c:pt>
                <c:pt idx="94">
                  <c:v>187.88219805051401</c:v>
                </c:pt>
                <c:pt idx="95">
                  <c:v>195.032137143678</c:v>
                </c:pt>
                <c:pt idx="96">
                  <c:v>194.75768758253167</c:v>
                </c:pt>
                <c:pt idx="97">
                  <c:v>197.4181307313799</c:v>
                </c:pt>
                <c:pt idx="98">
                  <c:v>202.45923810846955</c:v>
                </c:pt>
                <c:pt idx="99">
                  <c:v>204.00808470586304</c:v>
                </c:pt>
                <c:pt idx="100">
                  <c:v>198.17552321351639</c:v>
                </c:pt>
                <c:pt idx="101">
                  <c:v>199.74279764551824</c:v>
                </c:pt>
                <c:pt idx="102">
                  <c:v>192.44486321891745</c:v>
                </c:pt>
                <c:pt idx="103">
                  <c:v>198.65187635779955</c:v>
                </c:pt>
                <c:pt idx="104">
                  <c:v>194.89274277022963</c:v>
                </c:pt>
                <c:pt idx="105">
                  <c:v>191.78501771829681</c:v>
                </c:pt>
                <c:pt idx="106">
                  <c:v>189.16167960997103</c:v>
                </c:pt>
                <c:pt idx="107">
                  <c:v>190.58281160559756</c:v>
                </c:pt>
                <c:pt idx="108">
                  <c:v>180.46033850440159</c:v>
                </c:pt>
                <c:pt idx="109">
                  <c:v>178.15227759588328</c:v>
                </c:pt>
                <c:pt idx="110">
                  <c:v>174.14988313518958</c:v>
                </c:pt>
                <c:pt idx="111">
                  <c:v>176.58772471044875</c:v>
                </c:pt>
                <c:pt idx="112">
                  <c:v>174.97919603269969</c:v>
                </c:pt>
                <c:pt idx="113">
                  <c:v>174.45393274091046</c:v>
                </c:pt>
                <c:pt idx="114">
                  <c:v>170.6421582425896</c:v>
                </c:pt>
                <c:pt idx="115">
                  <c:v>175.91318381931984</c:v>
                </c:pt>
                <c:pt idx="116">
                  <c:v>177.52819497761237</c:v>
                </c:pt>
                <c:pt idx="117">
                  <c:v>178.64770680081975</c:v>
                </c:pt>
                <c:pt idx="118">
                  <c:v>174.62809856186286</c:v>
                </c:pt>
                <c:pt idx="119">
                  <c:v>176.44868615500485</c:v>
                </c:pt>
                <c:pt idx="120">
                  <c:v>173.71990060902368</c:v>
                </c:pt>
                <c:pt idx="121">
                  <c:v>172.19426807822242</c:v>
                </c:pt>
                <c:pt idx="122">
                  <c:v>179.99809777301977</c:v>
                </c:pt>
                <c:pt idx="123">
                  <c:v>183.0272997781907</c:v>
                </c:pt>
                <c:pt idx="124">
                  <c:v>183.29934579219182</c:v>
                </c:pt>
                <c:pt idx="125">
                  <c:v>190.05544449872329</c:v>
                </c:pt>
                <c:pt idx="126">
                  <c:v>190.89760493179642</c:v>
                </c:pt>
                <c:pt idx="127">
                  <c:v>190.26766939890481</c:v>
                </c:pt>
                <c:pt idx="128">
                  <c:v>194.43701867462224</c:v>
                </c:pt>
                <c:pt idx="129">
                  <c:v>200.91487473014152</c:v>
                </c:pt>
                <c:pt idx="130">
                  <c:v>204.3666616317532</c:v>
                </c:pt>
                <c:pt idx="131">
                  <c:v>204.43740513611149</c:v>
                </c:pt>
                <c:pt idx="132">
                  <c:v>205.56030665048837</c:v>
                </c:pt>
                <c:pt idx="133">
                  <c:v>209.2893352546555</c:v>
                </c:pt>
                <c:pt idx="134">
                  <c:v>209.79016046762987</c:v>
                </c:pt>
                <c:pt idx="135">
                  <c:v>214.03265200768234</c:v>
                </c:pt>
                <c:pt idx="136">
                  <c:v>207.4178725837497</c:v>
                </c:pt>
                <c:pt idx="137">
                  <c:v>209.91419568049255</c:v>
                </c:pt>
                <c:pt idx="138">
                  <c:v>212.99940192747187</c:v>
                </c:pt>
                <c:pt idx="139">
                  <c:v>208.9449924512227</c:v>
                </c:pt>
                <c:pt idx="140">
                  <c:v>208.13664573013236</c:v>
                </c:pt>
                <c:pt idx="141">
                  <c:v>211.47171515533529</c:v>
                </c:pt>
                <c:pt idx="142">
                  <c:v>213.47302540160592</c:v>
                </c:pt>
                <c:pt idx="143">
                  <c:v>214.5161041557138</c:v>
                </c:pt>
                <c:pt idx="144">
                  <c:v>216.99113769882069</c:v>
                </c:pt>
                <c:pt idx="145">
                  <c:v>217.62817054333104</c:v>
                </c:pt>
                <c:pt idx="146">
                  <c:v>219.50261732521687</c:v>
                </c:pt>
                <c:pt idx="147">
                  <c:v>216.88940793090876</c:v>
                </c:pt>
                <c:pt idx="148">
                  <c:v>222.28594400298599</c:v>
                </c:pt>
                <c:pt idx="149">
                  <c:v>219.38922206406889</c:v>
                </c:pt>
                <c:pt idx="150">
                  <c:v>216.20195678880316</c:v>
                </c:pt>
                <c:pt idx="151">
                  <c:v>216.70650947084707</c:v>
                </c:pt>
                <c:pt idx="152">
                  <c:v>210.21519604114707</c:v>
                </c:pt>
                <c:pt idx="153">
                  <c:v>212.76087081207078</c:v>
                </c:pt>
                <c:pt idx="154">
                  <c:v>212.71716639694657</c:v>
                </c:pt>
                <c:pt idx="155">
                  <c:v>212.35130022644015</c:v>
                </c:pt>
                <c:pt idx="156">
                  <c:v>206.27956078689726</c:v>
                </c:pt>
                <c:pt idx="157">
                  <c:v>200.76597481219378</c:v>
                </c:pt>
                <c:pt idx="158">
                  <c:v>192.55065155260266</c:v>
                </c:pt>
                <c:pt idx="159">
                  <c:v>199.25517834964771</c:v>
                </c:pt>
                <c:pt idx="160">
                  <c:v>199.96370722710643</c:v>
                </c:pt>
                <c:pt idx="161">
                  <c:v>194.47540289816101</c:v>
                </c:pt>
                <c:pt idx="162">
                  <c:v>190.83059409197574</c:v>
                </c:pt>
                <c:pt idx="163">
                  <c:v>188.97736781590999</c:v>
                </c:pt>
                <c:pt idx="164">
                  <c:v>184.86231665404975</c:v>
                </c:pt>
                <c:pt idx="165">
                  <c:v>187.64275895360925</c:v>
                </c:pt>
                <c:pt idx="166">
                  <c:v>185.10630866358153</c:v>
                </c:pt>
                <c:pt idx="167">
                  <c:v>187.051529101586</c:v>
                </c:pt>
                <c:pt idx="168">
                  <c:v>188.02738853764814</c:v>
                </c:pt>
                <c:pt idx="169">
                  <c:v>189.90632308764043</c:v>
                </c:pt>
                <c:pt idx="170">
                  <c:v>187.49482359029386</c:v>
                </c:pt>
                <c:pt idx="171">
                  <c:v>186.73792576043007</c:v>
                </c:pt>
                <c:pt idx="172">
                  <c:v>187.79492734525633</c:v>
                </c:pt>
                <c:pt idx="173">
                  <c:v>191.11191001883728</c:v>
                </c:pt>
                <c:pt idx="174">
                  <c:v>191.58840371857235</c:v>
                </c:pt>
                <c:pt idx="175">
                  <c:v>194.44613747418373</c:v>
                </c:pt>
                <c:pt idx="176">
                  <c:v>200.86501701523534</c:v>
                </c:pt>
                <c:pt idx="177">
                  <c:v>199.44383925122978</c:v>
                </c:pt>
                <c:pt idx="178">
                  <c:v>198.69107113838737</c:v>
                </c:pt>
                <c:pt idx="179">
                  <c:v>192.98642346094914</c:v>
                </c:pt>
                <c:pt idx="180">
                  <c:v>197.78668308884812</c:v>
                </c:pt>
                <c:pt idx="181">
                  <c:v>197.74441528088732</c:v>
                </c:pt>
                <c:pt idx="182">
                  <c:v>199.6316118097395</c:v>
                </c:pt>
                <c:pt idx="183">
                  <c:v>200.77351718758652</c:v>
                </c:pt>
                <c:pt idx="184">
                  <c:v>202.93558358903792</c:v>
                </c:pt>
                <c:pt idx="185">
                  <c:v>199.31565131004814</c:v>
                </c:pt>
                <c:pt idx="186">
                  <c:v>198.70591656953289</c:v>
                </c:pt>
                <c:pt idx="187">
                  <c:v>201.04283121348567</c:v>
                </c:pt>
                <c:pt idx="188">
                  <c:v>197.10638970695777</c:v>
                </c:pt>
                <c:pt idx="189">
                  <c:v>198.8467114577</c:v>
                </c:pt>
                <c:pt idx="190">
                  <c:v>203.7007685037934</c:v>
                </c:pt>
                <c:pt idx="191">
                  <c:v>206.40338121989441</c:v>
                </c:pt>
                <c:pt idx="192">
                  <c:v>208.62669548939598</c:v>
                </c:pt>
                <c:pt idx="193">
                  <c:v>213.44540280076964</c:v>
                </c:pt>
                <c:pt idx="194">
                  <c:v>214.61817535422597</c:v>
                </c:pt>
                <c:pt idx="195">
                  <c:v>221.93041517823249</c:v>
                </c:pt>
                <c:pt idx="196">
                  <c:v>223.01695097869421</c:v>
                </c:pt>
                <c:pt idx="197">
                  <c:v>227.05119227110669</c:v>
                </c:pt>
                <c:pt idx="198">
                  <c:v>229.43371572308317</c:v>
                </c:pt>
                <c:pt idx="199">
                  <c:v>233.16226031981327</c:v>
                </c:pt>
                <c:pt idx="200">
                  <c:v>231.36974556563445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15F-4BD3-BE13-7A2571242E3C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BrownianMotion'!$F$78:$GX$78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154.38379879845508</c:v>
                </c:pt>
                <c:pt idx="2">
                  <c:v>150.90080548620892</c:v>
                </c:pt>
                <c:pt idx="3">
                  <c:v>147.78423699744266</c:v>
                </c:pt>
                <c:pt idx="4">
                  <c:v>145.9441588629274</c:v>
                </c:pt>
                <c:pt idx="5">
                  <c:v>149.23092474654069</c:v>
                </c:pt>
                <c:pt idx="6">
                  <c:v>146.54463596657445</c:v>
                </c:pt>
                <c:pt idx="7">
                  <c:v>145.58798361624167</c:v>
                </c:pt>
                <c:pt idx="8">
                  <c:v>146.77684922115833</c:v>
                </c:pt>
                <c:pt idx="9">
                  <c:v>151.66057725784955</c:v>
                </c:pt>
                <c:pt idx="10">
                  <c:v>152.12919204886674</c:v>
                </c:pt>
                <c:pt idx="11">
                  <c:v>152.1616837734787</c:v>
                </c:pt>
                <c:pt idx="12">
                  <c:v>148.27372366321859</c:v>
                </c:pt>
                <c:pt idx="13">
                  <c:v>155.74775421524055</c:v>
                </c:pt>
                <c:pt idx="14">
                  <c:v>158.72278602361123</c:v>
                </c:pt>
                <c:pt idx="15">
                  <c:v>159.99866345090703</c:v>
                </c:pt>
                <c:pt idx="16">
                  <c:v>162.62482968627953</c:v>
                </c:pt>
                <c:pt idx="17">
                  <c:v>165.97823087443609</c:v>
                </c:pt>
                <c:pt idx="18">
                  <c:v>166.54079402099268</c:v>
                </c:pt>
                <c:pt idx="19">
                  <c:v>167.52029603168322</c:v>
                </c:pt>
                <c:pt idx="20">
                  <c:v>163.57043244984945</c:v>
                </c:pt>
                <c:pt idx="21">
                  <c:v>162.56673143262174</c:v>
                </c:pt>
                <c:pt idx="22">
                  <c:v>158.76345029761077</c:v>
                </c:pt>
                <c:pt idx="23">
                  <c:v>154.46384752964025</c:v>
                </c:pt>
                <c:pt idx="24">
                  <c:v>155.79534422143158</c:v>
                </c:pt>
                <c:pt idx="25">
                  <c:v>151.8421321301611</c:v>
                </c:pt>
                <c:pt idx="26">
                  <c:v>149.48150701939986</c:v>
                </c:pt>
                <c:pt idx="27">
                  <c:v>149.93097248942004</c:v>
                </c:pt>
                <c:pt idx="28">
                  <c:v>148.26112361646625</c:v>
                </c:pt>
                <c:pt idx="29">
                  <c:v>148.42530442949783</c:v>
                </c:pt>
                <c:pt idx="30">
                  <c:v>150.22675205425705</c:v>
                </c:pt>
                <c:pt idx="31">
                  <c:v>148.20979336494082</c:v>
                </c:pt>
                <c:pt idx="32">
                  <c:v>148.12925060150917</c:v>
                </c:pt>
                <c:pt idx="33">
                  <c:v>145.42244697519709</c:v>
                </c:pt>
                <c:pt idx="34">
                  <c:v>142.70320923487589</c:v>
                </c:pt>
                <c:pt idx="35">
                  <c:v>139.93302189790785</c:v>
                </c:pt>
                <c:pt idx="36">
                  <c:v>141.73376024388958</c:v>
                </c:pt>
                <c:pt idx="37">
                  <c:v>141.70932973077467</c:v>
                </c:pt>
                <c:pt idx="38">
                  <c:v>143.9225194537004</c:v>
                </c:pt>
                <c:pt idx="39">
                  <c:v>144.81081494699418</c:v>
                </c:pt>
                <c:pt idx="40">
                  <c:v>147.76098661405595</c:v>
                </c:pt>
                <c:pt idx="41">
                  <c:v>145.74646639811613</c:v>
                </c:pt>
                <c:pt idx="42">
                  <c:v>147.7972947763337</c:v>
                </c:pt>
                <c:pt idx="43">
                  <c:v>148.97565501163493</c:v>
                </c:pt>
                <c:pt idx="44">
                  <c:v>149.27545473019697</c:v>
                </c:pt>
                <c:pt idx="45">
                  <c:v>143.36798342659537</c:v>
                </c:pt>
                <c:pt idx="46">
                  <c:v>140.19670685812483</c:v>
                </c:pt>
                <c:pt idx="47">
                  <c:v>142.53513130846312</c:v>
                </c:pt>
                <c:pt idx="48">
                  <c:v>138.55601926021689</c:v>
                </c:pt>
                <c:pt idx="49">
                  <c:v>135.83113028888326</c:v>
                </c:pt>
                <c:pt idx="50">
                  <c:v>132.68074376989296</c:v>
                </c:pt>
                <c:pt idx="51">
                  <c:v>134.07315758867475</c:v>
                </c:pt>
                <c:pt idx="52">
                  <c:v>132.15540868421925</c:v>
                </c:pt>
                <c:pt idx="53">
                  <c:v>132.89284987436147</c:v>
                </c:pt>
                <c:pt idx="54">
                  <c:v>134.78432339297117</c:v>
                </c:pt>
                <c:pt idx="55">
                  <c:v>135.77035444676395</c:v>
                </c:pt>
                <c:pt idx="56">
                  <c:v>136.1898291801657</c:v>
                </c:pt>
                <c:pt idx="57">
                  <c:v>137.59950643427285</c:v>
                </c:pt>
                <c:pt idx="58">
                  <c:v>138.69406293358261</c:v>
                </c:pt>
                <c:pt idx="59">
                  <c:v>134.56652878037539</c:v>
                </c:pt>
                <c:pt idx="60">
                  <c:v>135.14233142343721</c:v>
                </c:pt>
                <c:pt idx="61">
                  <c:v>136.3680994268891</c:v>
                </c:pt>
                <c:pt idx="62">
                  <c:v>134.90229979922321</c:v>
                </c:pt>
                <c:pt idx="63">
                  <c:v>132.45097525800836</c:v>
                </c:pt>
                <c:pt idx="64">
                  <c:v>128.21511435738114</c:v>
                </c:pt>
                <c:pt idx="65">
                  <c:v>131.073888535397</c:v>
                </c:pt>
                <c:pt idx="66">
                  <c:v>129.86526155719031</c:v>
                </c:pt>
                <c:pt idx="67">
                  <c:v>129.57707658809048</c:v>
                </c:pt>
                <c:pt idx="68">
                  <c:v>128.91815447378767</c:v>
                </c:pt>
                <c:pt idx="69">
                  <c:v>128.127209125072</c:v>
                </c:pt>
                <c:pt idx="70">
                  <c:v>127.91466405994467</c:v>
                </c:pt>
                <c:pt idx="71">
                  <c:v>129.74578366945244</c:v>
                </c:pt>
                <c:pt idx="72">
                  <c:v>127.60331934350485</c:v>
                </c:pt>
                <c:pt idx="73">
                  <c:v>127.78576445028072</c:v>
                </c:pt>
                <c:pt idx="74">
                  <c:v>126.86431905737906</c:v>
                </c:pt>
                <c:pt idx="75">
                  <c:v>125.33049692894448</c:v>
                </c:pt>
                <c:pt idx="76">
                  <c:v>127.0672407352446</c:v>
                </c:pt>
                <c:pt idx="77">
                  <c:v>124.76660999340599</c:v>
                </c:pt>
                <c:pt idx="78">
                  <c:v>123.91947426196043</c:v>
                </c:pt>
                <c:pt idx="79">
                  <c:v>120.28163215994627</c:v>
                </c:pt>
                <c:pt idx="80">
                  <c:v>120.93230313863977</c:v>
                </c:pt>
                <c:pt idx="81">
                  <c:v>117.43213299016826</c:v>
                </c:pt>
                <c:pt idx="82">
                  <c:v>114.55231415065755</c:v>
                </c:pt>
                <c:pt idx="83">
                  <c:v>111.08245048640859</c:v>
                </c:pt>
                <c:pt idx="84">
                  <c:v>106.59094952753475</c:v>
                </c:pt>
                <c:pt idx="85">
                  <c:v>104.18618727121095</c:v>
                </c:pt>
                <c:pt idx="86">
                  <c:v>104.18269803077951</c:v>
                </c:pt>
                <c:pt idx="87">
                  <c:v>106.19677719751948</c:v>
                </c:pt>
                <c:pt idx="88">
                  <c:v>104.99820955476604</c:v>
                </c:pt>
                <c:pt idx="89">
                  <c:v>107.01879198871478</c:v>
                </c:pt>
                <c:pt idx="90">
                  <c:v>105.09222860346104</c:v>
                </c:pt>
                <c:pt idx="91">
                  <c:v>106.26135006927029</c:v>
                </c:pt>
                <c:pt idx="92">
                  <c:v>107.66633035948132</c:v>
                </c:pt>
                <c:pt idx="93">
                  <c:v>110.772828627248</c:v>
                </c:pt>
                <c:pt idx="94">
                  <c:v>109.50059055073643</c:v>
                </c:pt>
                <c:pt idx="95">
                  <c:v>106.59007670707283</c:v>
                </c:pt>
                <c:pt idx="96">
                  <c:v>107.08832070839614</c:v>
                </c:pt>
                <c:pt idx="97">
                  <c:v>108.63016546650064</c:v>
                </c:pt>
                <c:pt idx="98">
                  <c:v>112.8620743353962</c:v>
                </c:pt>
                <c:pt idx="99">
                  <c:v>113.0136088522904</c:v>
                </c:pt>
                <c:pt idx="100">
                  <c:v>115.97530975056672</c:v>
                </c:pt>
                <c:pt idx="101">
                  <c:v>116.86442911246213</c:v>
                </c:pt>
                <c:pt idx="102">
                  <c:v>117.35827711824295</c:v>
                </c:pt>
                <c:pt idx="103">
                  <c:v>123.16844663084743</c:v>
                </c:pt>
                <c:pt idx="104">
                  <c:v>120.83218983773111</c:v>
                </c:pt>
                <c:pt idx="105">
                  <c:v>121.06533136228961</c:v>
                </c:pt>
                <c:pt idx="106">
                  <c:v>122.04295406342354</c:v>
                </c:pt>
                <c:pt idx="107">
                  <c:v>115.19464216339614</c:v>
                </c:pt>
                <c:pt idx="108">
                  <c:v>118.16873821301664</c:v>
                </c:pt>
                <c:pt idx="109">
                  <c:v>120.72230943480447</c:v>
                </c:pt>
                <c:pt idx="110">
                  <c:v>122.37291118195505</c:v>
                </c:pt>
                <c:pt idx="111">
                  <c:v>122.61982842401198</c:v>
                </c:pt>
                <c:pt idx="112">
                  <c:v>119.60287713700222</c:v>
                </c:pt>
                <c:pt idx="113">
                  <c:v>119.38040428881364</c:v>
                </c:pt>
                <c:pt idx="114">
                  <c:v>118.81698485948792</c:v>
                </c:pt>
                <c:pt idx="115">
                  <c:v>118.78797197746943</c:v>
                </c:pt>
                <c:pt idx="116">
                  <c:v>119.68435746594967</c:v>
                </c:pt>
                <c:pt idx="117">
                  <c:v>118.02468646272037</c:v>
                </c:pt>
                <c:pt idx="118">
                  <c:v>118.7341452710273</c:v>
                </c:pt>
                <c:pt idx="119">
                  <c:v>119.56507954765625</c:v>
                </c:pt>
                <c:pt idx="120">
                  <c:v>116.49167516865202</c:v>
                </c:pt>
                <c:pt idx="121">
                  <c:v>119.00418725339038</c:v>
                </c:pt>
                <c:pt idx="122">
                  <c:v>112.98601553099118</c:v>
                </c:pt>
                <c:pt idx="123">
                  <c:v>115.87089614700439</c:v>
                </c:pt>
                <c:pt idx="124">
                  <c:v>117.82214627166275</c:v>
                </c:pt>
                <c:pt idx="125">
                  <c:v>119.23269512869442</c:v>
                </c:pt>
                <c:pt idx="126">
                  <c:v>119.65366421571622</c:v>
                </c:pt>
                <c:pt idx="127">
                  <c:v>122.58856998503816</c:v>
                </c:pt>
                <c:pt idx="128">
                  <c:v>119.0811828813566</c:v>
                </c:pt>
                <c:pt idx="129">
                  <c:v>118.40162340466587</c:v>
                </c:pt>
                <c:pt idx="130">
                  <c:v>120.4218106313578</c:v>
                </c:pt>
                <c:pt idx="131">
                  <c:v>121.14100905549998</c:v>
                </c:pt>
                <c:pt idx="132">
                  <c:v>117.01696937537166</c:v>
                </c:pt>
                <c:pt idx="133">
                  <c:v>114.26051398330142</c:v>
                </c:pt>
                <c:pt idx="134">
                  <c:v>114.33496795374924</c:v>
                </c:pt>
                <c:pt idx="135">
                  <c:v>112.90824982824256</c:v>
                </c:pt>
                <c:pt idx="136">
                  <c:v>110.99190445878561</c:v>
                </c:pt>
                <c:pt idx="137">
                  <c:v>109.56506966466645</c:v>
                </c:pt>
                <c:pt idx="138">
                  <c:v>110.79299421567204</c:v>
                </c:pt>
                <c:pt idx="139">
                  <c:v>106.74700468073401</c:v>
                </c:pt>
                <c:pt idx="140">
                  <c:v>110.15725986176128</c:v>
                </c:pt>
                <c:pt idx="141">
                  <c:v>108.3494830334414</c:v>
                </c:pt>
                <c:pt idx="142">
                  <c:v>105.85338956563528</c:v>
                </c:pt>
                <c:pt idx="143">
                  <c:v>104.22792789574937</c:v>
                </c:pt>
                <c:pt idx="144">
                  <c:v>103.06251406772375</c:v>
                </c:pt>
                <c:pt idx="145">
                  <c:v>100.49055083271494</c:v>
                </c:pt>
                <c:pt idx="146">
                  <c:v>99.599521497472381</c:v>
                </c:pt>
                <c:pt idx="147">
                  <c:v>97.903269511929921</c:v>
                </c:pt>
                <c:pt idx="148">
                  <c:v>97.54067879051739</c:v>
                </c:pt>
                <c:pt idx="149">
                  <c:v>98.833951535239024</c:v>
                </c:pt>
                <c:pt idx="150">
                  <c:v>99.125118818148536</c:v>
                </c:pt>
                <c:pt idx="151">
                  <c:v>98.568553778657517</c:v>
                </c:pt>
                <c:pt idx="152">
                  <c:v>99.097460551609913</c:v>
                </c:pt>
                <c:pt idx="153">
                  <c:v>99.075261107769109</c:v>
                </c:pt>
                <c:pt idx="154">
                  <c:v>100.8458258344416</c:v>
                </c:pt>
                <c:pt idx="155">
                  <c:v>99.811899505155367</c:v>
                </c:pt>
                <c:pt idx="156">
                  <c:v>99.215171606534582</c:v>
                </c:pt>
                <c:pt idx="157">
                  <c:v>99.027562989320273</c:v>
                </c:pt>
                <c:pt idx="158">
                  <c:v>98.989934575842184</c:v>
                </c:pt>
                <c:pt idx="159">
                  <c:v>98.622965414436038</c:v>
                </c:pt>
                <c:pt idx="160">
                  <c:v>101.28207437768168</c:v>
                </c:pt>
                <c:pt idx="161">
                  <c:v>102.2051002240993</c:v>
                </c:pt>
                <c:pt idx="162">
                  <c:v>99.772047731978802</c:v>
                </c:pt>
                <c:pt idx="163">
                  <c:v>98.700444216912544</c:v>
                </c:pt>
                <c:pt idx="164">
                  <c:v>99.556624417953145</c:v>
                </c:pt>
                <c:pt idx="165">
                  <c:v>100.38892616152972</c:v>
                </c:pt>
                <c:pt idx="166">
                  <c:v>101.26653673796861</c:v>
                </c:pt>
                <c:pt idx="167">
                  <c:v>102.15165365191748</c:v>
                </c:pt>
                <c:pt idx="168">
                  <c:v>101.21343295986915</c:v>
                </c:pt>
                <c:pt idx="169">
                  <c:v>104.89687950407776</c:v>
                </c:pt>
                <c:pt idx="170">
                  <c:v>105.77378720169506</c:v>
                </c:pt>
                <c:pt idx="171">
                  <c:v>106.83084609983439</c:v>
                </c:pt>
                <c:pt idx="172">
                  <c:v>109.82121745958003</c:v>
                </c:pt>
                <c:pt idx="173">
                  <c:v>112.83716131489666</c:v>
                </c:pt>
                <c:pt idx="174">
                  <c:v>116.33884058202165</c:v>
                </c:pt>
                <c:pt idx="175">
                  <c:v>116.70345213465404</c:v>
                </c:pt>
                <c:pt idx="176">
                  <c:v>116.16989611402319</c:v>
                </c:pt>
                <c:pt idx="177">
                  <c:v>116.10068812936436</c:v>
                </c:pt>
                <c:pt idx="178">
                  <c:v>113.71734232057855</c:v>
                </c:pt>
                <c:pt idx="179">
                  <c:v>113.91491492006567</c:v>
                </c:pt>
                <c:pt idx="180">
                  <c:v>114.30778857799646</c:v>
                </c:pt>
                <c:pt idx="181">
                  <c:v>111.42540447891153</c:v>
                </c:pt>
                <c:pt idx="182">
                  <c:v>110.51843815827729</c:v>
                </c:pt>
                <c:pt idx="183">
                  <c:v>107.57418314736344</c:v>
                </c:pt>
                <c:pt idx="184">
                  <c:v>107.2974112069159</c:v>
                </c:pt>
                <c:pt idx="185">
                  <c:v>106.87788890432054</c:v>
                </c:pt>
                <c:pt idx="186">
                  <c:v>108.62898537960052</c:v>
                </c:pt>
                <c:pt idx="187">
                  <c:v>107.20451158893171</c:v>
                </c:pt>
                <c:pt idx="188">
                  <c:v>109.46286992066939</c:v>
                </c:pt>
                <c:pt idx="189">
                  <c:v>109.10300267128501</c:v>
                </c:pt>
                <c:pt idx="190">
                  <c:v>110.35375152780142</c:v>
                </c:pt>
                <c:pt idx="191">
                  <c:v>110.12721653887814</c:v>
                </c:pt>
                <c:pt idx="192">
                  <c:v>111.55084424908701</c:v>
                </c:pt>
                <c:pt idx="193">
                  <c:v>111.79705930582644</c:v>
                </c:pt>
                <c:pt idx="194">
                  <c:v>112.60057327055921</c:v>
                </c:pt>
                <c:pt idx="195">
                  <c:v>111.98101541539778</c:v>
                </c:pt>
                <c:pt idx="196">
                  <c:v>111.32764398776813</c:v>
                </c:pt>
                <c:pt idx="197">
                  <c:v>108.33497789378355</c:v>
                </c:pt>
                <c:pt idx="198">
                  <c:v>105.71531817825955</c:v>
                </c:pt>
                <c:pt idx="199">
                  <c:v>102.8260222037149</c:v>
                </c:pt>
                <c:pt idx="200">
                  <c:v>103.58172326566401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15F-4BD3-BE13-7A2571242E3C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BrownianMotion'!$F$79:$GX$79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156.23971501196527</c:v>
                </c:pt>
                <c:pt idx="2">
                  <c:v>156.3836570008753</c:v>
                </c:pt>
                <c:pt idx="3">
                  <c:v>155.25922900635217</c:v>
                </c:pt>
                <c:pt idx="4">
                  <c:v>154.07666352658103</c:v>
                </c:pt>
                <c:pt idx="5">
                  <c:v>149.02523024000268</c:v>
                </c:pt>
                <c:pt idx="6">
                  <c:v>150.57954890940451</c:v>
                </c:pt>
                <c:pt idx="7">
                  <c:v>147.23698531293394</c:v>
                </c:pt>
                <c:pt idx="8">
                  <c:v>150.16553083352949</c:v>
                </c:pt>
                <c:pt idx="9">
                  <c:v>152.95181752733873</c:v>
                </c:pt>
                <c:pt idx="10">
                  <c:v>151.86939430367767</c:v>
                </c:pt>
                <c:pt idx="11">
                  <c:v>151.21655361791633</c:v>
                </c:pt>
                <c:pt idx="12">
                  <c:v>153.05817773226141</c:v>
                </c:pt>
                <c:pt idx="13">
                  <c:v>156.14234321017901</c:v>
                </c:pt>
                <c:pt idx="14">
                  <c:v>154.86364399400139</c:v>
                </c:pt>
                <c:pt idx="15">
                  <c:v>154.93000424877721</c:v>
                </c:pt>
                <c:pt idx="16">
                  <c:v>150.19354930037338</c:v>
                </c:pt>
                <c:pt idx="17">
                  <c:v>152.15095640844086</c:v>
                </c:pt>
                <c:pt idx="18">
                  <c:v>149.85109412450061</c:v>
                </c:pt>
                <c:pt idx="19">
                  <c:v>152.42538737071115</c:v>
                </c:pt>
                <c:pt idx="20">
                  <c:v>144.72688378052439</c:v>
                </c:pt>
                <c:pt idx="21">
                  <c:v>145.68078368717295</c:v>
                </c:pt>
                <c:pt idx="22">
                  <c:v>145.75373279311114</c:v>
                </c:pt>
                <c:pt idx="23">
                  <c:v>147.03682386320133</c:v>
                </c:pt>
                <c:pt idx="24">
                  <c:v>151.90483991273379</c:v>
                </c:pt>
                <c:pt idx="25">
                  <c:v>150.49377153493901</c:v>
                </c:pt>
                <c:pt idx="26">
                  <c:v>151.58659272483774</c:v>
                </c:pt>
                <c:pt idx="27">
                  <c:v>150.95164328977285</c:v>
                </c:pt>
                <c:pt idx="28">
                  <c:v>152.10230729507472</c:v>
                </c:pt>
                <c:pt idx="29">
                  <c:v>146.6216198407258</c:v>
                </c:pt>
                <c:pt idx="30">
                  <c:v>147.01893252036263</c:v>
                </c:pt>
                <c:pt idx="31">
                  <c:v>145.09913275397173</c:v>
                </c:pt>
                <c:pt idx="32">
                  <c:v>143.48030845124219</c:v>
                </c:pt>
                <c:pt idx="33">
                  <c:v>143.969663096331</c:v>
                </c:pt>
                <c:pt idx="34">
                  <c:v>146.23407816952044</c:v>
                </c:pt>
                <c:pt idx="35">
                  <c:v>148.34641123410742</c:v>
                </c:pt>
                <c:pt idx="36">
                  <c:v>148.39168280183091</c:v>
                </c:pt>
                <c:pt idx="37">
                  <c:v>142.4926856673938</c:v>
                </c:pt>
                <c:pt idx="38">
                  <c:v>141.70704745188007</c:v>
                </c:pt>
                <c:pt idx="39">
                  <c:v>146.68178585557783</c:v>
                </c:pt>
                <c:pt idx="40">
                  <c:v>151.23170413830104</c:v>
                </c:pt>
                <c:pt idx="41">
                  <c:v>149.42943733918662</c:v>
                </c:pt>
                <c:pt idx="42">
                  <c:v>150.84192606169347</c:v>
                </c:pt>
                <c:pt idx="43">
                  <c:v>152.22824486515921</c:v>
                </c:pt>
                <c:pt idx="44">
                  <c:v>151.69789539370581</c:v>
                </c:pt>
                <c:pt idx="45">
                  <c:v>153.78733781290347</c:v>
                </c:pt>
                <c:pt idx="46">
                  <c:v>157.03150138146418</c:v>
                </c:pt>
                <c:pt idx="47">
                  <c:v>160.90422061093565</c:v>
                </c:pt>
                <c:pt idx="48">
                  <c:v>157.5216522055247</c:v>
                </c:pt>
                <c:pt idx="49">
                  <c:v>155.00184085805427</c:v>
                </c:pt>
                <c:pt idx="50">
                  <c:v>153.42512395472266</c:v>
                </c:pt>
                <c:pt idx="51">
                  <c:v>160.38759550307415</c:v>
                </c:pt>
                <c:pt idx="52">
                  <c:v>160.89709393268734</c:v>
                </c:pt>
                <c:pt idx="53">
                  <c:v>165.07069862259354</c:v>
                </c:pt>
                <c:pt idx="54">
                  <c:v>165.14502669856762</c:v>
                </c:pt>
                <c:pt idx="55">
                  <c:v>162.16522040052106</c:v>
                </c:pt>
                <c:pt idx="56">
                  <c:v>161.23194332912504</c:v>
                </c:pt>
                <c:pt idx="57">
                  <c:v>163.11039409582679</c:v>
                </c:pt>
                <c:pt idx="58">
                  <c:v>164.75202332727153</c:v>
                </c:pt>
                <c:pt idx="59">
                  <c:v>166.1555224381691</c:v>
                </c:pt>
                <c:pt idx="60">
                  <c:v>167.09686788094419</c:v>
                </c:pt>
                <c:pt idx="61">
                  <c:v>166.37476524976614</c:v>
                </c:pt>
                <c:pt idx="62">
                  <c:v>163.11126103141959</c:v>
                </c:pt>
                <c:pt idx="63">
                  <c:v>161.37460250644943</c:v>
                </c:pt>
                <c:pt idx="64">
                  <c:v>159.47237702968295</c:v>
                </c:pt>
                <c:pt idx="65">
                  <c:v>161.58350381104745</c:v>
                </c:pt>
                <c:pt idx="66">
                  <c:v>163.66442824302194</c:v>
                </c:pt>
                <c:pt idx="67">
                  <c:v>163.72089218787099</c:v>
                </c:pt>
                <c:pt idx="68">
                  <c:v>164.28867986804946</c:v>
                </c:pt>
                <c:pt idx="69">
                  <c:v>163.54132146316803</c:v>
                </c:pt>
                <c:pt idx="70">
                  <c:v>167.51554171232311</c:v>
                </c:pt>
                <c:pt idx="71">
                  <c:v>164.76763310234821</c:v>
                </c:pt>
                <c:pt idx="72">
                  <c:v>161.95802788428995</c:v>
                </c:pt>
                <c:pt idx="73">
                  <c:v>166.65457901003325</c:v>
                </c:pt>
                <c:pt idx="74">
                  <c:v>169.49185555972593</c:v>
                </c:pt>
                <c:pt idx="75">
                  <c:v>168.44162129476894</c:v>
                </c:pt>
                <c:pt idx="76">
                  <c:v>166.08342670364667</c:v>
                </c:pt>
                <c:pt idx="77">
                  <c:v>163.93786352749896</c:v>
                </c:pt>
                <c:pt idx="78">
                  <c:v>171.28091110136327</c:v>
                </c:pt>
                <c:pt idx="79">
                  <c:v>166.52910926647257</c:v>
                </c:pt>
                <c:pt idx="80">
                  <c:v>163.98766264655129</c:v>
                </c:pt>
                <c:pt idx="81">
                  <c:v>166.19808044572713</c:v>
                </c:pt>
                <c:pt idx="82">
                  <c:v>166.0762200501438</c:v>
                </c:pt>
                <c:pt idx="83">
                  <c:v>162.63164526052199</c:v>
                </c:pt>
                <c:pt idx="84">
                  <c:v>164.47245640514967</c:v>
                </c:pt>
                <c:pt idx="85">
                  <c:v>162.99011476440594</c:v>
                </c:pt>
                <c:pt idx="86">
                  <c:v>164.13104580146324</c:v>
                </c:pt>
                <c:pt idx="87">
                  <c:v>162.64856259462962</c:v>
                </c:pt>
                <c:pt idx="88">
                  <c:v>162.33046299680549</c:v>
                </c:pt>
                <c:pt idx="89">
                  <c:v>161.65178286742162</c:v>
                </c:pt>
                <c:pt idx="90">
                  <c:v>166.04274385736898</c:v>
                </c:pt>
                <c:pt idx="91">
                  <c:v>171.98012411465257</c:v>
                </c:pt>
                <c:pt idx="92">
                  <c:v>175.12859733416093</c:v>
                </c:pt>
                <c:pt idx="93">
                  <c:v>179.12037244218558</c:v>
                </c:pt>
                <c:pt idx="94">
                  <c:v>171.49436561971143</c:v>
                </c:pt>
                <c:pt idx="95">
                  <c:v>175.20619256088679</c:v>
                </c:pt>
                <c:pt idx="96">
                  <c:v>170.95746361132149</c:v>
                </c:pt>
                <c:pt idx="97">
                  <c:v>173.0047949702101</c:v>
                </c:pt>
                <c:pt idx="98">
                  <c:v>168.64997591543104</c:v>
                </c:pt>
                <c:pt idx="99">
                  <c:v>165.21633050707072</c:v>
                </c:pt>
                <c:pt idx="100">
                  <c:v>165.99763264834942</c:v>
                </c:pt>
                <c:pt idx="101">
                  <c:v>161.61225059084947</c:v>
                </c:pt>
                <c:pt idx="102">
                  <c:v>162.02315995812884</c:v>
                </c:pt>
                <c:pt idx="103">
                  <c:v>158.2866591427765</c:v>
                </c:pt>
                <c:pt idx="104">
                  <c:v>161.79796931593225</c:v>
                </c:pt>
                <c:pt idx="105">
                  <c:v>163.27491695581494</c:v>
                </c:pt>
                <c:pt idx="106">
                  <c:v>162.58453804006348</c:v>
                </c:pt>
                <c:pt idx="107">
                  <c:v>160.99284030146785</c:v>
                </c:pt>
                <c:pt idx="108">
                  <c:v>159.83217113132056</c:v>
                </c:pt>
                <c:pt idx="109">
                  <c:v>154.62373721306349</c:v>
                </c:pt>
                <c:pt idx="110">
                  <c:v>157.97593034362149</c:v>
                </c:pt>
                <c:pt idx="111">
                  <c:v>162.28794910092589</c:v>
                </c:pt>
                <c:pt idx="112">
                  <c:v>161.96769461546194</c:v>
                </c:pt>
                <c:pt idx="113">
                  <c:v>165.22812130753803</c:v>
                </c:pt>
                <c:pt idx="114">
                  <c:v>165.00506985509122</c:v>
                </c:pt>
                <c:pt idx="115">
                  <c:v>165.83036656355478</c:v>
                </c:pt>
                <c:pt idx="116">
                  <c:v>162.00713805192194</c:v>
                </c:pt>
                <c:pt idx="117">
                  <c:v>164.90408933293091</c:v>
                </c:pt>
                <c:pt idx="118">
                  <c:v>167.20702719774459</c:v>
                </c:pt>
                <c:pt idx="119">
                  <c:v>166.43340984870025</c:v>
                </c:pt>
                <c:pt idx="120">
                  <c:v>171.58368296902407</c:v>
                </c:pt>
                <c:pt idx="121">
                  <c:v>171.07643586805145</c:v>
                </c:pt>
                <c:pt idx="122">
                  <c:v>172.06446924722982</c:v>
                </c:pt>
                <c:pt idx="123">
                  <c:v>173.46958124659795</c:v>
                </c:pt>
                <c:pt idx="124">
                  <c:v>173.91650845619495</c:v>
                </c:pt>
                <c:pt idx="125">
                  <c:v>175.00664495610377</c:v>
                </c:pt>
                <c:pt idx="126">
                  <c:v>172.68030492547081</c:v>
                </c:pt>
                <c:pt idx="127">
                  <c:v>170.78491138403288</c:v>
                </c:pt>
                <c:pt idx="128">
                  <c:v>169.09318968250614</c:v>
                </c:pt>
                <c:pt idx="129">
                  <c:v>164.23021219587949</c:v>
                </c:pt>
                <c:pt idx="130">
                  <c:v>171.41113347101037</c:v>
                </c:pt>
                <c:pt idx="131">
                  <c:v>170.58132875917892</c:v>
                </c:pt>
                <c:pt idx="132">
                  <c:v>171.81698263899099</c:v>
                </c:pt>
                <c:pt idx="133">
                  <c:v>172.38299341890686</c:v>
                </c:pt>
                <c:pt idx="134">
                  <c:v>173.16873910027374</c:v>
                </c:pt>
                <c:pt idx="135">
                  <c:v>171.83827403411678</c:v>
                </c:pt>
                <c:pt idx="136">
                  <c:v>172.81405065667093</c:v>
                </c:pt>
                <c:pt idx="137">
                  <c:v>167.2027724524165</c:v>
                </c:pt>
                <c:pt idx="138">
                  <c:v>163.85332516918962</c:v>
                </c:pt>
                <c:pt idx="139">
                  <c:v>162.15199849734344</c:v>
                </c:pt>
                <c:pt idx="140">
                  <c:v>158.86709548473851</c:v>
                </c:pt>
                <c:pt idx="141">
                  <c:v>159.27092762459529</c:v>
                </c:pt>
                <c:pt idx="142">
                  <c:v>161.69368340870832</c:v>
                </c:pt>
                <c:pt idx="143">
                  <c:v>161.58484773083168</c:v>
                </c:pt>
                <c:pt idx="144">
                  <c:v>168.50220346535369</c:v>
                </c:pt>
                <c:pt idx="145">
                  <c:v>164.49722224641656</c:v>
                </c:pt>
                <c:pt idx="146">
                  <c:v>161.41960811116073</c:v>
                </c:pt>
                <c:pt idx="147">
                  <c:v>162.00903711373229</c:v>
                </c:pt>
                <c:pt idx="148">
                  <c:v>160.12680436433288</c:v>
                </c:pt>
                <c:pt idx="149">
                  <c:v>160.59907358058169</c:v>
                </c:pt>
                <c:pt idx="150">
                  <c:v>159.96312201257342</c:v>
                </c:pt>
                <c:pt idx="151">
                  <c:v>158.47505894282455</c:v>
                </c:pt>
                <c:pt idx="152">
                  <c:v>163.10016806607231</c:v>
                </c:pt>
                <c:pt idx="153">
                  <c:v>164.06772932335809</c:v>
                </c:pt>
                <c:pt idx="154">
                  <c:v>165.44345567991769</c:v>
                </c:pt>
                <c:pt idx="155">
                  <c:v>165.76300744952977</c:v>
                </c:pt>
                <c:pt idx="156">
                  <c:v>163.98125036622631</c:v>
                </c:pt>
                <c:pt idx="157">
                  <c:v>161.34149340940684</c:v>
                </c:pt>
                <c:pt idx="158">
                  <c:v>163.64756222965011</c:v>
                </c:pt>
                <c:pt idx="159">
                  <c:v>162.24958629035541</c:v>
                </c:pt>
                <c:pt idx="160">
                  <c:v>163.46976290256387</c:v>
                </c:pt>
                <c:pt idx="161">
                  <c:v>165.82797693652756</c:v>
                </c:pt>
                <c:pt idx="162">
                  <c:v>163.0986161905146</c:v>
                </c:pt>
                <c:pt idx="163">
                  <c:v>160.5025676819921</c:v>
                </c:pt>
                <c:pt idx="164">
                  <c:v>156.27872062434523</c:v>
                </c:pt>
                <c:pt idx="165">
                  <c:v>155.75602060243716</c:v>
                </c:pt>
                <c:pt idx="166">
                  <c:v>154.77379826037378</c:v>
                </c:pt>
                <c:pt idx="167">
                  <c:v>157.29412955968053</c:v>
                </c:pt>
                <c:pt idx="168">
                  <c:v>158.43842257388206</c:v>
                </c:pt>
                <c:pt idx="169">
                  <c:v>156.05341720871417</c:v>
                </c:pt>
                <c:pt idx="170">
                  <c:v>152.85909850748936</c:v>
                </c:pt>
                <c:pt idx="171">
                  <c:v>152.45625405460834</c:v>
                </c:pt>
                <c:pt idx="172">
                  <c:v>150.06197947446762</c:v>
                </c:pt>
                <c:pt idx="173">
                  <c:v>148.49654619303689</c:v>
                </c:pt>
                <c:pt idx="174">
                  <c:v>149.6441449752264</c:v>
                </c:pt>
                <c:pt idx="175">
                  <c:v>146.21159290283299</c:v>
                </c:pt>
                <c:pt idx="176">
                  <c:v>146.75044635239206</c:v>
                </c:pt>
                <c:pt idx="177">
                  <c:v>145.71113561048173</c:v>
                </c:pt>
                <c:pt idx="178">
                  <c:v>147.87500428986127</c:v>
                </c:pt>
                <c:pt idx="179">
                  <c:v>147.10100691088491</c:v>
                </c:pt>
                <c:pt idx="180">
                  <c:v>142.68372765640407</c:v>
                </c:pt>
                <c:pt idx="181">
                  <c:v>146.63803169503944</c:v>
                </c:pt>
                <c:pt idx="182">
                  <c:v>142.81124834820241</c:v>
                </c:pt>
                <c:pt idx="183">
                  <c:v>143.32874583378387</c:v>
                </c:pt>
                <c:pt idx="184">
                  <c:v>140.71232976141982</c:v>
                </c:pt>
                <c:pt idx="185">
                  <c:v>139.63723651677989</c:v>
                </c:pt>
                <c:pt idx="186">
                  <c:v>144.34122967273342</c:v>
                </c:pt>
                <c:pt idx="187">
                  <c:v>142.46586365341565</c:v>
                </c:pt>
                <c:pt idx="188">
                  <c:v>138.48205579795547</c:v>
                </c:pt>
                <c:pt idx="189">
                  <c:v>134.72244766824701</c:v>
                </c:pt>
                <c:pt idx="190">
                  <c:v>132.20014509755094</c:v>
                </c:pt>
                <c:pt idx="191">
                  <c:v>135.4872859721749</c:v>
                </c:pt>
                <c:pt idx="192">
                  <c:v>137.01614389358906</c:v>
                </c:pt>
                <c:pt idx="193">
                  <c:v>136.51542822087518</c:v>
                </c:pt>
                <c:pt idx="194">
                  <c:v>134.96524064942309</c:v>
                </c:pt>
                <c:pt idx="195">
                  <c:v>130.14753832192662</c:v>
                </c:pt>
                <c:pt idx="196">
                  <c:v>129.03873683624266</c:v>
                </c:pt>
                <c:pt idx="197">
                  <c:v>122.80809001154503</c:v>
                </c:pt>
                <c:pt idx="198">
                  <c:v>119.47100406118327</c:v>
                </c:pt>
                <c:pt idx="199">
                  <c:v>123.34881571507408</c:v>
                </c:pt>
                <c:pt idx="200">
                  <c:v>124.43116291718825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15F-4BD3-BE13-7A2571242E3C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BrownianMotion'!$F$80:$GX$80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151.22925932768803</c:v>
                </c:pt>
                <c:pt idx="2">
                  <c:v>152.25112836496828</c:v>
                </c:pt>
                <c:pt idx="3">
                  <c:v>154.29990340148225</c:v>
                </c:pt>
                <c:pt idx="4">
                  <c:v>157.43323934153761</c:v>
                </c:pt>
                <c:pt idx="5">
                  <c:v>152.10985428275737</c:v>
                </c:pt>
                <c:pt idx="6">
                  <c:v>150.98491720375119</c:v>
                </c:pt>
                <c:pt idx="7">
                  <c:v>153.40982510077242</c:v>
                </c:pt>
                <c:pt idx="8">
                  <c:v>151.28361056758365</c:v>
                </c:pt>
                <c:pt idx="9">
                  <c:v>149.92012198412039</c:v>
                </c:pt>
                <c:pt idx="10">
                  <c:v>148.39662309726887</c:v>
                </c:pt>
                <c:pt idx="11">
                  <c:v>147.20429960237732</c:v>
                </c:pt>
                <c:pt idx="12">
                  <c:v>149.05515127134092</c:v>
                </c:pt>
                <c:pt idx="13">
                  <c:v>146.58984586519892</c:v>
                </c:pt>
                <c:pt idx="14">
                  <c:v>145.64571111051794</c:v>
                </c:pt>
                <c:pt idx="15">
                  <c:v>145.87132928203661</c:v>
                </c:pt>
                <c:pt idx="16">
                  <c:v>146.30073403125411</c:v>
                </c:pt>
                <c:pt idx="17">
                  <c:v>143.46448393854246</c:v>
                </c:pt>
                <c:pt idx="18">
                  <c:v>140.60786879722002</c:v>
                </c:pt>
                <c:pt idx="19">
                  <c:v>142.13789999166605</c:v>
                </c:pt>
                <c:pt idx="20">
                  <c:v>140.6624940910726</c:v>
                </c:pt>
                <c:pt idx="21">
                  <c:v>145.81339283723568</c:v>
                </c:pt>
                <c:pt idx="22">
                  <c:v>148.01753723814298</c:v>
                </c:pt>
                <c:pt idx="23">
                  <c:v>148.16549598806864</c:v>
                </c:pt>
                <c:pt idx="24">
                  <c:v>151.17155482672766</c:v>
                </c:pt>
                <c:pt idx="25">
                  <c:v>150.69726336222212</c:v>
                </c:pt>
                <c:pt idx="26">
                  <c:v>153.20440487778635</c:v>
                </c:pt>
                <c:pt idx="27">
                  <c:v>154.72109546611432</c:v>
                </c:pt>
                <c:pt idx="28">
                  <c:v>159.48239941428452</c:v>
                </c:pt>
                <c:pt idx="29">
                  <c:v>157.3890394694341</c:v>
                </c:pt>
                <c:pt idx="30">
                  <c:v>156.07974321726502</c:v>
                </c:pt>
                <c:pt idx="31">
                  <c:v>154.0057040879548</c:v>
                </c:pt>
                <c:pt idx="32">
                  <c:v>155.89057990040473</c:v>
                </c:pt>
                <c:pt idx="33">
                  <c:v>152.13797090998929</c:v>
                </c:pt>
                <c:pt idx="34">
                  <c:v>152.91251009260213</c:v>
                </c:pt>
                <c:pt idx="35">
                  <c:v>156.17852797242793</c:v>
                </c:pt>
                <c:pt idx="36">
                  <c:v>153.56399472818867</c:v>
                </c:pt>
                <c:pt idx="37">
                  <c:v>155.28327396249722</c:v>
                </c:pt>
                <c:pt idx="38">
                  <c:v>157.05110394665158</c:v>
                </c:pt>
                <c:pt idx="39">
                  <c:v>164.72525970569211</c:v>
                </c:pt>
                <c:pt idx="40">
                  <c:v>170.30813251481047</c:v>
                </c:pt>
                <c:pt idx="41">
                  <c:v>174.46667755133583</c:v>
                </c:pt>
                <c:pt idx="42">
                  <c:v>169.5250746610142</c:v>
                </c:pt>
                <c:pt idx="43">
                  <c:v>168.81100303417227</c:v>
                </c:pt>
                <c:pt idx="44">
                  <c:v>167.68424084234044</c:v>
                </c:pt>
                <c:pt idx="45">
                  <c:v>168.46301106253003</c:v>
                </c:pt>
                <c:pt idx="46">
                  <c:v>176.30603305865986</c:v>
                </c:pt>
                <c:pt idx="47">
                  <c:v>180.05474672815865</c:v>
                </c:pt>
                <c:pt idx="48">
                  <c:v>181.43784489888461</c:v>
                </c:pt>
                <c:pt idx="49">
                  <c:v>179.84024824351732</c:v>
                </c:pt>
                <c:pt idx="50">
                  <c:v>180.82125625691742</c:v>
                </c:pt>
                <c:pt idx="51">
                  <c:v>175.69009955364126</c:v>
                </c:pt>
                <c:pt idx="52">
                  <c:v>180.29334939512285</c:v>
                </c:pt>
                <c:pt idx="53">
                  <c:v>178.99465361828047</c:v>
                </c:pt>
                <c:pt idx="54">
                  <c:v>178.69495712148361</c:v>
                </c:pt>
                <c:pt idx="55">
                  <c:v>180.41388118497042</c:v>
                </c:pt>
                <c:pt idx="56">
                  <c:v>179.22805067521131</c:v>
                </c:pt>
                <c:pt idx="57">
                  <c:v>180.50231465287598</c:v>
                </c:pt>
                <c:pt idx="58">
                  <c:v>174.38335316291895</c:v>
                </c:pt>
                <c:pt idx="59">
                  <c:v>172.65696694824788</c:v>
                </c:pt>
                <c:pt idx="60">
                  <c:v>170.79466612227998</c:v>
                </c:pt>
                <c:pt idx="61">
                  <c:v>181.23369849452672</c:v>
                </c:pt>
                <c:pt idx="62">
                  <c:v>179.92940822835109</c:v>
                </c:pt>
                <c:pt idx="63">
                  <c:v>179.07502694123593</c:v>
                </c:pt>
                <c:pt idx="64">
                  <c:v>178.86560886089194</c:v>
                </c:pt>
                <c:pt idx="65">
                  <c:v>179.43966203110267</c:v>
                </c:pt>
                <c:pt idx="66">
                  <c:v>182.28131813522839</c:v>
                </c:pt>
                <c:pt idx="67">
                  <c:v>184.88763890859371</c:v>
                </c:pt>
                <c:pt idx="68">
                  <c:v>187.13228500018207</c:v>
                </c:pt>
                <c:pt idx="69">
                  <c:v>187.33739280864856</c:v>
                </c:pt>
                <c:pt idx="70">
                  <c:v>188.97164467909045</c:v>
                </c:pt>
                <c:pt idx="71">
                  <c:v>187.91577181172417</c:v>
                </c:pt>
                <c:pt idx="72">
                  <c:v>184.11759581371527</c:v>
                </c:pt>
                <c:pt idx="73">
                  <c:v>181.91622183913339</c:v>
                </c:pt>
                <c:pt idx="74">
                  <c:v>182.6660843973695</c:v>
                </c:pt>
                <c:pt idx="75">
                  <c:v>184.82277802460317</c:v>
                </c:pt>
                <c:pt idx="76">
                  <c:v>182.85253839947703</c:v>
                </c:pt>
                <c:pt idx="77">
                  <c:v>177.67906402625661</c:v>
                </c:pt>
                <c:pt idx="78">
                  <c:v>172.029323373712</c:v>
                </c:pt>
                <c:pt idx="79">
                  <c:v>171.48035183806061</c:v>
                </c:pt>
                <c:pt idx="80">
                  <c:v>174.36922935657856</c:v>
                </c:pt>
                <c:pt idx="81">
                  <c:v>175.81462925681427</c:v>
                </c:pt>
                <c:pt idx="82">
                  <c:v>183.23254645911774</c:v>
                </c:pt>
                <c:pt idx="83">
                  <c:v>181.94351467016787</c:v>
                </c:pt>
                <c:pt idx="84">
                  <c:v>181.96477257825006</c:v>
                </c:pt>
                <c:pt idx="85">
                  <c:v>180.99160744061757</c:v>
                </c:pt>
                <c:pt idx="86">
                  <c:v>182.46663740609509</c:v>
                </c:pt>
                <c:pt idx="87">
                  <c:v>184.62494424308784</c:v>
                </c:pt>
                <c:pt idx="88">
                  <c:v>187.73201009223905</c:v>
                </c:pt>
                <c:pt idx="89">
                  <c:v>179.21138341121409</c:v>
                </c:pt>
                <c:pt idx="90">
                  <c:v>184.50177668055309</c:v>
                </c:pt>
                <c:pt idx="91">
                  <c:v>184.45243939066722</c:v>
                </c:pt>
                <c:pt idx="92">
                  <c:v>188.47356980964335</c:v>
                </c:pt>
                <c:pt idx="93">
                  <c:v>192.1264116445428</c:v>
                </c:pt>
                <c:pt idx="94">
                  <c:v>190.0908278416172</c:v>
                </c:pt>
                <c:pt idx="95">
                  <c:v>196.30512640529457</c:v>
                </c:pt>
                <c:pt idx="96">
                  <c:v>194.67104761289926</c:v>
                </c:pt>
                <c:pt idx="97">
                  <c:v>193.70645107247589</c:v>
                </c:pt>
                <c:pt idx="98">
                  <c:v>188.93564889102137</c:v>
                </c:pt>
                <c:pt idx="99">
                  <c:v>188.73120186190764</c:v>
                </c:pt>
                <c:pt idx="100">
                  <c:v>185.89801534660603</c:v>
                </c:pt>
                <c:pt idx="101">
                  <c:v>187.58781063682619</c:v>
                </c:pt>
                <c:pt idx="102">
                  <c:v>190.00283693942561</c:v>
                </c:pt>
                <c:pt idx="103">
                  <c:v>188.15557727623985</c:v>
                </c:pt>
                <c:pt idx="104">
                  <c:v>188.95824914035632</c:v>
                </c:pt>
                <c:pt idx="105">
                  <c:v>192.93355666491135</c:v>
                </c:pt>
                <c:pt idx="106">
                  <c:v>193.9146571658346</c:v>
                </c:pt>
                <c:pt idx="107">
                  <c:v>191.09506671300969</c:v>
                </c:pt>
                <c:pt idx="108">
                  <c:v>194.87099565902591</c:v>
                </c:pt>
                <c:pt idx="109">
                  <c:v>195.03193626622547</c:v>
                </c:pt>
                <c:pt idx="110">
                  <c:v>193.15376529624106</c:v>
                </c:pt>
                <c:pt idx="111">
                  <c:v>191.55667001808061</c:v>
                </c:pt>
                <c:pt idx="112">
                  <c:v>201.35191189612286</c:v>
                </c:pt>
                <c:pt idx="113">
                  <c:v>197.95185009082306</c:v>
                </c:pt>
                <c:pt idx="114">
                  <c:v>192.94437233844465</c:v>
                </c:pt>
                <c:pt idx="115">
                  <c:v>190.35618680438637</c:v>
                </c:pt>
                <c:pt idx="116">
                  <c:v>188.22660033430492</c:v>
                </c:pt>
                <c:pt idx="117">
                  <c:v>186.82111325123162</c:v>
                </c:pt>
                <c:pt idx="118">
                  <c:v>190.62069340447749</c:v>
                </c:pt>
                <c:pt idx="119">
                  <c:v>189.88329955672842</c:v>
                </c:pt>
                <c:pt idx="120">
                  <c:v>191.66530412147191</c:v>
                </c:pt>
                <c:pt idx="121">
                  <c:v>193.73221187096036</c:v>
                </c:pt>
                <c:pt idx="122">
                  <c:v>191.73344414750315</c:v>
                </c:pt>
                <c:pt idx="123">
                  <c:v>189.13970171868689</c:v>
                </c:pt>
                <c:pt idx="124">
                  <c:v>189.48931561228207</c:v>
                </c:pt>
                <c:pt idx="125">
                  <c:v>185.89236156178973</c:v>
                </c:pt>
                <c:pt idx="126">
                  <c:v>182.29119979990134</c:v>
                </c:pt>
                <c:pt idx="127">
                  <c:v>185.14573106573604</c:v>
                </c:pt>
                <c:pt idx="128">
                  <c:v>186.70075374554975</c:v>
                </c:pt>
                <c:pt idx="129">
                  <c:v>190.86222893828949</c:v>
                </c:pt>
                <c:pt idx="130">
                  <c:v>190.06424138481333</c:v>
                </c:pt>
                <c:pt idx="131">
                  <c:v>189.52666573541811</c:v>
                </c:pt>
                <c:pt idx="132">
                  <c:v>189.07006319193897</c:v>
                </c:pt>
                <c:pt idx="133">
                  <c:v>189.26929517111816</c:v>
                </c:pt>
                <c:pt idx="134">
                  <c:v>194.01687562567719</c:v>
                </c:pt>
                <c:pt idx="135">
                  <c:v>191.66463401847153</c:v>
                </c:pt>
                <c:pt idx="136">
                  <c:v>195.01930211101083</c:v>
                </c:pt>
                <c:pt idx="137">
                  <c:v>195.72017553987325</c:v>
                </c:pt>
                <c:pt idx="138">
                  <c:v>195.63592826322332</c:v>
                </c:pt>
                <c:pt idx="139">
                  <c:v>198.18247805064394</c:v>
                </c:pt>
                <c:pt idx="140">
                  <c:v>192.6650474574285</c:v>
                </c:pt>
                <c:pt idx="141">
                  <c:v>192.23110345972802</c:v>
                </c:pt>
                <c:pt idx="142">
                  <c:v>188.07582133525395</c:v>
                </c:pt>
                <c:pt idx="143">
                  <c:v>193.7057982901118</c:v>
                </c:pt>
                <c:pt idx="144">
                  <c:v>194.23805497311272</c:v>
                </c:pt>
                <c:pt idx="145">
                  <c:v>193.93295924458982</c:v>
                </c:pt>
                <c:pt idx="146">
                  <c:v>198.3093781313124</c:v>
                </c:pt>
                <c:pt idx="147">
                  <c:v>205.00326567673636</c:v>
                </c:pt>
                <c:pt idx="148">
                  <c:v>202.89532633583033</c:v>
                </c:pt>
                <c:pt idx="149">
                  <c:v>201.72567968678413</c:v>
                </c:pt>
                <c:pt idx="150">
                  <c:v>207.20726741200556</c:v>
                </c:pt>
                <c:pt idx="151">
                  <c:v>210.93293608402576</c:v>
                </c:pt>
                <c:pt idx="152">
                  <c:v>210.83577471513314</c:v>
                </c:pt>
                <c:pt idx="153">
                  <c:v>209.45232431415553</c:v>
                </c:pt>
                <c:pt idx="154">
                  <c:v>209.01285363200824</c:v>
                </c:pt>
                <c:pt idx="155">
                  <c:v>213.9474686399117</c:v>
                </c:pt>
                <c:pt idx="156">
                  <c:v>217.45778699765009</c:v>
                </c:pt>
                <c:pt idx="157">
                  <c:v>217.36498724689559</c:v>
                </c:pt>
                <c:pt idx="158">
                  <c:v>220.56931106192991</c:v>
                </c:pt>
                <c:pt idx="159">
                  <c:v>215.85392411356705</c:v>
                </c:pt>
                <c:pt idx="160">
                  <c:v>220.4289435356462</c:v>
                </c:pt>
                <c:pt idx="161">
                  <c:v>221.58147716526594</c:v>
                </c:pt>
                <c:pt idx="162">
                  <c:v>217.2166362548063</c:v>
                </c:pt>
                <c:pt idx="163">
                  <c:v>210.89501197596124</c:v>
                </c:pt>
                <c:pt idx="164">
                  <c:v>206.88797971166201</c:v>
                </c:pt>
                <c:pt idx="165">
                  <c:v>207.71483100310874</c:v>
                </c:pt>
                <c:pt idx="166">
                  <c:v>211.32526752811123</c:v>
                </c:pt>
                <c:pt idx="167">
                  <c:v>213.92696149579112</c:v>
                </c:pt>
                <c:pt idx="168">
                  <c:v>207.57934194666311</c:v>
                </c:pt>
                <c:pt idx="169">
                  <c:v>210.90548252521597</c:v>
                </c:pt>
                <c:pt idx="170">
                  <c:v>213.25107118543045</c:v>
                </c:pt>
                <c:pt idx="171">
                  <c:v>218.17629781993901</c:v>
                </c:pt>
                <c:pt idx="172">
                  <c:v>216.47792537360579</c:v>
                </c:pt>
                <c:pt idx="173">
                  <c:v>213.65742435062717</c:v>
                </c:pt>
                <c:pt idx="174">
                  <c:v>216.25780336529218</c:v>
                </c:pt>
                <c:pt idx="175">
                  <c:v>223.86502875304134</c:v>
                </c:pt>
                <c:pt idx="176">
                  <c:v>218.36857802569762</c:v>
                </c:pt>
                <c:pt idx="177">
                  <c:v>215.88682297989172</c:v>
                </c:pt>
                <c:pt idx="178">
                  <c:v>219.99035359977211</c:v>
                </c:pt>
                <c:pt idx="179">
                  <c:v>215.73002516387535</c:v>
                </c:pt>
                <c:pt idx="180">
                  <c:v>212.39128516226378</c:v>
                </c:pt>
                <c:pt idx="181">
                  <c:v>208.76880259158463</c:v>
                </c:pt>
                <c:pt idx="182">
                  <c:v>206.01091444921337</c:v>
                </c:pt>
                <c:pt idx="183">
                  <c:v>200.42116655291832</c:v>
                </c:pt>
                <c:pt idx="184">
                  <c:v>201.89260349512571</c:v>
                </c:pt>
                <c:pt idx="185">
                  <c:v>207.54951310116832</c:v>
                </c:pt>
                <c:pt idx="186">
                  <c:v>206.12803357742354</c:v>
                </c:pt>
                <c:pt idx="187">
                  <c:v>209.10369515379114</c:v>
                </c:pt>
                <c:pt idx="188">
                  <c:v>210.50973847028425</c:v>
                </c:pt>
                <c:pt idx="189">
                  <c:v>205.93725060256784</c:v>
                </c:pt>
                <c:pt idx="190">
                  <c:v>208.36879035933225</c:v>
                </c:pt>
                <c:pt idx="191">
                  <c:v>211.35293590069315</c:v>
                </c:pt>
                <c:pt idx="192">
                  <c:v>209.07983348036402</c:v>
                </c:pt>
                <c:pt idx="193">
                  <c:v>210.48648148815207</c:v>
                </c:pt>
                <c:pt idx="194">
                  <c:v>208.76367408134649</c:v>
                </c:pt>
                <c:pt idx="195">
                  <c:v>207.34007713557392</c:v>
                </c:pt>
                <c:pt idx="196">
                  <c:v>205.67391937919751</c:v>
                </c:pt>
                <c:pt idx="197">
                  <c:v>203.07680465213744</c:v>
                </c:pt>
                <c:pt idx="198">
                  <c:v>206.68088755280263</c:v>
                </c:pt>
                <c:pt idx="199">
                  <c:v>204.90485636644874</c:v>
                </c:pt>
                <c:pt idx="200">
                  <c:v>200.74977738505382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15F-4BD3-BE13-7A2571242E3C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BrownianMotion'!$F$81:$GX$81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158.87930704816637</c:v>
                </c:pt>
                <c:pt idx="2">
                  <c:v>159.13949138674693</c:v>
                </c:pt>
                <c:pt idx="3">
                  <c:v>162.1881064200785</c:v>
                </c:pt>
                <c:pt idx="4">
                  <c:v>157.38140051889906</c:v>
                </c:pt>
                <c:pt idx="5">
                  <c:v>156.2015743497964</c:v>
                </c:pt>
                <c:pt idx="6">
                  <c:v>151.9933069430883</c:v>
                </c:pt>
                <c:pt idx="7">
                  <c:v>156.12841036740753</c:v>
                </c:pt>
                <c:pt idx="8">
                  <c:v>154.26127720023155</c:v>
                </c:pt>
                <c:pt idx="9">
                  <c:v>158.28832201363966</c:v>
                </c:pt>
                <c:pt idx="10">
                  <c:v>161.38557081613303</c:v>
                </c:pt>
                <c:pt idx="11">
                  <c:v>161.58834472899846</c:v>
                </c:pt>
                <c:pt idx="12">
                  <c:v>163.47205941968323</c:v>
                </c:pt>
                <c:pt idx="13">
                  <c:v>167.25291630304292</c:v>
                </c:pt>
                <c:pt idx="14">
                  <c:v>169.40405846539139</c:v>
                </c:pt>
                <c:pt idx="15">
                  <c:v>168.58254849621144</c:v>
                </c:pt>
                <c:pt idx="16">
                  <c:v>167.13303393354406</c:v>
                </c:pt>
                <c:pt idx="17">
                  <c:v>174.54448132336873</c:v>
                </c:pt>
                <c:pt idx="18">
                  <c:v>174.05086861224927</c:v>
                </c:pt>
                <c:pt idx="19">
                  <c:v>173.62241933457051</c:v>
                </c:pt>
                <c:pt idx="20">
                  <c:v>175.04734258251489</c:v>
                </c:pt>
                <c:pt idx="21">
                  <c:v>176.84325154758889</c:v>
                </c:pt>
                <c:pt idx="22">
                  <c:v>176.29041038211781</c:v>
                </c:pt>
                <c:pt idx="23">
                  <c:v>176.03156434763028</c:v>
                </c:pt>
                <c:pt idx="24">
                  <c:v>179.01245101439238</c:v>
                </c:pt>
                <c:pt idx="25">
                  <c:v>176.58220968529884</c:v>
                </c:pt>
                <c:pt idx="26">
                  <c:v>173.42304894508888</c:v>
                </c:pt>
                <c:pt idx="27">
                  <c:v>175.36394641296911</c:v>
                </c:pt>
                <c:pt idx="28">
                  <c:v>174.15779929214978</c:v>
                </c:pt>
                <c:pt idx="29">
                  <c:v>173.61719744641906</c:v>
                </c:pt>
                <c:pt idx="30">
                  <c:v>178.32183823914062</c:v>
                </c:pt>
                <c:pt idx="31">
                  <c:v>181.02075046980437</c:v>
                </c:pt>
                <c:pt idx="32">
                  <c:v>176.78096320726317</c:v>
                </c:pt>
                <c:pt idx="33">
                  <c:v>180.58244365048535</c:v>
                </c:pt>
                <c:pt idx="34">
                  <c:v>182.90515523968563</c:v>
                </c:pt>
                <c:pt idx="35">
                  <c:v>180.21063978535807</c:v>
                </c:pt>
                <c:pt idx="36">
                  <c:v>183.51594325240916</c:v>
                </c:pt>
                <c:pt idx="37">
                  <c:v>181.91170284797138</c:v>
                </c:pt>
                <c:pt idx="38">
                  <c:v>176.37577708319785</c:v>
                </c:pt>
                <c:pt idx="39">
                  <c:v>167.87189167310973</c:v>
                </c:pt>
                <c:pt idx="40">
                  <c:v>165.84697837032979</c:v>
                </c:pt>
                <c:pt idx="41">
                  <c:v>169.6736769007959</c:v>
                </c:pt>
                <c:pt idx="42">
                  <c:v>166.99750091999118</c:v>
                </c:pt>
                <c:pt idx="43">
                  <c:v>168.62180793705744</c:v>
                </c:pt>
                <c:pt idx="44">
                  <c:v>163.24061446013883</c:v>
                </c:pt>
                <c:pt idx="45">
                  <c:v>161.70377707418888</c:v>
                </c:pt>
                <c:pt idx="46">
                  <c:v>161.42641495218788</c:v>
                </c:pt>
                <c:pt idx="47">
                  <c:v>161.21472118422292</c:v>
                </c:pt>
                <c:pt idx="48">
                  <c:v>161.74409988818886</c:v>
                </c:pt>
                <c:pt idx="49">
                  <c:v>164.88448951188155</c:v>
                </c:pt>
                <c:pt idx="50">
                  <c:v>167.11044320771944</c:v>
                </c:pt>
                <c:pt idx="51">
                  <c:v>163.69001942171721</c:v>
                </c:pt>
                <c:pt idx="52">
                  <c:v>160.01653689257981</c:v>
                </c:pt>
                <c:pt idx="53">
                  <c:v>159.12886466827052</c:v>
                </c:pt>
                <c:pt idx="54">
                  <c:v>158.94511979127819</c:v>
                </c:pt>
                <c:pt idx="55">
                  <c:v>163.58353105674502</c:v>
                </c:pt>
                <c:pt idx="56">
                  <c:v>162.87346793628572</c:v>
                </c:pt>
                <c:pt idx="57">
                  <c:v>161.44203015061365</c:v>
                </c:pt>
                <c:pt idx="58">
                  <c:v>163.61560929585013</c:v>
                </c:pt>
                <c:pt idx="59">
                  <c:v>162.24111813152322</c:v>
                </c:pt>
                <c:pt idx="60">
                  <c:v>157.5447615924605</c:v>
                </c:pt>
                <c:pt idx="61">
                  <c:v>157.60228318530946</c:v>
                </c:pt>
                <c:pt idx="62">
                  <c:v>160.70014431791549</c:v>
                </c:pt>
                <c:pt idx="63">
                  <c:v>164.46371193871357</c:v>
                </c:pt>
                <c:pt idx="64">
                  <c:v>162.31456684085424</c:v>
                </c:pt>
                <c:pt idx="65">
                  <c:v>165.93945662826115</c:v>
                </c:pt>
                <c:pt idx="66">
                  <c:v>164.23904571097063</c:v>
                </c:pt>
                <c:pt idx="67">
                  <c:v>166.26632801862945</c:v>
                </c:pt>
                <c:pt idx="68">
                  <c:v>168.06691977022916</c:v>
                </c:pt>
                <c:pt idx="69">
                  <c:v>162.01283389811812</c:v>
                </c:pt>
                <c:pt idx="70">
                  <c:v>162.00610748706484</c:v>
                </c:pt>
                <c:pt idx="71">
                  <c:v>161.80178568993043</c:v>
                </c:pt>
                <c:pt idx="72">
                  <c:v>164.56935618832156</c:v>
                </c:pt>
                <c:pt idx="73">
                  <c:v>164.88400322481289</c:v>
                </c:pt>
                <c:pt idx="74">
                  <c:v>168.75623614690679</c:v>
                </c:pt>
                <c:pt idx="75">
                  <c:v>166.62948269806537</c:v>
                </c:pt>
                <c:pt idx="76">
                  <c:v>165.79988844025911</c:v>
                </c:pt>
                <c:pt idx="77">
                  <c:v>164.10469208389182</c:v>
                </c:pt>
                <c:pt idx="78">
                  <c:v>160.66253090904362</c:v>
                </c:pt>
                <c:pt idx="79">
                  <c:v>162.08357603975796</c:v>
                </c:pt>
                <c:pt idx="80">
                  <c:v>162.17758683462461</c:v>
                </c:pt>
                <c:pt idx="81">
                  <c:v>158.81709433233888</c:v>
                </c:pt>
                <c:pt idx="82">
                  <c:v>162.41730637212905</c:v>
                </c:pt>
                <c:pt idx="83">
                  <c:v>163.66892751036312</c:v>
                </c:pt>
                <c:pt idx="84">
                  <c:v>159.34935684169938</c:v>
                </c:pt>
                <c:pt idx="85">
                  <c:v>162.9947236820793</c:v>
                </c:pt>
                <c:pt idx="86">
                  <c:v>165.22989311635942</c:v>
                </c:pt>
                <c:pt idx="87">
                  <c:v>164.28739208162904</c:v>
                </c:pt>
                <c:pt idx="88">
                  <c:v>164.67837131334568</c:v>
                </c:pt>
                <c:pt idx="89">
                  <c:v>160.42437765642717</c:v>
                </c:pt>
                <c:pt idx="90">
                  <c:v>159.06717809778837</c:v>
                </c:pt>
                <c:pt idx="91">
                  <c:v>158.63456431529423</c:v>
                </c:pt>
                <c:pt idx="92">
                  <c:v>159.36295937629532</c:v>
                </c:pt>
                <c:pt idx="93">
                  <c:v>156.22431158499623</c:v>
                </c:pt>
                <c:pt idx="94">
                  <c:v>156.20129844510066</c:v>
                </c:pt>
                <c:pt idx="95">
                  <c:v>155.84575140021479</c:v>
                </c:pt>
                <c:pt idx="96">
                  <c:v>157.38148779291819</c:v>
                </c:pt>
                <c:pt idx="97">
                  <c:v>154.14748427777548</c:v>
                </c:pt>
                <c:pt idx="98">
                  <c:v>152.02273029137316</c:v>
                </c:pt>
                <c:pt idx="99">
                  <c:v>153.25792213652107</c:v>
                </c:pt>
                <c:pt idx="100">
                  <c:v>157.69024943703437</c:v>
                </c:pt>
                <c:pt idx="101">
                  <c:v>157.81706329954392</c:v>
                </c:pt>
                <c:pt idx="102">
                  <c:v>157.30743791610271</c:v>
                </c:pt>
                <c:pt idx="103">
                  <c:v>154.59146293481589</c:v>
                </c:pt>
                <c:pt idx="104">
                  <c:v>160.41564746538069</c:v>
                </c:pt>
                <c:pt idx="105">
                  <c:v>161.30854793031403</c:v>
                </c:pt>
                <c:pt idx="106">
                  <c:v>161.42345209468246</c:v>
                </c:pt>
                <c:pt idx="107">
                  <c:v>159.6847772770717</c:v>
                </c:pt>
                <c:pt idx="108">
                  <c:v>161.01304962224938</c:v>
                </c:pt>
                <c:pt idx="109">
                  <c:v>155.09580318271429</c:v>
                </c:pt>
                <c:pt idx="110">
                  <c:v>157.3449878442413</c:v>
                </c:pt>
                <c:pt idx="111">
                  <c:v>159.61046046580876</c:v>
                </c:pt>
                <c:pt idx="112">
                  <c:v>156.70789606328617</c:v>
                </c:pt>
                <c:pt idx="113">
                  <c:v>153.55320417902601</c:v>
                </c:pt>
                <c:pt idx="114">
                  <c:v>157.05868500038633</c:v>
                </c:pt>
                <c:pt idx="115">
                  <c:v>158.42295340093739</c:v>
                </c:pt>
                <c:pt idx="116">
                  <c:v>160.43796499326203</c:v>
                </c:pt>
                <c:pt idx="117">
                  <c:v>160.62033864861976</c:v>
                </c:pt>
                <c:pt idx="118">
                  <c:v>165.66389253213967</c:v>
                </c:pt>
                <c:pt idx="119">
                  <c:v>165.15896751989425</c:v>
                </c:pt>
                <c:pt idx="120">
                  <c:v>162.08742794109361</c:v>
                </c:pt>
                <c:pt idx="121">
                  <c:v>162.52947891081971</c:v>
                </c:pt>
                <c:pt idx="122">
                  <c:v>166.33606530724484</c:v>
                </c:pt>
                <c:pt idx="123">
                  <c:v>159.14489065542756</c:v>
                </c:pt>
                <c:pt idx="124">
                  <c:v>160.41950752188652</c:v>
                </c:pt>
                <c:pt idx="125">
                  <c:v>161.55991790428351</c:v>
                </c:pt>
                <c:pt idx="126">
                  <c:v>156.62146365317975</c:v>
                </c:pt>
                <c:pt idx="127">
                  <c:v>155.13309459282326</c:v>
                </c:pt>
                <c:pt idx="128">
                  <c:v>152.84480324779034</c:v>
                </c:pt>
                <c:pt idx="129">
                  <c:v>154.52437961590826</c:v>
                </c:pt>
                <c:pt idx="130">
                  <c:v>154.07889340639736</c:v>
                </c:pt>
                <c:pt idx="131">
                  <c:v>154.31733156388088</c:v>
                </c:pt>
                <c:pt idx="132">
                  <c:v>152.59230704687141</c:v>
                </c:pt>
                <c:pt idx="133">
                  <c:v>151.0536724260476</c:v>
                </c:pt>
                <c:pt idx="134">
                  <c:v>143.48366798789897</c:v>
                </c:pt>
                <c:pt idx="135">
                  <c:v>142.45036418330548</c:v>
                </c:pt>
                <c:pt idx="136">
                  <c:v>140.43727784668067</c:v>
                </c:pt>
                <c:pt idx="137">
                  <c:v>139.48498596197012</c:v>
                </c:pt>
                <c:pt idx="138">
                  <c:v>134.69799617211697</c:v>
                </c:pt>
                <c:pt idx="139">
                  <c:v>138.58989833372209</c:v>
                </c:pt>
                <c:pt idx="140">
                  <c:v>139.71725010845279</c:v>
                </c:pt>
                <c:pt idx="141">
                  <c:v>139.78514008728504</c:v>
                </c:pt>
                <c:pt idx="142">
                  <c:v>136.98385725356351</c:v>
                </c:pt>
                <c:pt idx="143">
                  <c:v>139.09646400551293</c:v>
                </c:pt>
                <c:pt idx="144">
                  <c:v>132.29329562606489</c:v>
                </c:pt>
                <c:pt idx="145">
                  <c:v>130.47547506385311</c:v>
                </c:pt>
                <c:pt idx="146">
                  <c:v>129.83078974712839</c:v>
                </c:pt>
                <c:pt idx="147">
                  <c:v>129.97169329530854</c:v>
                </c:pt>
                <c:pt idx="148">
                  <c:v>133.37934776415784</c:v>
                </c:pt>
                <c:pt idx="149">
                  <c:v>140.52329909516391</c:v>
                </c:pt>
                <c:pt idx="150">
                  <c:v>137.91948615141865</c:v>
                </c:pt>
                <c:pt idx="151">
                  <c:v>137.85642716329087</c:v>
                </c:pt>
                <c:pt idx="152">
                  <c:v>137.98730367268044</c:v>
                </c:pt>
                <c:pt idx="153">
                  <c:v>136.67317277541224</c:v>
                </c:pt>
                <c:pt idx="154">
                  <c:v>134.98963583959369</c:v>
                </c:pt>
                <c:pt idx="155">
                  <c:v>135.12934684718752</c:v>
                </c:pt>
                <c:pt idx="156">
                  <c:v>135.34891155913303</c:v>
                </c:pt>
                <c:pt idx="157">
                  <c:v>133.83442398189177</c:v>
                </c:pt>
                <c:pt idx="158">
                  <c:v>135.00076823809508</c:v>
                </c:pt>
                <c:pt idx="159">
                  <c:v>136.13176977263842</c:v>
                </c:pt>
                <c:pt idx="160">
                  <c:v>133.18410953731157</c:v>
                </c:pt>
                <c:pt idx="161">
                  <c:v>132.82969008517318</c:v>
                </c:pt>
                <c:pt idx="162">
                  <c:v>132.22502463651116</c:v>
                </c:pt>
                <c:pt idx="163">
                  <c:v>129.72860498770294</c:v>
                </c:pt>
                <c:pt idx="164">
                  <c:v>130.24065142015809</c:v>
                </c:pt>
                <c:pt idx="165">
                  <c:v>127.91723686260273</c:v>
                </c:pt>
                <c:pt idx="166">
                  <c:v>127.87278611078483</c:v>
                </c:pt>
                <c:pt idx="167">
                  <c:v>126.08498858756003</c:v>
                </c:pt>
                <c:pt idx="168">
                  <c:v>125.20785081245938</c:v>
                </c:pt>
                <c:pt idx="169">
                  <c:v>125.77460917719776</c:v>
                </c:pt>
                <c:pt idx="170">
                  <c:v>124.50718995000403</c:v>
                </c:pt>
                <c:pt idx="171">
                  <c:v>124.55071829439434</c:v>
                </c:pt>
                <c:pt idx="172">
                  <c:v>125.37359576698047</c:v>
                </c:pt>
                <c:pt idx="173">
                  <c:v>128.45620225797168</c:v>
                </c:pt>
                <c:pt idx="174">
                  <c:v>125.81615399884251</c:v>
                </c:pt>
                <c:pt idx="175">
                  <c:v>127.12695096349705</c:v>
                </c:pt>
                <c:pt idx="176">
                  <c:v>124.44573351042219</c:v>
                </c:pt>
                <c:pt idx="177">
                  <c:v>125.1151623844611</c:v>
                </c:pt>
                <c:pt idx="178">
                  <c:v>124.28837604063345</c:v>
                </c:pt>
                <c:pt idx="179">
                  <c:v>126.52984521508085</c:v>
                </c:pt>
                <c:pt idx="180">
                  <c:v>124.32835292747127</c:v>
                </c:pt>
                <c:pt idx="181">
                  <c:v>123.42556154571695</c:v>
                </c:pt>
                <c:pt idx="182">
                  <c:v>123.31522519675072</c:v>
                </c:pt>
                <c:pt idx="183">
                  <c:v>124.88212838230731</c:v>
                </c:pt>
                <c:pt idx="184">
                  <c:v>125.10583935746855</c:v>
                </c:pt>
                <c:pt idx="185">
                  <c:v>124.84362144520446</c:v>
                </c:pt>
                <c:pt idx="186">
                  <c:v>128.31215667493865</c:v>
                </c:pt>
                <c:pt idx="187">
                  <c:v>127.80388877013526</c:v>
                </c:pt>
                <c:pt idx="188">
                  <c:v>127.07662316980247</c:v>
                </c:pt>
                <c:pt idx="189">
                  <c:v>125.85846615285435</c:v>
                </c:pt>
                <c:pt idx="190">
                  <c:v>124.32710295538914</c:v>
                </c:pt>
                <c:pt idx="191">
                  <c:v>117.80294063169063</c:v>
                </c:pt>
                <c:pt idx="192">
                  <c:v>117.93731820103217</c:v>
                </c:pt>
                <c:pt idx="193">
                  <c:v>119.370784581881</c:v>
                </c:pt>
                <c:pt idx="194">
                  <c:v>120.55050758042285</c:v>
                </c:pt>
                <c:pt idx="195">
                  <c:v>122.84365482102417</c:v>
                </c:pt>
                <c:pt idx="196">
                  <c:v>121.23990415796324</c:v>
                </c:pt>
                <c:pt idx="197">
                  <c:v>121.82990184318682</c:v>
                </c:pt>
                <c:pt idx="198">
                  <c:v>127.20330068653539</c:v>
                </c:pt>
                <c:pt idx="199">
                  <c:v>127.10162614199187</c:v>
                </c:pt>
                <c:pt idx="200">
                  <c:v>125.03414211549619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15F-4BD3-BE13-7A2571242E3C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BrownianMotion'!$F$82:$GX$82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159.71576980931579</c:v>
                </c:pt>
                <c:pt idx="2">
                  <c:v>165.00448210128141</c:v>
                </c:pt>
                <c:pt idx="3">
                  <c:v>169.42499894642685</c:v>
                </c:pt>
                <c:pt idx="4">
                  <c:v>170.84589096828236</c:v>
                </c:pt>
                <c:pt idx="5">
                  <c:v>161.1128548771099</c:v>
                </c:pt>
                <c:pt idx="6">
                  <c:v>162.05646757896025</c:v>
                </c:pt>
                <c:pt idx="7">
                  <c:v>156.04312994119613</c:v>
                </c:pt>
                <c:pt idx="8">
                  <c:v>155.04311259516038</c:v>
                </c:pt>
                <c:pt idx="9">
                  <c:v>154.20061598228082</c:v>
                </c:pt>
                <c:pt idx="10">
                  <c:v>155.2609200150703</c:v>
                </c:pt>
                <c:pt idx="11">
                  <c:v>159.96173279630619</c:v>
                </c:pt>
                <c:pt idx="12">
                  <c:v>158.30942064041898</c:v>
                </c:pt>
                <c:pt idx="13">
                  <c:v>158.60962400854459</c:v>
                </c:pt>
                <c:pt idx="14">
                  <c:v>159.71896284034</c:v>
                </c:pt>
                <c:pt idx="15">
                  <c:v>164.34283574796652</c:v>
                </c:pt>
                <c:pt idx="16">
                  <c:v>163.78467425738492</c:v>
                </c:pt>
                <c:pt idx="17">
                  <c:v>165.42249124181512</c:v>
                </c:pt>
                <c:pt idx="18">
                  <c:v>164.3495319087082</c:v>
                </c:pt>
                <c:pt idx="19">
                  <c:v>164.89914777149329</c:v>
                </c:pt>
                <c:pt idx="20">
                  <c:v>166.78771145922397</c:v>
                </c:pt>
                <c:pt idx="21">
                  <c:v>168.13420816170972</c:v>
                </c:pt>
                <c:pt idx="22">
                  <c:v>172.66445071708395</c:v>
                </c:pt>
                <c:pt idx="23">
                  <c:v>176.86234734629417</c:v>
                </c:pt>
                <c:pt idx="24">
                  <c:v>176.97416705440833</c:v>
                </c:pt>
                <c:pt idx="25">
                  <c:v>176.62314656088918</c:v>
                </c:pt>
                <c:pt idx="26">
                  <c:v>176.88466197984019</c:v>
                </c:pt>
                <c:pt idx="27">
                  <c:v>179.38599253659402</c:v>
                </c:pt>
                <c:pt idx="28">
                  <c:v>180.46395474673562</c:v>
                </c:pt>
                <c:pt idx="29">
                  <c:v>178.35541752029306</c:v>
                </c:pt>
                <c:pt idx="30">
                  <c:v>173.8923322966794</c:v>
                </c:pt>
                <c:pt idx="31">
                  <c:v>175.48137374087867</c:v>
                </c:pt>
                <c:pt idx="32">
                  <c:v>175.07212574990118</c:v>
                </c:pt>
                <c:pt idx="33">
                  <c:v>170.54890400413433</c:v>
                </c:pt>
                <c:pt idx="34">
                  <c:v>175.32357905273989</c:v>
                </c:pt>
                <c:pt idx="35">
                  <c:v>178.79290463090933</c:v>
                </c:pt>
                <c:pt idx="36">
                  <c:v>179.59781553306183</c:v>
                </c:pt>
                <c:pt idx="37">
                  <c:v>179.36522384991287</c:v>
                </c:pt>
                <c:pt idx="38">
                  <c:v>173.2246703179006</c:v>
                </c:pt>
                <c:pt idx="39">
                  <c:v>175.88629855606158</c:v>
                </c:pt>
                <c:pt idx="40">
                  <c:v>179.52657970044885</c:v>
                </c:pt>
                <c:pt idx="41">
                  <c:v>181.29854228082993</c:v>
                </c:pt>
                <c:pt idx="42">
                  <c:v>182.15793274866553</c:v>
                </c:pt>
                <c:pt idx="43">
                  <c:v>183.26205481484581</c:v>
                </c:pt>
                <c:pt idx="44">
                  <c:v>181.57001689998918</c:v>
                </c:pt>
                <c:pt idx="45">
                  <c:v>175.82965152050465</c:v>
                </c:pt>
                <c:pt idx="46">
                  <c:v>175.90758810832506</c:v>
                </c:pt>
                <c:pt idx="47">
                  <c:v>179.5207818805921</c:v>
                </c:pt>
                <c:pt idx="48">
                  <c:v>179.65107074359068</c:v>
                </c:pt>
                <c:pt idx="49">
                  <c:v>172.51843054219313</c:v>
                </c:pt>
                <c:pt idx="50">
                  <c:v>178.42660474637898</c:v>
                </c:pt>
                <c:pt idx="51">
                  <c:v>176.59298579835399</c:v>
                </c:pt>
                <c:pt idx="52">
                  <c:v>174.08919729110485</c:v>
                </c:pt>
                <c:pt idx="53">
                  <c:v>175.39417660581609</c:v>
                </c:pt>
                <c:pt idx="54">
                  <c:v>177.67346926576545</c:v>
                </c:pt>
                <c:pt idx="55">
                  <c:v>177.74608158794308</c:v>
                </c:pt>
                <c:pt idx="56">
                  <c:v>177.55883894055378</c:v>
                </c:pt>
                <c:pt idx="57">
                  <c:v>184.76024048187131</c:v>
                </c:pt>
                <c:pt idx="58">
                  <c:v>190.88869079341006</c:v>
                </c:pt>
                <c:pt idx="59">
                  <c:v>194.49273547193761</c:v>
                </c:pt>
                <c:pt idx="60">
                  <c:v>185.7017388171335</c:v>
                </c:pt>
                <c:pt idx="61">
                  <c:v>186.46112160360707</c:v>
                </c:pt>
                <c:pt idx="62">
                  <c:v>190.3761214011007</c:v>
                </c:pt>
                <c:pt idx="63">
                  <c:v>192.68042134372925</c:v>
                </c:pt>
                <c:pt idx="64">
                  <c:v>188.77285397272846</c:v>
                </c:pt>
                <c:pt idx="65">
                  <c:v>189.92889970219829</c:v>
                </c:pt>
                <c:pt idx="66">
                  <c:v>185.96495922851295</c:v>
                </c:pt>
                <c:pt idx="67">
                  <c:v>184.26068027000085</c:v>
                </c:pt>
                <c:pt idx="68">
                  <c:v>182.09164904493491</c:v>
                </c:pt>
                <c:pt idx="69">
                  <c:v>174.82881818878306</c:v>
                </c:pt>
                <c:pt idx="70">
                  <c:v>177.20992142369244</c:v>
                </c:pt>
                <c:pt idx="71">
                  <c:v>174.6311729719319</c:v>
                </c:pt>
                <c:pt idx="72">
                  <c:v>172.81530917175297</c:v>
                </c:pt>
                <c:pt idx="73">
                  <c:v>172.43797810045348</c:v>
                </c:pt>
                <c:pt idx="74">
                  <c:v>168.71304795831338</c:v>
                </c:pt>
                <c:pt idx="75">
                  <c:v>164.56225641573451</c:v>
                </c:pt>
                <c:pt idx="76">
                  <c:v>161.65441688717382</c:v>
                </c:pt>
                <c:pt idx="77">
                  <c:v>167.70852878983538</c:v>
                </c:pt>
                <c:pt idx="78">
                  <c:v>164.3477685285313</c:v>
                </c:pt>
                <c:pt idx="79">
                  <c:v>166.50409498461249</c:v>
                </c:pt>
                <c:pt idx="80">
                  <c:v>161.26271470871833</c:v>
                </c:pt>
                <c:pt idx="81">
                  <c:v>161.07657281322579</c:v>
                </c:pt>
                <c:pt idx="82">
                  <c:v>160.21687624275927</c:v>
                </c:pt>
                <c:pt idx="83">
                  <c:v>162.87207117750492</c:v>
                </c:pt>
                <c:pt idx="84">
                  <c:v>169.11983181330413</c:v>
                </c:pt>
                <c:pt idx="85">
                  <c:v>173.43897850362274</c:v>
                </c:pt>
                <c:pt idx="86">
                  <c:v>173.34840130130607</c:v>
                </c:pt>
                <c:pt idx="87">
                  <c:v>180.83240008111079</c:v>
                </c:pt>
                <c:pt idx="88">
                  <c:v>186.27469291261923</c:v>
                </c:pt>
                <c:pt idx="89">
                  <c:v>188.76731287693283</c:v>
                </c:pt>
                <c:pt idx="90">
                  <c:v>193.10776682746899</c:v>
                </c:pt>
                <c:pt idx="91">
                  <c:v>190.89114623716327</c:v>
                </c:pt>
                <c:pt idx="92">
                  <c:v>189.08705491694417</c:v>
                </c:pt>
                <c:pt idx="93">
                  <c:v>195.10514401202678</c:v>
                </c:pt>
                <c:pt idx="94">
                  <c:v>198.58232986937679</c:v>
                </c:pt>
                <c:pt idx="95">
                  <c:v>197.77969347378473</c:v>
                </c:pt>
                <c:pt idx="96">
                  <c:v>190.67965556838081</c:v>
                </c:pt>
                <c:pt idx="97">
                  <c:v>194.24111727377476</c:v>
                </c:pt>
                <c:pt idx="98">
                  <c:v>193.54450118956288</c:v>
                </c:pt>
                <c:pt idx="99">
                  <c:v>199.03207599215168</c:v>
                </c:pt>
                <c:pt idx="100">
                  <c:v>201.27464829356492</c:v>
                </c:pt>
                <c:pt idx="101">
                  <c:v>200.9345932890318</c:v>
                </c:pt>
                <c:pt idx="102">
                  <c:v>204.50011480428304</c:v>
                </c:pt>
                <c:pt idx="103">
                  <c:v>198.75100084460684</c:v>
                </c:pt>
                <c:pt idx="104">
                  <c:v>197.91112815539802</c:v>
                </c:pt>
                <c:pt idx="105">
                  <c:v>200.74975494599408</c:v>
                </c:pt>
                <c:pt idx="106">
                  <c:v>200.18518231751838</c:v>
                </c:pt>
                <c:pt idx="107">
                  <c:v>200.71547402488483</c:v>
                </c:pt>
                <c:pt idx="108">
                  <c:v>200.03606455410625</c:v>
                </c:pt>
                <c:pt idx="109">
                  <c:v>197.24158946480816</c:v>
                </c:pt>
                <c:pt idx="110">
                  <c:v>201.68656328802859</c:v>
                </c:pt>
                <c:pt idx="111">
                  <c:v>200.59764286381747</c:v>
                </c:pt>
                <c:pt idx="112">
                  <c:v>201.60214157963296</c:v>
                </c:pt>
                <c:pt idx="113">
                  <c:v>203.62700269436803</c:v>
                </c:pt>
                <c:pt idx="114">
                  <c:v>198.43608038981256</c:v>
                </c:pt>
                <c:pt idx="115">
                  <c:v>206.29249778478541</c:v>
                </c:pt>
                <c:pt idx="116">
                  <c:v>212.67184872766578</c:v>
                </c:pt>
                <c:pt idx="117">
                  <c:v>209.79769127883426</c:v>
                </c:pt>
                <c:pt idx="118">
                  <c:v>210.41482474889787</c:v>
                </c:pt>
                <c:pt idx="119">
                  <c:v>205.59330638927682</c:v>
                </c:pt>
                <c:pt idx="120">
                  <c:v>202.27832540009007</c:v>
                </c:pt>
                <c:pt idx="121">
                  <c:v>207.33765641009813</c:v>
                </c:pt>
                <c:pt idx="122">
                  <c:v>206.25612358624619</c:v>
                </c:pt>
                <c:pt idx="123">
                  <c:v>214.3566653286648</c:v>
                </c:pt>
                <c:pt idx="124">
                  <c:v>211.74860800900919</c:v>
                </c:pt>
                <c:pt idx="125">
                  <c:v>218.21854221189488</c:v>
                </c:pt>
                <c:pt idx="126">
                  <c:v>213.51134908175763</c:v>
                </c:pt>
                <c:pt idx="127">
                  <c:v>215.00980585570983</c:v>
                </c:pt>
                <c:pt idx="128">
                  <c:v>211.33654564302137</c:v>
                </c:pt>
                <c:pt idx="129">
                  <c:v>218.36470956574254</c:v>
                </c:pt>
                <c:pt idx="130">
                  <c:v>217.50606155606849</c:v>
                </c:pt>
                <c:pt idx="131">
                  <c:v>208.63671699473221</c:v>
                </c:pt>
                <c:pt idx="132">
                  <c:v>205.57437589911893</c:v>
                </c:pt>
                <c:pt idx="133">
                  <c:v>201.8941044130712</c:v>
                </c:pt>
                <c:pt idx="134">
                  <c:v>198.84380993454894</c:v>
                </c:pt>
                <c:pt idx="135">
                  <c:v>199.80453189309335</c:v>
                </c:pt>
                <c:pt idx="136">
                  <c:v>196.53739356757421</c:v>
                </c:pt>
                <c:pt idx="137">
                  <c:v>194.61905493640853</c:v>
                </c:pt>
                <c:pt idx="138">
                  <c:v>190.11184576541686</c:v>
                </c:pt>
                <c:pt idx="139">
                  <c:v>192.07538086706481</c:v>
                </c:pt>
                <c:pt idx="140">
                  <c:v>190.73196829109511</c:v>
                </c:pt>
                <c:pt idx="141">
                  <c:v>190.60791615861356</c:v>
                </c:pt>
                <c:pt idx="142">
                  <c:v>192.22947340778802</c:v>
                </c:pt>
                <c:pt idx="143">
                  <c:v>193.91708463875787</c:v>
                </c:pt>
                <c:pt idx="144">
                  <c:v>197.28578699732216</c:v>
                </c:pt>
                <c:pt idx="145">
                  <c:v>198.47955671926945</c:v>
                </c:pt>
                <c:pt idx="146">
                  <c:v>204.96857297548939</c:v>
                </c:pt>
                <c:pt idx="147">
                  <c:v>205.01451189744924</c:v>
                </c:pt>
                <c:pt idx="148">
                  <c:v>205.8456352475425</c:v>
                </c:pt>
                <c:pt idx="149">
                  <c:v>204.62954671981095</c:v>
                </c:pt>
                <c:pt idx="150">
                  <c:v>207.21197836053739</c:v>
                </c:pt>
                <c:pt idx="151">
                  <c:v>202.78667691685368</c:v>
                </c:pt>
                <c:pt idx="152">
                  <c:v>198.85877234758459</c:v>
                </c:pt>
                <c:pt idx="153">
                  <c:v>209.16582694802727</c:v>
                </c:pt>
                <c:pt idx="154">
                  <c:v>205.02141768994071</c:v>
                </c:pt>
                <c:pt idx="155">
                  <c:v>200.83306549015595</c:v>
                </c:pt>
                <c:pt idx="156">
                  <c:v>212.1272851733319</c:v>
                </c:pt>
                <c:pt idx="157">
                  <c:v>209.93211087745289</c:v>
                </c:pt>
                <c:pt idx="158">
                  <c:v>202.63243745173585</c:v>
                </c:pt>
                <c:pt idx="159">
                  <c:v>206.37900411872008</c:v>
                </c:pt>
                <c:pt idx="160">
                  <c:v>204.27563764331589</c:v>
                </c:pt>
                <c:pt idx="161">
                  <c:v>203.55339733547169</c:v>
                </c:pt>
                <c:pt idx="162">
                  <c:v>216.37838723903363</c:v>
                </c:pt>
                <c:pt idx="163">
                  <c:v>220.45308081044047</c:v>
                </c:pt>
                <c:pt idx="164">
                  <c:v>220.70613835471079</c:v>
                </c:pt>
                <c:pt idx="165">
                  <c:v>217.61068756951192</c:v>
                </c:pt>
                <c:pt idx="166">
                  <c:v>212.15907236832439</c:v>
                </c:pt>
                <c:pt idx="167">
                  <c:v>209.49738986467932</c:v>
                </c:pt>
                <c:pt idx="168">
                  <c:v>211.45534012642457</c:v>
                </c:pt>
                <c:pt idx="169">
                  <c:v>206.20310810344225</c:v>
                </c:pt>
                <c:pt idx="170">
                  <c:v>208.57498010235147</c:v>
                </c:pt>
                <c:pt idx="171">
                  <c:v>212.01606740411421</c:v>
                </c:pt>
                <c:pt idx="172">
                  <c:v>204.25355171081563</c:v>
                </c:pt>
                <c:pt idx="173">
                  <c:v>204.34170095096889</c:v>
                </c:pt>
                <c:pt idx="174">
                  <c:v>196.69134174476454</c:v>
                </c:pt>
                <c:pt idx="175">
                  <c:v>200.39986284577327</c:v>
                </c:pt>
                <c:pt idx="176">
                  <c:v>198.67398719866381</c:v>
                </c:pt>
                <c:pt idx="177">
                  <c:v>200.83285141454778</c:v>
                </c:pt>
                <c:pt idx="178">
                  <c:v>199.99631137116884</c:v>
                </c:pt>
                <c:pt idx="179">
                  <c:v>198.30388149104763</c:v>
                </c:pt>
                <c:pt idx="180">
                  <c:v>195.31665620555361</c:v>
                </c:pt>
                <c:pt idx="181">
                  <c:v>200.79410380773629</c:v>
                </c:pt>
                <c:pt idx="182">
                  <c:v>196.2908014858736</c:v>
                </c:pt>
                <c:pt idx="183">
                  <c:v>194.24054251013786</c:v>
                </c:pt>
                <c:pt idx="184">
                  <c:v>196.48753007263696</c:v>
                </c:pt>
                <c:pt idx="185">
                  <c:v>187.69441373861656</c:v>
                </c:pt>
                <c:pt idx="186">
                  <c:v>184.12987787511605</c:v>
                </c:pt>
                <c:pt idx="187">
                  <c:v>178.17168617573475</c:v>
                </c:pt>
                <c:pt idx="188">
                  <c:v>173.2973291903196</c:v>
                </c:pt>
                <c:pt idx="189">
                  <c:v>168.38911657430026</c:v>
                </c:pt>
                <c:pt idx="190">
                  <c:v>170.90932607037112</c:v>
                </c:pt>
                <c:pt idx="191">
                  <c:v>171.84984667152199</c:v>
                </c:pt>
                <c:pt idx="192">
                  <c:v>167.66687550711893</c:v>
                </c:pt>
                <c:pt idx="193">
                  <c:v>169.55539679928896</c:v>
                </c:pt>
                <c:pt idx="194">
                  <c:v>170.16012490069156</c:v>
                </c:pt>
                <c:pt idx="195">
                  <c:v>168.48240950508148</c:v>
                </c:pt>
                <c:pt idx="196">
                  <c:v>168.39967865160122</c:v>
                </c:pt>
                <c:pt idx="197">
                  <c:v>168.81789733567592</c:v>
                </c:pt>
                <c:pt idx="198">
                  <c:v>167.41356180860791</c:v>
                </c:pt>
                <c:pt idx="199">
                  <c:v>166.99262713705673</c:v>
                </c:pt>
                <c:pt idx="200">
                  <c:v>167.32371341929354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15F-4BD3-BE13-7A2571242E3C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BrownianMotion'!$F$83:$GX$83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156.92757840418386</c:v>
                </c:pt>
                <c:pt idx="2">
                  <c:v>156.21216834987422</c:v>
                </c:pt>
                <c:pt idx="3">
                  <c:v>159.12308034210693</c:v>
                </c:pt>
                <c:pt idx="4">
                  <c:v>162.01952382646476</c:v>
                </c:pt>
                <c:pt idx="5">
                  <c:v>159.77126450626747</c:v>
                </c:pt>
                <c:pt idx="6">
                  <c:v>159.53083090867321</c:v>
                </c:pt>
                <c:pt idx="7">
                  <c:v>158.27719869811176</c:v>
                </c:pt>
                <c:pt idx="8">
                  <c:v>152.01481947153712</c:v>
                </c:pt>
                <c:pt idx="9">
                  <c:v>155.51801796791983</c:v>
                </c:pt>
                <c:pt idx="10">
                  <c:v>151.82031604279595</c:v>
                </c:pt>
                <c:pt idx="11">
                  <c:v>155.30395021575256</c:v>
                </c:pt>
                <c:pt idx="12">
                  <c:v>155.81085767517075</c:v>
                </c:pt>
                <c:pt idx="13">
                  <c:v>150.66530639383987</c:v>
                </c:pt>
                <c:pt idx="14">
                  <c:v>148.97675951133431</c:v>
                </c:pt>
                <c:pt idx="15">
                  <c:v>142.13407425256358</c:v>
                </c:pt>
                <c:pt idx="16">
                  <c:v>144.14371742456862</c:v>
                </c:pt>
                <c:pt idx="17">
                  <c:v>144.52591664260041</c:v>
                </c:pt>
                <c:pt idx="18">
                  <c:v>147.65792036541754</c:v>
                </c:pt>
                <c:pt idx="19">
                  <c:v>151.40457650383357</c:v>
                </c:pt>
                <c:pt idx="20">
                  <c:v>152.39841127853941</c:v>
                </c:pt>
                <c:pt idx="21">
                  <c:v>151.85073405156444</c:v>
                </c:pt>
                <c:pt idx="22">
                  <c:v>151.37293724175365</c:v>
                </c:pt>
                <c:pt idx="23">
                  <c:v>155.76379317249251</c:v>
                </c:pt>
                <c:pt idx="24">
                  <c:v>152.56705088291179</c:v>
                </c:pt>
                <c:pt idx="25">
                  <c:v>148.96472147097603</c:v>
                </c:pt>
                <c:pt idx="26">
                  <c:v>143.04983237510999</c:v>
                </c:pt>
                <c:pt idx="27">
                  <c:v>140.91197252948587</c:v>
                </c:pt>
                <c:pt idx="28">
                  <c:v>141.24040978106487</c:v>
                </c:pt>
                <c:pt idx="29">
                  <c:v>141.76483395257873</c:v>
                </c:pt>
                <c:pt idx="30">
                  <c:v>142.09286306872764</c:v>
                </c:pt>
                <c:pt idx="31">
                  <c:v>142.56687973523938</c:v>
                </c:pt>
                <c:pt idx="32">
                  <c:v>146.89575727025007</c:v>
                </c:pt>
                <c:pt idx="33">
                  <c:v>145.66999628817783</c:v>
                </c:pt>
                <c:pt idx="34">
                  <c:v>148.20992529495123</c:v>
                </c:pt>
                <c:pt idx="35">
                  <c:v>144.75120971444795</c:v>
                </c:pt>
                <c:pt idx="36">
                  <c:v>142.97683462350474</c:v>
                </c:pt>
                <c:pt idx="37">
                  <c:v>144.01736004639736</c:v>
                </c:pt>
                <c:pt idx="38">
                  <c:v>143.09093332865896</c:v>
                </c:pt>
                <c:pt idx="39">
                  <c:v>145.56214118193671</c:v>
                </c:pt>
                <c:pt idx="40">
                  <c:v>146.91964781842336</c:v>
                </c:pt>
                <c:pt idx="41">
                  <c:v>149.48565953335992</c:v>
                </c:pt>
                <c:pt idx="42">
                  <c:v>149.88590760054151</c:v>
                </c:pt>
                <c:pt idx="43">
                  <c:v>149.74773231262796</c:v>
                </c:pt>
                <c:pt idx="44">
                  <c:v>150.51211998267294</c:v>
                </c:pt>
                <c:pt idx="45">
                  <c:v>151.57818229722054</c:v>
                </c:pt>
                <c:pt idx="46">
                  <c:v>153.89788093782795</c:v>
                </c:pt>
                <c:pt idx="47">
                  <c:v>153.32122210001037</c:v>
                </c:pt>
                <c:pt idx="48">
                  <c:v>148.28528905675412</c:v>
                </c:pt>
                <c:pt idx="49">
                  <c:v>147.9887003875414</c:v>
                </c:pt>
                <c:pt idx="50">
                  <c:v>142.90445117991695</c:v>
                </c:pt>
                <c:pt idx="51">
                  <c:v>139.25584114595441</c:v>
                </c:pt>
                <c:pt idx="52">
                  <c:v>139.3841778861227</c:v>
                </c:pt>
                <c:pt idx="53">
                  <c:v>137.67966571735005</c:v>
                </c:pt>
                <c:pt idx="54">
                  <c:v>134.58602365231428</c:v>
                </c:pt>
                <c:pt idx="55">
                  <c:v>132.41237996295453</c:v>
                </c:pt>
                <c:pt idx="56">
                  <c:v>131.36448305509737</c:v>
                </c:pt>
                <c:pt idx="57">
                  <c:v>131.78600433540535</c:v>
                </c:pt>
                <c:pt idx="58">
                  <c:v>136.32349467898592</c:v>
                </c:pt>
                <c:pt idx="59">
                  <c:v>131.59107209520849</c:v>
                </c:pt>
                <c:pt idx="60">
                  <c:v>134.27551763786786</c:v>
                </c:pt>
                <c:pt idx="61">
                  <c:v>135.92041257797305</c:v>
                </c:pt>
                <c:pt idx="62">
                  <c:v>137.36104662761699</c:v>
                </c:pt>
                <c:pt idx="63">
                  <c:v>135.58111002271244</c:v>
                </c:pt>
                <c:pt idx="64">
                  <c:v>134.57053180987725</c:v>
                </c:pt>
                <c:pt idx="65">
                  <c:v>134.6131830739111</c:v>
                </c:pt>
                <c:pt idx="66">
                  <c:v>131.35210846458779</c:v>
                </c:pt>
                <c:pt idx="67">
                  <c:v>130.65773933441849</c:v>
                </c:pt>
                <c:pt idx="68">
                  <c:v>128.64419567346854</c:v>
                </c:pt>
                <c:pt idx="69">
                  <c:v>131.54338248762295</c:v>
                </c:pt>
                <c:pt idx="70">
                  <c:v>128.18056682775929</c:v>
                </c:pt>
                <c:pt idx="71">
                  <c:v>125.13701353905563</c:v>
                </c:pt>
                <c:pt idx="72">
                  <c:v>125.77330076768168</c:v>
                </c:pt>
                <c:pt idx="73">
                  <c:v>124.48357340299752</c:v>
                </c:pt>
                <c:pt idx="74">
                  <c:v>123.42421454619988</c:v>
                </c:pt>
                <c:pt idx="75">
                  <c:v>127.49750894228485</c:v>
                </c:pt>
                <c:pt idx="76">
                  <c:v>121.82833669242414</c:v>
                </c:pt>
                <c:pt idx="77">
                  <c:v>120.7805410091036</c:v>
                </c:pt>
                <c:pt idx="78">
                  <c:v>123.75375635654827</c:v>
                </c:pt>
                <c:pt idx="79">
                  <c:v>124.69526622629942</c:v>
                </c:pt>
                <c:pt idx="80">
                  <c:v>123.39181937577074</c:v>
                </c:pt>
                <c:pt idx="81">
                  <c:v>126.27095509684781</c:v>
                </c:pt>
                <c:pt idx="82">
                  <c:v>129.88949155373669</c:v>
                </c:pt>
                <c:pt idx="83">
                  <c:v>129.42820883247407</c:v>
                </c:pt>
                <c:pt idx="84">
                  <c:v>131.48332285308308</c:v>
                </c:pt>
                <c:pt idx="85">
                  <c:v>130.6745224338097</c:v>
                </c:pt>
                <c:pt idx="86">
                  <c:v>129.32956461796945</c:v>
                </c:pt>
                <c:pt idx="87">
                  <c:v>131.85057049808765</c:v>
                </c:pt>
                <c:pt idx="88">
                  <c:v>133.01711110405159</c:v>
                </c:pt>
                <c:pt idx="89">
                  <c:v>130.31689232724375</c:v>
                </c:pt>
                <c:pt idx="90">
                  <c:v>132.37849030387369</c:v>
                </c:pt>
                <c:pt idx="91">
                  <c:v>129.58902262840897</c:v>
                </c:pt>
                <c:pt idx="92">
                  <c:v>130.07527405210269</c:v>
                </c:pt>
                <c:pt idx="93">
                  <c:v>127.28439794477023</c:v>
                </c:pt>
                <c:pt idx="94">
                  <c:v>128.16251005355031</c:v>
                </c:pt>
                <c:pt idx="95">
                  <c:v>131.18533232496256</c:v>
                </c:pt>
                <c:pt idx="96">
                  <c:v>132.2262195903964</c:v>
                </c:pt>
                <c:pt idx="97">
                  <c:v>134.21165355290984</c:v>
                </c:pt>
                <c:pt idx="98">
                  <c:v>137.28222429278119</c:v>
                </c:pt>
                <c:pt idx="99">
                  <c:v>138.41392790630289</c:v>
                </c:pt>
                <c:pt idx="100">
                  <c:v>133.13727516992202</c:v>
                </c:pt>
                <c:pt idx="101">
                  <c:v>131.1001336939313</c:v>
                </c:pt>
                <c:pt idx="102">
                  <c:v>130.81463927817094</c:v>
                </c:pt>
                <c:pt idx="103">
                  <c:v>130.13005873904041</c:v>
                </c:pt>
                <c:pt idx="104">
                  <c:v>129.67744271566653</c:v>
                </c:pt>
                <c:pt idx="105">
                  <c:v>132.0607326306141</c:v>
                </c:pt>
                <c:pt idx="106">
                  <c:v>130.94444535613371</c:v>
                </c:pt>
                <c:pt idx="107">
                  <c:v>133.50416786526847</c:v>
                </c:pt>
                <c:pt idx="108">
                  <c:v>134.88186383918176</c:v>
                </c:pt>
                <c:pt idx="109">
                  <c:v>137.68666543007819</c:v>
                </c:pt>
                <c:pt idx="110">
                  <c:v>135.99355101177596</c:v>
                </c:pt>
                <c:pt idx="111">
                  <c:v>135.57389589120814</c:v>
                </c:pt>
                <c:pt idx="112">
                  <c:v>136.19032525384179</c:v>
                </c:pt>
                <c:pt idx="113">
                  <c:v>135.63427381579532</c:v>
                </c:pt>
                <c:pt idx="114">
                  <c:v>137.10155224939226</c:v>
                </c:pt>
                <c:pt idx="115">
                  <c:v>136.32446468893104</c:v>
                </c:pt>
                <c:pt idx="116">
                  <c:v>137.49980725715059</c:v>
                </c:pt>
                <c:pt idx="117">
                  <c:v>136.23356996968684</c:v>
                </c:pt>
                <c:pt idx="118">
                  <c:v>136.4250476012428</c:v>
                </c:pt>
                <c:pt idx="119">
                  <c:v>132.75079283895397</c:v>
                </c:pt>
                <c:pt idx="120">
                  <c:v>132.91649542874703</c:v>
                </c:pt>
                <c:pt idx="121">
                  <c:v>131.38784389079319</c:v>
                </c:pt>
                <c:pt idx="122">
                  <c:v>133.22748587872658</c:v>
                </c:pt>
                <c:pt idx="123">
                  <c:v>131.01297792554288</c:v>
                </c:pt>
                <c:pt idx="124">
                  <c:v>131.02192428147762</c:v>
                </c:pt>
                <c:pt idx="125">
                  <c:v>130.54278778036883</c:v>
                </c:pt>
                <c:pt idx="126">
                  <c:v>133.28761640275869</c:v>
                </c:pt>
                <c:pt idx="127">
                  <c:v>128.70898038873267</c:v>
                </c:pt>
                <c:pt idx="128">
                  <c:v>128.88336534574199</c:v>
                </c:pt>
                <c:pt idx="129">
                  <c:v>127.2807740081422</c:v>
                </c:pt>
                <c:pt idx="130">
                  <c:v>125.29826184273885</c:v>
                </c:pt>
                <c:pt idx="131">
                  <c:v>127.30153392239409</c:v>
                </c:pt>
                <c:pt idx="132">
                  <c:v>125.47203181778681</c:v>
                </c:pt>
                <c:pt idx="133">
                  <c:v>128.7541614749691</c:v>
                </c:pt>
                <c:pt idx="134">
                  <c:v>127.15149177378187</c:v>
                </c:pt>
                <c:pt idx="135">
                  <c:v>127.29317964499035</c:v>
                </c:pt>
                <c:pt idx="136">
                  <c:v>125.37039749011177</c:v>
                </c:pt>
                <c:pt idx="137">
                  <c:v>123.01437995041366</c:v>
                </c:pt>
                <c:pt idx="138">
                  <c:v>124.8054197853522</c:v>
                </c:pt>
                <c:pt idx="139">
                  <c:v>122.91900638368756</c:v>
                </c:pt>
                <c:pt idx="140">
                  <c:v>125.83587571173818</c:v>
                </c:pt>
                <c:pt idx="141">
                  <c:v>130.27326313722051</c:v>
                </c:pt>
                <c:pt idx="142">
                  <c:v>128.19215169149356</c:v>
                </c:pt>
                <c:pt idx="143">
                  <c:v>127.39368046162998</c:v>
                </c:pt>
                <c:pt idx="144">
                  <c:v>128.03470980797132</c:v>
                </c:pt>
                <c:pt idx="145">
                  <c:v>124.76262691723701</c:v>
                </c:pt>
                <c:pt idx="146">
                  <c:v>124.59706537465608</c:v>
                </c:pt>
                <c:pt idx="147">
                  <c:v>126.09181196930922</c:v>
                </c:pt>
                <c:pt idx="148">
                  <c:v>122.61628522529847</c:v>
                </c:pt>
                <c:pt idx="149">
                  <c:v>126.33346891047697</c:v>
                </c:pt>
                <c:pt idx="150">
                  <c:v>125.5805014868934</c:v>
                </c:pt>
                <c:pt idx="151">
                  <c:v>127.71659239881174</c:v>
                </c:pt>
                <c:pt idx="152">
                  <c:v>127.74908091512273</c:v>
                </c:pt>
                <c:pt idx="153">
                  <c:v>128.51402627367781</c:v>
                </c:pt>
                <c:pt idx="154">
                  <c:v>129.41334816856127</c:v>
                </c:pt>
                <c:pt idx="155">
                  <c:v>131.88467639768871</c:v>
                </c:pt>
                <c:pt idx="156">
                  <c:v>129.83712302428276</c:v>
                </c:pt>
                <c:pt idx="157">
                  <c:v>130.05093391405734</c:v>
                </c:pt>
                <c:pt idx="158">
                  <c:v>129.63363918261078</c:v>
                </c:pt>
                <c:pt idx="159">
                  <c:v>129.4217591047078</c:v>
                </c:pt>
                <c:pt idx="160">
                  <c:v>126.86995855772132</c:v>
                </c:pt>
                <c:pt idx="161">
                  <c:v>127.90111023352982</c:v>
                </c:pt>
                <c:pt idx="162">
                  <c:v>129.03816736983168</c:v>
                </c:pt>
                <c:pt idx="163">
                  <c:v>133.02792001650167</c:v>
                </c:pt>
                <c:pt idx="164">
                  <c:v>134.47915296171118</c:v>
                </c:pt>
                <c:pt idx="165">
                  <c:v>139.63094617280939</c:v>
                </c:pt>
                <c:pt idx="166">
                  <c:v>136.3146303376611</c:v>
                </c:pt>
                <c:pt idx="167">
                  <c:v>132.50278688416384</c:v>
                </c:pt>
                <c:pt idx="168">
                  <c:v>130.93462192583996</c:v>
                </c:pt>
                <c:pt idx="169">
                  <c:v>128.83536142193196</c:v>
                </c:pt>
                <c:pt idx="170">
                  <c:v>129.04054641175978</c:v>
                </c:pt>
                <c:pt idx="171">
                  <c:v>127.77396237866641</c:v>
                </c:pt>
                <c:pt idx="172">
                  <c:v>125.45776160851656</c:v>
                </c:pt>
                <c:pt idx="173">
                  <c:v>126.05788530358744</c:v>
                </c:pt>
                <c:pt idx="174">
                  <c:v>126.97186134000316</c:v>
                </c:pt>
                <c:pt idx="175">
                  <c:v>128.72562376638172</c:v>
                </c:pt>
                <c:pt idx="176">
                  <c:v>130.05245250675793</c:v>
                </c:pt>
                <c:pt idx="177">
                  <c:v>127.83638150562017</c:v>
                </c:pt>
                <c:pt idx="178">
                  <c:v>123.2960193746439</c:v>
                </c:pt>
                <c:pt idx="179">
                  <c:v>120.55464700983323</c:v>
                </c:pt>
                <c:pt idx="180">
                  <c:v>119.40788918383264</c:v>
                </c:pt>
                <c:pt idx="181">
                  <c:v>118.9021430219529</c:v>
                </c:pt>
                <c:pt idx="182">
                  <c:v>118.48031384534775</c:v>
                </c:pt>
                <c:pt idx="183">
                  <c:v>121.44319844447733</c:v>
                </c:pt>
                <c:pt idx="184">
                  <c:v>121.94656260584148</c:v>
                </c:pt>
                <c:pt idx="185">
                  <c:v>119.13583165681015</c:v>
                </c:pt>
                <c:pt idx="186">
                  <c:v>118.29138914937411</c:v>
                </c:pt>
                <c:pt idx="187">
                  <c:v>120.66941488054262</c:v>
                </c:pt>
                <c:pt idx="188">
                  <c:v>118.52812336788007</c:v>
                </c:pt>
                <c:pt idx="189">
                  <c:v>118.96703405219547</c:v>
                </c:pt>
                <c:pt idx="190">
                  <c:v>117.325440787848</c:v>
                </c:pt>
                <c:pt idx="191">
                  <c:v>116.94520332128404</c:v>
                </c:pt>
                <c:pt idx="192">
                  <c:v>116.43677166313566</c:v>
                </c:pt>
                <c:pt idx="193">
                  <c:v>116.94638810387841</c:v>
                </c:pt>
                <c:pt idx="194">
                  <c:v>116.65073805582591</c:v>
                </c:pt>
                <c:pt idx="195">
                  <c:v>114.74839627608296</c:v>
                </c:pt>
                <c:pt idx="196">
                  <c:v>116.71936980669787</c:v>
                </c:pt>
                <c:pt idx="197">
                  <c:v>117.85714587676324</c:v>
                </c:pt>
                <c:pt idx="198">
                  <c:v>120.10711731887294</c:v>
                </c:pt>
                <c:pt idx="199">
                  <c:v>119.64263664910554</c:v>
                </c:pt>
                <c:pt idx="200">
                  <c:v>122.96790604591244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15F-4BD3-BE13-7A2571242E3C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BrownianMotion'!$F$84:$GX$84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157.47261682410408</c:v>
                </c:pt>
                <c:pt idx="2">
                  <c:v>157.88310240688079</c:v>
                </c:pt>
                <c:pt idx="3">
                  <c:v>156.54264387715892</c:v>
                </c:pt>
                <c:pt idx="4">
                  <c:v>160.63035524136325</c:v>
                </c:pt>
                <c:pt idx="5">
                  <c:v>163.19290794376946</c:v>
                </c:pt>
                <c:pt idx="6">
                  <c:v>159.17242979317555</c:v>
                </c:pt>
                <c:pt idx="7">
                  <c:v>160.44865193261626</c:v>
                </c:pt>
                <c:pt idx="8">
                  <c:v>162.60544403672239</c:v>
                </c:pt>
                <c:pt idx="9">
                  <c:v>165.40311285843808</c:v>
                </c:pt>
                <c:pt idx="10">
                  <c:v>160.91742112884268</c:v>
                </c:pt>
                <c:pt idx="11">
                  <c:v>165.89796485772396</c:v>
                </c:pt>
                <c:pt idx="12">
                  <c:v>163.86346951497995</c:v>
                </c:pt>
                <c:pt idx="13">
                  <c:v>164.91249082528304</c:v>
                </c:pt>
                <c:pt idx="14">
                  <c:v>166.73185365216992</c:v>
                </c:pt>
                <c:pt idx="15">
                  <c:v>164.76727382411619</c:v>
                </c:pt>
                <c:pt idx="16">
                  <c:v>166.65566708031653</c:v>
                </c:pt>
                <c:pt idx="17">
                  <c:v>169.96608080087498</c:v>
                </c:pt>
                <c:pt idx="18">
                  <c:v>173.86524484473162</c:v>
                </c:pt>
                <c:pt idx="19">
                  <c:v>174.18452286220801</c:v>
                </c:pt>
                <c:pt idx="20">
                  <c:v>176.29658233012202</c:v>
                </c:pt>
                <c:pt idx="21">
                  <c:v>178.27352941721958</c:v>
                </c:pt>
                <c:pt idx="22">
                  <c:v>183.1137323946208</c:v>
                </c:pt>
                <c:pt idx="23">
                  <c:v>179.24751442709382</c:v>
                </c:pt>
                <c:pt idx="24">
                  <c:v>179.30189222462292</c:v>
                </c:pt>
                <c:pt idx="25">
                  <c:v>178.42228307511121</c:v>
                </c:pt>
                <c:pt idx="26">
                  <c:v>174.71021657455253</c:v>
                </c:pt>
                <c:pt idx="27">
                  <c:v>176.11360605362088</c:v>
                </c:pt>
                <c:pt idx="28">
                  <c:v>174.17141818203231</c:v>
                </c:pt>
                <c:pt idx="29">
                  <c:v>173.71396506833844</c:v>
                </c:pt>
                <c:pt idx="30">
                  <c:v>172.6853717752941</c:v>
                </c:pt>
                <c:pt idx="31">
                  <c:v>171.6423752042013</c:v>
                </c:pt>
                <c:pt idx="32">
                  <c:v>180.76845735619929</c:v>
                </c:pt>
                <c:pt idx="33">
                  <c:v>181.03286397640198</c:v>
                </c:pt>
                <c:pt idx="34">
                  <c:v>184.92417588124152</c:v>
                </c:pt>
                <c:pt idx="35">
                  <c:v>183.73272790629144</c:v>
                </c:pt>
                <c:pt idx="36">
                  <c:v>187.52207997903167</c:v>
                </c:pt>
                <c:pt idx="37">
                  <c:v>190.72796018098217</c:v>
                </c:pt>
                <c:pt idx="38">
                  <c:v>186.23662172866139</c:v>
                </c:pt>
                <c:pt idx="39">
                  <c:v>189.73342364531274</c:v>
                </c:pt>
                <c:pt idx="40">
                  <c:v>191.56530336903995</c:v>
                </c:pt>
                <c:pt idx="41">
                  <c:v>189.20298885618763</c:v>
                </c:pt>
                <c:pt idx="42">
                  <c:v>193.87953237807034</c:v>
                </c:pt>
                <c:pt idx="43">
                  <c:v>196.11058527123978</c:v>
                </c:pt>
                <c:pt idx="44">
                  <c:v>195.77062401349025</c:v>
                </c:pt>
                <c:pt idx="45">
                  <c:v>195.2762819439148</c:v>
                </c:pt>
                <c:pt idx="46">
                  <c:v>196.07754596101907</c:v>
                </c:pt>
                <c:pt idx="47">
                  <c:v>193.4634859668038</c:v>
                </c:pt>
                <c:pt idx="48">
                  <c:v>195.96024970330453</c:v>
                </c:pt>
                <c:pt idx="49">
                  <c:v>198.00794515250985</c:v>
                </c:pt>
                <c:pt idx="50">
                  <c:v>194.88767430157159</c:v>
                </c:pt>
                <c:pt idx="51">
                  <c:v>202.14435858943969</c:v>
                </c:pt>
                <c:pt idx="52">
                  <c:v>200.34226189146452</c:v>
                </c:pt>
                <c:pt idx="53">
                  <c:v>198.32207825176212</c:v>
                </c:pt>
                <c:pt idx="54">
                  <c:v>209.72852920712756</c:v>
                </c:pt>
                <c:pt idx="55">
                  <c:v>212.47063259685001</c:v>
                </c:pt>
                <c:pt idx="56">
                  <c:v>213.1066040361911</c:v>
                </c:pt>
                <c:pt idx="57">
                  <c:v>213.11324408997211</c:v>
                </c:pt>
                <c:pt idx="58">
                  <c:v>213.84153397110066</c:v>
                </c:pt>
                <c:pt idx="59">
                  <c:v>217.80515190231856</c:v>
                </c:pt>
                <c:pt idx="60">
                  <c:v>215.44641300388713</c:v>
                </c:pt>
                <c:pt idx="61">
                  <c:v>211.58874559969109</c:v>
                </c:pt>
                <c:pt idx="62">
                  <c:v>211.47033748340485</c:v>
                </c:pt>
                <c:pt idx="63">
                  <c:v>209.38624534951205</c:v>
                </c:pt>
                <c:pt idx="64">
                  <c:v>210.65740210805851</c:v>
                </c:pt>
                <c:pt idx="65">
                  <c:v>209.84067248944524</c:v>
                </c:pt>
                <c:pt idx="66">
                  <c:v>209.97145705754085</c:v>
                </c:pt>
                <c:pt idx="67">
                  <c:v>209.31856285021507</c:v>
                </c:pt>
                <c:pt idx="68">
                  <c:v>208.55561415632005</c:v>
                </c:pt>
                <c:pt idx="69">
                  <c:v>212.37790409939345</c:v>
                </c:pt>
                <c:pt idx="70">
                  <c:v>217.08764014455969</c:v>
                </c:pt>
                <c:pt idx="71">
                  <c:v>217.00889031021461</c:v>
                </c:pt>
                <c:pt idx="72">
                  <c:v>220.7452083915104</c:v>
                </c:pt>
                <c:pt idx="73">
                  <c:v>222.5439787586206</c:v>
                </c:pt>
                <c:pt idx="74">
                  <c:v>229.7993811791352</c:v>
                </c:pt>
                <c:pt idx="75">
                  <c:v>234.76405963910165</c:v>
                </c:pt>
                <c:pt idx="76">
                  <c:v>237.29560770119406</c:v>
                </c:pt>
                <c:pt idx="77">
                  <c:v>237.71823850169559</c:v>
                </c:pt>
                <c:pt idx="78">
                  <c:v>237.20529460274713</c:v>
                </c:pt>
                <c:pt idx="79">
                  <c:v>242.22546081408998</c:v>
                </c:pt>
                <c:pt idx="80">
                  <c:v>239.82384731920703</c:v>
                </c:pt>
                <c:pt idx="81">
                  <c:v>239.51743301814531</c:v>
                </c:pt>
                <c:pt idx="82">
                  <c:v>241.82842042663978</c:v>
                </c:pt>
                <c:pt idx="83">
                  <c:v>240.38775191921243</c:v>
                </c:pt>
                <c:pt idx="84">
                  <c:v>241.30802524867383</c:v>
                </c:pt>
                <c:pt idx="85">
                  <c:v>239.08612803164061</c:v>
                </c:pt>
                <c:pt idx="86">
                  <c:v>241.37645077830146</c:v>
                </c:pt>
                <c:pt idx="87">
                  <c:v>237.06953571714976</c:v>
                </c:pt>
                <c:pt idx="88">
                  <c:v>232.2987871285448</c:v>
                </c:pt>
                <c:pt idx="89">
                  <c:v>231.27804860329078</c:v>
                </c:pt>
                <c:pt idx="90">
                  <c:v>229.97626431597064</c:v>
                </c:pt>
                <c:pt idx="91">
                  <c:v>237.96963104491087</c:v>
                </c:pt>
                <c:pt idx="92">
                  <c:v>240.14038029700191</c:v>
                </c:pt>
                <c:pt idx="93">
                  <c:v>242.92818230385032</c:v>
                </c:pt>
                <c:pt idx="94">
                  <c:v>240.86762174443189</c:v>
                </c:pt>
                <c:pt idx="95">
                  <c:v>232.90778144368241</c:v>
                </c:pt>
                <c:pt idx="96">
                  <c:v>235.70179110699343</c:v>
                </c:pt>
                <c:pt idx="97">
                  <c:v>236.70004697110565</c:v>
                </c:pt>
                <c:pt idx="98">
                  <c:v>236.80987229732759</c:v>
                </c:pt>
                <c:pt idx="99">
                  <c:v>242.2255447056906</c:v>
                </c:pt>
                <c:pt idx="100">
                  <c:v>241.75873767943386</c:v>
                </c:pt>
                <c:pt idx="101">
                  <c:v>239.02333836818337</c:v>
                </c:pt>
                <c:pt idx="102">
                  <c:v>237.92049485606006</c:v>
                </c:pt>
                <c:pt idx="103">
                  <c:v>241.00359853838768</c:v>
                </c:pt>
                <c:pt idx="104">
                  <c:v>244.16003976716854</c:v>
                </c:pt>
                <c:pt idx="105">
                  <c:v>243.31189456823432</c:v>
                </c:pt>
                <c:pt idx="106">
                  <c:v>246.79691739257422</c:v>
                </c:pt>
                <c:pt idx="107">
                  <c:v>253.56397239957454</c:v>
                </c:pt>
                <c:pt idx="108">
                  <c:v>249.18494591668235</c:v>
                </c:pt>
                <c:pt idx="109">
                  <c:v>247.13062671579027</c:v>
                </c:pt>
                <c:pt idx="110">
                  <c:v>244.01007381018925</c:v>
                </c:pt>
                <c:pt idx="111">
                  <c:v>242.29094088718259</c:v>
                </c:pt>
                <c:pt idx="112">
                  <c:v>240.38515625388646</c:v>
                </c:pt>
                <c:pt idx="113">
                  <c:v>232.36881457971191</c:v>
                </c:pt>
                <c:pt idx="114">
                  <c:v>225.19307659579431</c:v>
                </c:pt>
                <c:pt idx="115">
                  <c:v>221.84415468087431</c:v>
                </c:pt>
                <c:pt idx="116">
                  <c:v>218.85099990059467</c:v>
                </c:pt>
                <c:pt idx="117">
                  <c:v>218.74365478047426</c:v>
                </c:pt>
                <c:pt idx="118">
                  <c:v>220.92872679756383</c:v>
                </c:pt>
                <c:pt idx="119">
                  <c:v>222.98914564703608</c:v>
                </c:pt>
                <c:pt idx="120">
                  <c:v>226.5645086706113</c:v>
                </c:pt>
                <c:pt idx="121">
                  <c:v>234.08723417881086</c:v>
                </c:pt>
                <c:pt idx="122">
                  <c:v>235.44193296357224</c:v>
                </c:pt>
                <c:pt idx="123">
                  <c:v>243.23647437887655</c:v>
                </c:pt>
                <c:pt idx="124">
                  <c:v>243.14932850577301</c:v>
                </c:pt>
                <c:pt idx="125">
                  <c:v>252.36602921242428</c:v>
                </c:pt>
                <c:pt idx="126">
                  <c:v>243.6554730324988</c:v>
                </c:pt>
                <c:pt idx="127">
                  <c:v>247.41866365514497</c:v>
                </c:pt>
                <c:pt idx="128">
                  <c:v>261.13922176829908</c:v>
                </c:pt>
                <c:pt idx="129">
                  <c:v>253.4160566293875</c:v>
                </c:pt>
                <c:pt idx="130">
                  <c:v>248.14437207621333</c:v>
                </c:pt>
                <c:pt idx="131">
                  <c:v>237.58369325617386</c:v>
                </c:pt>
                <c:pt idx="132">
                  <c:v>237.58595434357173</c:v>
                </c:pt>
                <c:pt idx="133">
                  <c:v>236.37117395062307</c:v>
                </c:pt>
                <c:pt idx="134">
                  <c:v>231.90930962566563</c:v>
                </c:pt>
                <c:pt idx="135">
                  <c:v>236.70797029189393</c:v>
                </c:pt>
                <c:pt idx="136">
                  <c:v>238.85908409036435</c:v>
                </c:pt>
                <c:pt idx="137">
                  <c:v>241.20493913040909</c:v>
                </c:pt>
                <c:pt idx="138">
                  <c:v>235.68280217680004</c:v>
                </c:pt>
                <c:pt idx="139">
                  <c:v>242.25247888880153</c:v>
                </c:pt>
                <c:pt idx="140">
                  <c:v>251.01725916390362</c:v>
                </c:pt>
                <c:pt idx="141">
                  <c:v>262.97666747020577</c:v>
                </c:pt>
                <c:pt idx="142">
                  <c:v>256.54481055499934</c:v>
                </c:pt>
                <c:pt idx="143">
                  <c:v>252.57918407694169</c:v>
                </c:pt>
                <c:pt idx="144">
                  <c:v>243.80008748647694</c:v>
                </c:pt>
                <c:pt idx="145">
                  <c:v>250.17102890368483</c:v>
                </c:pt>
                <c:pt idx="146">
                  <c:v>254.258166075254</c:v>
                </c:pt>
                <c:pt idx="147">
                  <c:v>255.52032958689321</c:v>
                </c:pt>
                <c:pt idx="148">
                  <c:v>250.35844047643673</c:v>
                </c:pt>
                <c:pt idx="149">
                  <c:v>252.10056048668656</c:v>
                </c:pt>
                <c:pt idx="150">
                  <c:v>248.7345790364883</c:v>
                </c:pt>
                <c:pt idx="151">
                  <c:v>253.08973646174266</c:v>
                </c:pt>
                <c:pt idx="152">
                  <c:v>255.00344701204006</c:v>
                </c:pt>
                <c:pt idx="153">
                  <c:v>261.48679894846254</c:v>
                </c:pt>
                <c:pt idx="154">
                  <c:v>261.30774478992038</c:v>
                </c:pt>
                <c:pt idx="155">
                  <c:v>263.34880588354849</c:v>
                </c:pt>
                <c:pt idx="156">
                  <c:v>269.70056169049514</c:v>
                </c:pt>
                <c:pt idx="157">
                  <c:v>267.21208441015381</c:v>
                </c:pt>
                <c:pt idx="158">
                  <c:v>273.85747658330428</c:v>
                </c:pt>
                <c:pt idx="159">
                  <c:v>272.0341069518185</c:v>
                </c:pt>
                <c:pt idx="160">
                  <c:v>271.71176943605957</c:v>
                </c:pt>
                <c:pt idx="161">
                  <c:v>271.3618741901056</c:v>
                </c:pt>
                <c:pt idx="162">
                  <c:v>274.99066383585648</c:v>
                </c:pt>
                <c:pt idx="163">
                  <c:v>272.73639489540739</c:v>
                </c:pt>
                <c:pt idx="164">
                  <c:v>277.69159424966711</c:v>
                </c:pt>
                <c:pt idx="165">
                  <c:v>283.74859773860555</c:v>
                </c:pt>
                <c:pt idx="166">
                  <c:v>293.63425379256728</c:v>
                </c:pt>
                <c:pt idx="167">
                  <c:v>294.76225394062504</c:v>
                </c:pt>
                <c:pt idx="168">
                  <c:v>296.69225664577868</c:v>
                </c:pt>
                <c:pt idx="169">
                  <c:v>300.87004485050534</c:v>
                </c:pt>
                <c:pt idx="170">
                  <c:v>301.66450640791726</c:v>
                </c:pt>
                <c:pt idx="171">
                  <c:v>302.05266835292713</c:v>
                </c:pt>
                <c:pt idx="172">
                  <c:v>306.73520409004232</c:v>
                </c:pt>
                <c:pt idx="173">
                  <c:v>305.46982693791711</c:v>
                </c:pt>
                <c:pt idx="174">
                  <c:v>302.62330395543546</c:v>
                </c:pt>
                <c:pt idx="175">
                  <c:v>306.27337065450251</c:v>
                </c:pt>
                <c:pt idx="176">
                  <c:v>311.13947481714536</c:v>
                </c:pt>
                <c:pt idx="177">
                  <c:v>314.72019975159583</c:v>
                </c:pt>
                <c:pt idx="178">
                  <c:v>315.99287775774854</c:v>
                </c:pt>
                <c:pt idx="179">
                  <c:v>312.7436566678295</c:v>
                </c:pt>
                <c:pt idx="180">
                  <c:v>303.72550201326362</c:v>
                </c:pt>
                <c:pt idx="181">
                  <c:v>294.63698963401549</c:v>
                </c:pt>
                <c:pt idx="182">
                  <c:v>287.8755314396048</c:v>
                </c:pt>
                <c:pt idx="183">
                  <c:v>286.29354517420512</c:v>
                </c:pt>
                <c:pt idx="184">
                  <c:v>283.12367607614789</c:v>
                </c:pt>
                <c:pt idx="185">
                  <c:v>287.64997669145947</c:v>
                </c:pt>
                <c:pt idx="186">
                  <c:v>290.98902162374054</c:v>
                </c:pt>
                <c:pt idx="187">
                  <c:v>285.64821020541308</c:v>
                </c:pt>
                <c:pt idx="188">
                  <c:v>290.84101708529556</c:v>
                </c:pt>
                <c:pt idx="189">
                  <c:v>290.07993088288896</c:v>
                </c:pt>
                <c:pt idx="190">
                  <c:v>289.32412030752624</c:v>
                </c:pt>
                <c:pt idx="191">
                  <c:v>287.62263866432545</c:v>
                </c:pt>
                <c:pt idx="192">
                  <c:v>280.86959898799586</c:v>
                </c:pt>
                <c:pt idx="193">
                  <c:v>290.11005506708938</c:v>
                </c:pt>
                <c:pt idx="194">
                  <c:v>295.56791029926774</c:v>
                </c:pt>
                <c:pt idx="195">
                  <c:v>292.48177955150231</c:v>
                </c:pt>
                <c:pt idx="196">
                  <c:v>290.14658225973568</c:v>
                </c:pt>
                <c:pt idx="197">
                  <c:v>289.47056200924573</c:v>
                </c:pt>
                <c:pt idx="198">
                  <c:v>290.97518118209439</c:v>
                </c:pt>
                <c:pt idx="199">
                  <c:v>295.31780852388471</c:v>
                </c:pt>
                <c:pt idx="200">
                  <c:v>293.90856137502129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15F-4BD3-BE13-7A2571242E3C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BrownianMotion'!$F$85:$GX$85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159.54299253196905</c:v>
                </c:pt>
                <c:pt idx="2">
                  <c:v>157.57098209965699</c:v>
                </c:pt>
                <c:pt idx="3">
                  <c:v>158.14940543231123</c:v>
                </c:pt>
                <c:pt idx="4">
                  <c:v>156.38944820110424</c:v>
                </c:pt>
                <c:pt idx="5">
                  <c:v>160.51553755355167</c:v>
                </c:pt>
                <c:pt idx="6">
                  <c:v>158.26574754763297</c:v>
                </c:pt>
                <c:pt idx="7">
                  <c:v>157.5378702373564</c:v>
                </c:pt>
                <c:pt idx="8">
                  <c:v>155.34738697219885</c:v>
                </c:pt>
                <c:pt idx="9">
                  <c:v>153.03560063906519</c:v>
                </c:pt>
                <c:pt idx="10">
                  <c:v>158.10732649172101</c:v>
                </c:pt>
                <c:pt idx="11">
                  <c:v>162.60725708922919</c:v>
                </c:pt>
                <c:pt idx="12">
                  <c:v>161.41139778845317</c:v>
                </c:pt>
                <c:pt idx="13">
                  <c:v>160.92661300638045</c:v>
                </c:pt>
                <c:pt idx="14">
                  <c:v>159.58740042744267</c:v>
                </c:pt>
                <c:pt idx="15">
                  <c:v>159.21276677306562</c:v>
                </c:pt>
                <c:pt idx="16">
                  <c:v>156.28119396926471</c:v>
                </c:pt>
                <c:pt idx="17">
                  <c:v>152.31959879799143</c:v>
                </c:pt>
                <c:pt idx="18">
                  <c:v>150.58217211914464</c:v>
                </c:pt>
                <c:pt idx="19">
                  <c:v>152.65391643581808</c:v>
                </c:pt>
                <c:pt idx="20">
                  <c:v>153.00852671377416</c:v>
                </c:pt>
                <c:pt idx="21">
                  <c:v>150.31391974936847</c:v>
                </c:pt>
                <c:pt idx="22">
                  <c:v>156.4025380987035</c:v>
                </c:pt>
                <c:pt idx="23">
                  <c:v>153.37488961326838</c:v>
                </c:pt>
                <c:pt idx="24">
                  <c:v>152.78603444558098</c:v>
                </c:pt>
                <c:pt idx="25">
                  <c:v>150.99655923916558</c:v>
                </c:pt>
                <c:pt idx="26">
                  <c:v>150.74120346539289</c:v>
                </c:pt>
                <c:pt idx="27">
                  <c:v>150.21493372914435</c:v>
                </c:pt>
                <c:pt idx="28">
                  <c:v>151.91725934892827</c:v>
                </c:pt>
                <c:pt idx="29">
                  <c:v>151.98879949325743</c:v>
                </c:pt>
                <c:pt idx="30">
                  <c:v>150.32668918045493</c:v>
                </c:pt>
                <c:pt idx="31">
                  <c:v>148.58258368072109</c:v>
                </c:pt>
                <c:pt idx="32">
                  <c:v>147.85510169697687</c:v>
                </c:pt>
                <c:pt idx="33">
                  <c:v>150.95954681244473</c:v>
                </c:pt>
                <c:pt idx="34">
                  <c:v>150.07265121012574</c:v>
                </c:pt>
                <c:pt idx="35">
                  <c:v>149.85930830631804</c:v>
                </c:pt>
                <c:pt idx="36">
                  <c:v>151.61950568841135</c:v>
                </c:pt>
                <c:pt idx="37">
                  <c:v>147.7109665606971</c:v>
                </c:pt>
                <c:pt idx="38">
                  <c:v>147.58320148156386</c:v>
                </c:pt>
                <c:pt idx="39">
                  <c:v>148.35812223010262</c:v>
                </c:pt>
                <c:pt idx="40">
                  <c:v>144.34864022797794</c:v>
                </c:pt>
                <c:pt idx="41">
                  <c:v>147.07394233031576</c:v>
                </c:pt>
                <c:pt idx="42">
                  <c:v>141.27720957324834</c:v>
                </c:pt>
                <c:pt idx="43">
                  <c:v>141.76204780064393</c:v>
                </c:pt>
                <c:pt idx="44">
                  <c:v>140.27715727927972</c:v>
                </c:pt>
                <c:pt idx="45">
                  <c:v>138.44307958131</c:v>
                </c:pt>
                <c:pt idx="46">
                  <c:v>138.25840271553787</c:v>
                </c:pt>
                <c:pt idx="47">
                  <c:v>138.84525814739465</c:v>
                </c:pt>
                <c:pt idx="48">
                  <c:v>139.12610750148636</c:v>
                </c:pt>
                <c:pt idx="49">
                  <c:v>138.97847960463861</c:v>
                </c:pt>
                <c:pt idx="50">
                  <c:v>137.29781916482676</c:v>
                </c:pt>
                <c:pt idx="51">
                  <c:v>134.39825681355714</c:v>
                </c:pt>
                <c:pt idx="52">
                  <c:v>135.92719312601648</c:v>
                </c:pt>
                <c:pt idx="53">
                  <c:v>140.33097628513497</c:v>
                </c:pt>
                <c:pt idx="54">
                  <c:v>142.98773825659583</c:v>
                </c:pt>
                <c:pt idx="55">
                  <c:v>142.12963036465865</c:v>
                </c:pt>
                <c:pt idx="56">
                  <c:v>139.89896436095336</c:v>
                </c:pt>
                <c:pt idx="57">
                  <c:v>141.33877306020025</c:v>
                </c:pt>
                <c:pt idx="58">
                  <c:v>140.35899105013584</c:v>
                </c:pt>
                <c:pt idx="59">
                  <c:v>139.76977025747823</c:v>
                </c:pt>
                <c:pt idx="60">
                  <c:v>138.09171571269545</c:v>
                </c:pt>
                <c:pt idx="61">
                  <c:v>138.39139775085712</c:v>
                </c:pt>
                <c:pt idx="62">
                  <c:v>136.62984451001088</c:v>
                </c:pt>
                <c:pt idx="63">
                  <c:v>137.01066269158127</c:v>
                </c:pt>
                <c:pt idx="64">
                  <c:v>144.5474645910756</c:v>
                </c:pt>
                <c:pt idx="65">
                  <c:v>142.29345239898137</c:v>
                </c:pt>
                <c:pt idx="66">
                  <c:v>142.75735698309592</c:v>
                </c:pt>
                <c:pt idx="67">
                  <c:v>137.6988720237853</c:v>
                </c:pt>
                <c:pt idx="68">
                  <c:v>137.58402688284329</c:v>
                </c:pt>
                <c:pt idx="69">
                  <c:v>134.87394267284978</c:v>
                </c:pt>
                <c:pt idx="70">
                  <c:v>133.82171739655433</c:v>
                </c:pt>
                <c:pt idx="71">
                  <c:v>133.60225596261094</c:v>
                </c:pt>
                <c:pt idx="72">
                  <c:v>132.60696053135419</c:v>
                </c:pt>
                <c:pt idx="73">
                  <c:v>128.71169138594522</c:v>
                </c:pt>
                <c:pt idx="74">
                  <c:v>131.98132284363754</c:v>
                </c:pt>
                <c:pt idx="75">
                  <c:v>130.81114352791585</c:v>
                </c:pt>
                <c:pt idx="76">
                  <c:v>129.97070018521745</c:v>
                </c:pt>
                <c:pt idx="77">
                  <c:v>131.16780300380606</c:v>
                </c:pt>
                <c:pt idx="78">
                  <c:v>132.88051052151289</c:v>
                </c:pt>
                <c:pt idx="79">
                  <c:v>132.92359615657327</c:v>
                </c:pt>
                <c:pt idx="80">
                  <c:v>131.8624794484198</c:v>
                </c:pt>
                <c:pt idx="81">
                  <c:v>131.97824628727298</c:v>
                </c:pt>
                <c:pt idx="82">
                  <c:v>129.93895158976608</c:v>
                </c:pt>
                <c:pt idx="83">
                  <c:v>128.23543637986586</c:v>
                </c:pt>
                <c:pt idx="84">
                  <c:v>123.89656478432808</c:v>
                </c:pt>
                <c:pt idx="85">
                  <c:v>124.13061946363329</c:v>
                </c:pt>
                <c:pt idx="86">
                  <c:v>122.28660060345041</c:v>
                </c:pt>
                <c:pt idx="87">
                  <c:v>125.62503925953527</c:v>
                </c:pt>
                <c:pt idx="88">
                  <c:v>126.74777407421298</c:v>
                </c:pt>
                <c:pt idx="89">
                  <c:v>132.27611555187343</c:v>
                </c:pt>
                <c:pt idx="90">
                  <c:v>136.04517192442162</c:v>
                </c:pt>
                <c:pt idx="91">
                  <c:v>135.03137984158693</c:v>
                </c:pt>
                <c:pt idx="92">
                  <c:v>137.62792916784224</c:v>
                </c:pt>
                <c:pt idx="93">
                  <c:v>145.21756417794231</c:v>
                </c:pt>
                <c:pt idx="94">
                  <c:v>146.14387985021148</c:v>
                </c:pt>
                <c:pt idx="95">
                  <c:v>140.81446018113317</c:v>
                </c:pt>
                <c:pt idx="96">
                  <c:v>139.42424140580405</c:v>
                </c:pt>
                <c:pt idx="97">
                  <c:v>135.64305604333339</c:v>
                </c:pt>
                <c:pt idx="98">
                  <c:v>131.13413402426139</c:v>
                </c:pt>
                <c:pt idx="99">
                  <c:v>129.16043458336043</c:v>
                </c:pt>
                <c:pt idx="100">
                  <c:v>130.71380981680483</c:v>
                </c:pt>
                <c:pt idx="101">
                  <c:v>131.63289975131417</c:v>
                </c:pt>
                <c:pt idx="102">
                  <c:v>131.63961432938862</c:v>
                </c:pt>
                <c:pt idx="103">
                  <c:v>126.60125299420707</c:v>
                </c:pt>
                <c:pt idx="104">
                  <c:v>125.42009885812247</c:v>
                </c:pt>
                <c:pt idx="105">
                  <c:v>125.66366082424366</c:v>
                </c:pt>
                <c:pt idx="106">
                  <c:v>126.92813272976235</c:v>
                </c:pt>
                <c:pt idx="107">
                  <c:v>126.73775640808132</c:v>
                </c:pt>
                <c:pt idx="108">
                  <c:v>130.23683298924502</c:v>
                </c:pt>
                <c:pt idx="109">
                  <c:v>134.38173106389294</c:v>
                </c:pt>
                <c:pt idx="110">
                  <c:v>133.53360572117404</c:v>
                </c:pt>
                <c:pt idx="111">
                  <c:v>130.66602436159974</c:v>
                </c:pt>
                <c:pt idx="112">
                  <c:v>131.03155641178438</c:v>
                </c:pt>
                <c:pt idx="113">
                  <c:v>134.24569917729704</c:v>
                </c:pt>
                <c:pt idx="114">
                  <c:v>133.96654749574535</c:v>
                </c:pt>
                <c:pt idx="115">
                  <c:v>128.98166086188726</c:v>
                </c:pt>
                <c:pt idx="116">
                  <c:v>130.14894822092637</c:v>
                </c:pt>
                <c:pt idx="117">
                  <c:v>126.71891343798251</c:v>
                </c:pt>
                <c:pt idx="118">
                  <c:v>128.31754159835134</c:v>
                </c:pt>
                <c:pt idx="119">
                  <c:v>130.37007860080575</c:v>
                </c:pt>
                <c:pt idx="120">
                  <c:v>128.50285449345716</c:v>
                </c:pt>
                <c:pt idx="121">
                  <c:v>128.40663932992499</c:v>
                </c:pt>
                <c:pt idx="122">
                  <c:v>124.5052437551817</c:v>
                </c:pt>
                <c:pt idx="123">
                  <c:v>126.20403856961549</c:v>
                </c:pt>
                <c:pt idx="124">
                  <c:v>126.21491100674039</c:v>
                </c:pt>
                <c:pt idx="125">
                  <c:v>129.67065937252488</c:v>
                </c:pt>
                <c:pt idx="126">
                  <c:v>131.95537362677641</c:v>
                </c:pt>
                <c:pt idx="127">
                  <c:v>129.540105250728</c:v>
                </c:pt>
                <c:pt idx="128">
                  <c:v>126.07819006156686</c:v>
                </c:pt>
                <c:pt idx="129">
                  <c:v>127.65787248857094</c:v>
                </c:pt>
                <c:pt idx="130">
                  <c:v>128.91751820237238</c:v>
                </c:pt>
                <c:pt idx="131">
                  <c:v>130.40072869606632</c:v>
                </c:pt>
                <c:pt idx="132">
                  <c:v>130.13970475711753</c:v>
                </c:pt>
                <c:pt idx="133">
                  <c:v>131.05145400213837</c:v>
                </c:pt>
                <c:pt idx="134">
                  <c:v>127.86642935134725</c:v>
                </c:pt>
                <c:pt idx="135">
                  <c:v>126.88261341634603</c:v>
                </c:pt>
                <c:pt idx="136">
                  <c:v>130.93906264033251</c:v>
                </c:pt>
                <c:pt idx="137">
                  <c:v>129.45644210996889</c:v>
                </c:pt>
                <c:pt idx="138">
                  <c:v>129.26381570239158</c:v>
                </c:pt>
                <c:pt idx="139">
                  <c:v>129.00935422460375</c:v>
                </c:pt>
                <c:pt idx="140">
                  <c:v>128.07389784509783</c:v>
                </c:pt>
                <c:pt idx="141">
                  <c:v>128.42319285034623</c:v>
                </c:pt>
                <c:pt idx="142">
                  <c:v>128.62517384000688</c:v>
                </c:pt>
                <c:pt idx="143">
                  <c:v>132.67374122811458</c:v>
                </c:pt>
                <c:pt idx="144">
                  <c:v>132.42158905760985</c:v>
                </c:pt>
                <c:pt idx="145">
                  <c:v>130.00714491902917</c:v>
                </c:pt>
                <c:pt idx="146">
                  <c:v>126.18912961244806</c:v>
                </c:pt>
                <c:pt idx="147">
                  <c:v>125.70867676536126</c:v>
                </c:pt>
                <c:pt idx="148">
                  <c:v>124.81864122951529</c:v>
                </c:pt>
                <c:pt idx="149">
                  <c:v>126.12357460753444</c:v>
                </c:pt>
                <c:pt idx="150">
                  <c:v>128.81628901496623</c:v>
                </c:pt>
                <c:pt idx="151">
                  <c:v>129.40032404526633</c:v>
                </c:pt>
                <c:pt idx="152">
                  <c:v>129.34673290779526</c:v>
                </c:pt>
                <c:pt idx="153">
                  <c:v>127.302206443587</c:v>
                </c:pt>
                <c:pt idx="154">
                  <c:v>125.48982423374332</c:v>
                </c:pt>
                <c:pt idx="155">
                  <c:v>123.04384889803556</c:v>
                </c:pt>
                <c:pt idx="156">
                  <c:v>124.36230311450805</c:v>
                </c:pt>
                <c:pt idx="157">
                  <c:v>129.56266441006079</c:v>
                </c:pt>
                <c:pt idx="158">
                  <c:v>129.90116280295746</c:v>
                </c:pt>
                <c:pt idx="159">
                  <c:v>127.79694893592588</c:v>
                </c:pt>
                <c:pt idx="160">
                  <c:v>129.11254628525515</c:v>
                </c:pt>
                <c:pt idx="161">
                  <c:v>129.65063202025814</c:v>
                </c:pt>
                <c:pt idx="162">
                  <c:v>130.76260448090338</c:v>
                </c:pt>
                <c:pt idx="163">
                  <c:v>129.29418877550165</c:v>
                </c:pt>
                <c:pt idx="164">
                  <c:v>126.51831870481259</c:v>
                </c:pt>
                <c:pt idx="165">
                  <c:v>127.51500876742318</c:v>
                </c:pt>
                <c:pt idx="166">
                  <c:v>127.38365365402611</c:v>
                </c:pt>
                <c:pt idx="167">
                  <c:v>123.30931871252346</c:v>
                </c:pt>
                <c:pt idx="168">
                  <c:v>124.71137334630035</c:v>
                </c:pt>
                <c:pt idx="169">
                  <c:v>127.23283567980653</c:v>
                </c:pt>
                <c:pt idx="170">
                  <c:v>127.48564411495218</c:v>
                </c:pt>
                <c:pt idx="171">
                  <c:v>127.02793564952692</c:v>
                </c:pt>
                <c:pt idx="172">
                  <c:v>129.27939149547976</c:v>
                </c:pt>
                <c:pt idx="173">
                  <c:v>129.14388639200851</c:v>
                </c:pt>
                <c:pt idx="174">
                  <c:v>129.58886019160067</c:v>
                </c:pt>
                <c:pt idx="175">
                  <c:v>136.0188855643012</c:v>
                </c:pt>
                <c:pt idx="176">
                  <c:v>132.54043801191003</c:v>
                </c:pt>
                <c:pt idx="177">
                  <c:v>132.38433167230309</c:v>
                </c:pt>
                <c:pt idx="178">
                  <c:v>133.49569569024649</c:v>
                </c:pt>
                <c:pt idx="179">
                  <c:v>130.03249240687717</c:v>
                </c:pt>
                <c:pt idx="180">
                  <c:v>128.59623284065836</c:v>
                </c:pt>
                <c:pt idx="181">
                  <c:v>129.46573518792172</c:v>
                </c:pt>
                <c:pt idx="182">
                  <c:v>131.18454049956199</c:v>
                </c:pt>
                <c:pt idx="183">
                  <c:v>133.65772907946769</c:v>
                </c:pt>
                <c:pt idx="184">
                  <c:v>130.97093860733881</c:v>
                </c:pt>
                <c:pt idx="185">
                  <c:v>134.39565528671383</c:v>
                </c:pt>
                <c:pt idx="186">
                  <c:v>136.17854804185538</c:v>
                </c:pt>
                <c:pt idx="187">
                  <c:v>133.71152787200185</c:v>
                </c:pt>
                <c:pt idx="188">
                  <c:v>136.10804140534643</c:v>
                </c:pt>
                <c:pt idx="189">
                  <c:v>137.33556677794954</c:v>
                </c:pt>
                <c:pt idx="190">
                  <c:v>138.68387485271737</c:v>
                </c:pt>
                <c:pt idx="191">
                  <c:v>135.48202259978885</c:v>
                </c:pt>
                <c:pt idx="192">
                  <c:v>135.49094469796464</c:v>
                </c:pt>
                <c:pt idx="193">
                  <c:v>137.20883066784899</c:v>
                </c:pt>
                <c:pt idx="194">
                  <c:v>137.10454380189196</c:v>
                </c:pt>
                <c:pt idx="195">
                  <c:v>136.93416453823994</c:v>
                </c:pt>
                <c:pt idx="196">
                  <c:v>139.20301916836576</c:v>
                </c:pt>
                <c:pt idx="197">
                  <c:v>145.17411230537044</c:v>
                </c:pt>
                <c:pt idx="198">
                  <c:v>148.70675752672372</c:v>
                </c:pt>
                <c:pt idx="199">
                  <c:v>144.90857456426323</c:v>
                </c:pt>
                <c:pt idx="200">
                  <c:v>144.71266781737054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15F-4BD3-BE13-7A2571242E3C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BrownianMotion'!$F$86:$GX$86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157.40843980360017</c:v>
                </c:pt>
                <c:pt idx="2">
                  <c:v>157.56963773545016</c:v>
                </c:pt>
                <c:pt idx="3">
                  <c:v>158.49125702127822</c:v>
                </c:pt>
                <c:pt idx="4">
                  <c:v>160.11175662041043</c:v>
                </c:pt>
                <c:pt idx="5">
                  <c:v>157.72555697063197</c:v>
                </c:pt>
                <c:pt idx="6">
                  <c:v>161.59079661097601</c:v>
                </c:pt>
                <c:pt idx="7">
                  <c:v>162.95541191731081</c:v>
                </c:pt>
                <c:pt idx="8">
                  <c:v>160.03285702582585</c:v>
                </c:pt>
                <c:pt idx="9">
                  <c:v>164.21845847566681</c:v>
                </c:pt>
                <c:pt idx="10">
                  <c:v>163.12881117140307</c:v>
                </c:pt>
                <c:pt idx="11">
                  <c:v>163.01940292063924</c:v>
                </c:pt>
                <c:pt idx="12">
                  <c:v>163.1828219231233</c:v>
                </c:pt>
                <c:pt idx="13">
                  <c:v>159.77537404175195</c:v>
                </c:pt>
                <c:pt idx="14">
                  <c:v>163.71462540693233</c:v>
                </c:pt>
                <c:pt idx="15">
                  <c:v>165.09183657370633</c:v>
                </c:pt>
                <c:pt idx="16">
                  <c:v>166.36348162581854</c:v>
                </c:pt>
                <c:pt idx="17">
                  <c:v>171.2237360473508</c:v>
                </c:pt>
                <c:pt idx="18">
                  <c:v>170.79242234462555</c:v>
                </c:pt>
                <c:pt idx="19">
                  <c:v>168.72786262416875</c:v>
                </c:pt>
                <c:pt idx="20">
                  <c:v>167.23295398740765</c:v>
                </c:pt>
                <c:pt idx="21">
                  <c:v>169.59729478217267</c:v>
                </c:pt>
                <c:pt idx="22">
                  <c:v>176.34606487928457</c:v>
                </c:pt>
                <c:pt idx="23">
                  <c:v>173.30306335416302</c:v>
                </c:pt>
                <c:pt idx="24">
                  <c:v>173.77623030760063</c:v>
                </c:pt>
                <c:pt idx="25">
                  <c:v>172.48980203942486</c:v>
                </c:pt>
                <c:pt idx="26">
                  <c:v>172.26855694135352</c:v>
                </c:pt>
                <c:pt idx="27">
                  <c:v>171.50263606189827</c:v>
                </c:pt>
                <c:pt idx="28">
                  <c:v>169.35964850870266</c:v>
                </c:pt>
                <c:pt idx="29">
                  <c:v>171.60614472651108</c:v>
                </c:pt>
                <c:pt idx="30">
                  <c:v>167.88851072816135</c:v>
                </c:pt>
                <c:pt idx="31">
                  <c:v>168.01311982404246</c:v>
                </c:pt>
                <c:pt idx="32">
                  <c:v>166.04598085082444</c:v>
                </c:pt>
                <c:pt idx="33">
                  <c:v>164.79198007849467</c:v>
                </c:pt>
                <c:pt idx="34">
                  <c:v>160.74501425755096</c:v>
                </c:pt>
                <c:pt idx="35">
                  <c:v>159.46543591296765</c:v>
                </c:pt>
                <c:pt idx="36">
                  <c:v>158.68569300876266</c:v>
                </c:pt>
                <c:pt idx="37">
                  <c:v>156.72101624708731</c:v>
                </c:pt>
                <c:pt idx="38">
                  <c:v>160.49887230382149</c:v>
                </c:pt>
                <c:pt idx="39">
                  <c:v>164.19904234283541</c:v>
                </c:pt>
                <c:pt idx="40">
                  <c:v>163.60175237505263</c:v>
                </c:pt>
                <c:pt idx="41">
                  <c:v>167.39381951183179</c:v>
                </c:pt>
                <c:pt idx="42">
                  <c:v>166.93102091930675</c:v>
                </c:pt>
                <c:pt idx="43">
                  <c:v>167.44302728232017</c:v>
                </c:pt>
                <c:pt idx="44">
                  <c:v>168.04064585344679</c:v>
                </c:pt>
                <c:pt idx="45">
                  <c:v>174.71730479330679</c:v>
                </c:pt>
                <c:pt idx="46">
                  <c:v>174.65664901066037</c:v>
                </c:pt>
                <c:pt idx="47">
                  <c:v>177.34156998663653</c:v>
                </c:pt>
                <c:pt idx="48">
                  <c:v>174.84845333953666</c:v>
                </c:pt>
                <c:pt idx="49">
                  <c:v>173.45095261420681</c:v>
                </c:pt>
                <c:pt idx="50">
                  <c:v>175.09334353304033</c:v>
                </c:pt>
                <c:pt idx="51">
                  <c:v>176.00769533009</c:v>
                </c:pt>
                <c:pt idx="52">
                  <c:v>178.44931403713846</c:v>
                </c:pt>
                <c:pt idx="53">
                  <c:v>173.90389701512274</c:v>
                </c:pt>
                <c:pt idx="54">
                  <c:v>171.99312297811247</c:v>
                </c:pt>
                <c:pt idx="55">
                  <c:v>177.21837058046475</c:v>
                </c:pt>
                <c:pt idx="56">
                  <c:v>177.62976166611472</c:v>
                </c:pt>
                <c:pt idx="57">
                  <c:v>179.52497429123085</c:v>
                </c:pt>
                <c:pt idx="58">
                  <c:v>184.10431213283582</c:v>
                </c:pt>
                <c:pt idx="59">
                  <c:v>184.62167621692765</c:v>
                </c:pt>
                <c:pt idx="60">
                  <c:v>184.33692991083046</c:v>
                </c:pt>
                <c:pt idx="61">
                  <c:v>181.95098920110004</c:v>
                </c:pt>
                <c:pt idx="62">
                  <c:v>181.90392633089238</c:v>
                </c:pt>
                <c:pt idx="63">
                  <c:v>185.62164583936905</c:v>
                </c:pt>
                <c:pt idx="64">
                  <c:v>191.50829190442121</c:v>
                </c:pt>
                <c:pt idx="65">
                  <c:v>199.07068027245268</c:v>
                </c:pt>
                <c:pt idx="66">
                  <c:v>198.74011460798954</c:v>
                </c:pt>
                <c:pt idx="67">
                  <c:v>201.37665726923282</c:v>
                </c:pt>
                <c:pt idx="68">
                  <c:v>202.0342587703602</c:v>
                </c:pt>
                <c:pt idx="69">
                  <c:v>193.0304124199919</c:v>
                </c:pt>
                <c:pt idx="70">
                  <c:v>196.97455339427242</c:v>
                </c:pt>
                <c:pt idx="71">
                  <c:v>192.14171379084075</c:v>
                </c:pt>
                <c:pt idx="72">
                  <c:v>187.88169393957676</c:v>
                </c:pt>
                <c:pt idx="73">
                  <c:v>185.66997775609934</c:v>
                </c:pt>
                <c:pt idx="74">
                  <c:v>189.31229604209685</c:v>
                </c:pt>
                <c:pt idx="75">
                  <c:v>194.68234661655998</c:v>
                </c:pt>
                <c:pt idx="76">
                  <c:v>190.7817465850199</c:v>
                </c:pt>
                <c:pt idx="77">
                  <c:v>196.10498009403832</c:v>
                </c:pt>
                <c:pt idx="78">
                  <c:v>193.59962720397505</c:v>
                </c:pt>
                <c:pt idx="79">
                  <c:v>187.46014639889142</c:v>
                </c:pt>
                <c:pt idx="80">
                  <c:v>187.49185928975405</c:v>
                </c:pt>
                <c:pt idx="81">
                  <c:v>186.90196327522503</c:v>
                </c:pt>
                <c:pt idx="82">
                  <c:v>191.06070541848518</c:v>
                </c:pt>
                <c:pt idx="83">
                  <c:v>187.63648380192586</c:v>
                </c:pt>
                <c:pt idx="84">
                  <c:v>185.64505147908082</c:v>
                </c:pt>
                <c:pt idx="85">
                  <c:v>179.71102614241218</c:v>
                </c:pt>
                <c:pt idx="86">
                  <c:v>183.03279316094444</c:v>
                </c:pt>
                <c:pt idx="87">
                  <c:v>180.93263678478996</c:v>
                </c:pt>
                <c:pt idx="88">
                  <c:v>176.56008664787652</c:v>
                </c:pt>
                <c:pt idx="89">
                  <c:v>172.53973658532698</c:v>
                </c:pt>
                <c:pt idx="90">
                  <c:v>174.14421613561925</c:v>
                </c:pt>
                <c:pt idx="91">
                  <c:v>179.84537674698095</c:v>
                </c:pt>
                <c:pt idx="92">
                  <c:v>175.82934797405119</c:v>
                </c:pt>
                <c:pt idx="93">
                  <c:v>177.27845093850851</c:v>
                </c:pt>
                <c:pt idx="94">
                  <c:v>178.78132722016898</c:v>
                </c:pt>
                <c:pt idx="95">
                  <c:v>179.31223093386811</c:v>
                </c:pt>
                <c:pt idx="96">
                  <c:v>187.23931635323862</c:v>
                </c:pt>
                <c:pt idx="97">
                  <c:v>186.87209950002449</c:v>
                </c:pt>
                <c:pt idx="98">
                  <c:v>190.27959659029599</c:v>
                </c:pt>
                <c:pt idx="99">
                  <c:v>191.28169256902936</c:v>
                </c:pt>
                <c:pt idx="100">
                  <c:v>194.51022130213136</c:v>
                </c:pt>
                <c:pt idx="101">
                  <c:v>193.83649157698528</c:v>
                </c:pt>
                <c:pt idx="102">
                  <c:v>193.32036114823023</c:v>
                </c:pt>
                <c:pt idx="103">
                  <c:v>197.88740081872544</c:v>
                </c:pt>
                <c:pt idx="104">
                  <c:v>197.20782601369018</c:v>
                </c:pt>
                <c:pt idx="105">
                  <c:v>206.13857807555584</c:v>
                </c:pt>
                <c:pt idx="106">
                  <c:v>207.38333048268055</c:v>
                </c:pt>
                <c:pt idx="107">
                  <c:v>206.54130980762065</c:v>
                </c:pt>
                <c:pt idx="108">
                  <c:v>199.54469517719176</c:v>
                </c:pt>
                <c:pt idx="109">
                  <c:v>200.34841749314066</c:v>
                </c:pt>
                <c:pt idx="110">
                  <c:v>198.41815589699831</c:v>
                </c:pt>
                <c:pt idx="111">
                  <c:v>201.88124125271543</c:v>
                </c:pt>
                <c:pt idx="112">
                  <c:v>203.77622796652855</c:v>
                </c:pt>
                <c:pt idx="113">
                  <c:v>200.37040940638147</c:v>
                </c:pt>
                <c:pt idx="114">
                  <c:v>200.33794051382711</c:v>
                </c:pt>
                <c:pt idx="115">
                  <c:v>195.8511270016084</c:v>
                </c:pt>
                <c:pt idx="116">
                  <c:v>194.72552707539779</c:v>
                </c:pt>
                <c:pt idx="117">
                  <c:v>188.82862452456757</c:v>
                </c:pt>
                <c:pt idx="118">
                  <c:v>191.54984543806441</c:v>
                </c:pt>
                <c:pt idx="119">
                  <c:v>183.81488715471843</c:v>
                </c:pt>
                <c:pt idx="120">
                  <c:v>181.20004347896966</c:v>
                </c:pt>
                <c:pt idx="121">
                  <c:v>184.1942675624708</c:v>
                </c:pt>
                <c:pt idx="122">
                  <c:v>187.58370816640658</c:v>
                </c:pt>
                <c:pt idx="123">
                  <c:v>184.63079499102096</c:v>
                </c:pt>
                <c:pt idx="124">
                  <c:v>186.66741023083716</c:v>
                </c:pt>
                <c:pt idx="125">
                  <c:v>185.78165999891698</c:v>
                </c:pt>
                <c:pt idx="126">
                  <c:v>189.04650741340069</c:v>
                </c:pt>
                <c:pt idx="127">
                  <c:v>189.6872388044049</c:v>
                </c:pt>
                <c:pt idx="128">
                  <c:v>190.22578071980246</c:v>
                </c:pt>
                <c:pt idx="129">
                  <c:v>190.22802990587431</c:v>
                </c:pt>
                <c:pt idx="130">
                  <c:v>190.92347209353767</c:v>
                </c:pt>
                <c:pt idx="131">
                  <c:v>189.76372121866595</c:v>
                </c:pt>
                <c:pt idx="132">
                  <c:v>188.92142603656265</c:v>
                </c:pt>
                <c:pt idx="133">
                  <c:v>190.14126359388487</c:v>
                </c:pt>
                <c:pt idx="134">
                  <c:v>192.41988719853359</c:v>
                </c:pt>
                <c:pt idx="135">
                  <c:v>197.29131164568491</c:v>
                </c:pt>
                <c:pt idx="136">
                  <c:v>206.71545947417073</c:v>
                </c:pt>
                <c:pt idx="137">
                  <c:v>210.26121585166987</c:v>
                </c:pt>
                <c:pt idx="138">
                  <c:v>203.03528273117709</c:v>
                </c:pt>
                <c:pt idx="139">
                  <c:v>203.93623108765379</c:v>
                </c:pt>
                <c:pt idx="140">
                  <c:v>202.68772404916561</c:v>
                </c:pt>
                <c:pt idx="141">
                  <c:v>203.01868326877022</c:v>
                </c:pt>
                <c:pt idx="142">
                  <c:v>206.34080937543521</c:v>
                </c:pt>
                <c:pt idx="143">
                  <c:v>204.64392855660398</c:v>
                </c:pt>
                <c:pt idx="144">
                  <c:v>202.12441216189623</c:v>
                </c:pt>
                <c:pt idx="145">
                  <c:v>198.58105526588017</c:v>
                </c:pt>
                <c:pt idx="146">
                  <c:v>191.52018329424953</c:v>
                </c:pt>
                <c:pt idx="147">
                  <c:v>191.28637197589686</c:v>
                </c:pt>
                <c:pt idx="148">
                  <c:v>186.40840619394726</c:v>
                </c:pt>
                <c:pt idx="149">
                  <c:v>191.86413094131811</c:v>
                </c:pt>
                <c:pt idx="150">
                  <c:v>194.90934085249623</c:v>
                </c:pt>
                <c:pt idx="151">
                  <c:v>188.78759227176081</c:v>
                </c:pt>
                <c:pt idx="152">
                  <c:v>187.1796782585669</c:v>
                </c:pt>
                <c:pt idx="153">
                  <c:v>188.47219889222845</c:v>
                </c:pt>
                <c:pt idx="154">
                  <c:v>190.351571250029</c:v>
                </c:pt>
                <c:pt idx="155">
                  <c:v>194.0828935552797</c:v>
                </c:pt>
                <c:pt idx="156">
                  <c:v>191.6402198451041</c:v>
                </c:pt>
                <c:pt idx="157">
                  <c:v>192.65895793689464</c:v>
                </c:pt>
                <c:pt idx="158">
                  <c:v>196.81833933736701</c:v>
                </c:pt>
                <c:pt idx="159">
                  <c:v>194.10069350602785</c:v>
                </c:pt>
                <c:pt idx="160">
                  <c:v>195.15848496859226</c:v>
                </c:pt>
                <c:pt idx="161">
                  <c:v>188.98568153122133</c:v>
                </c:pt>
                <c:pt idx="162">
                  <c:v>187.08538585211338</c:v>
                </c:pt>
                <c:pt idx="163">
                  <c:v>184.04986363128549</c:v>
                </c:pt>
                <c:pt idx="164">
                  <c:v>185.69975312439425</c:v>
                </c:pt>
                <c:pt idx="165">
                  <c:v>183.01916784944842</c:v>
                </c:pt>
                <c:pt idx="166">
                  <c:v>188.69109944564889</c:v>
                </c:pt>
                <c:pt idx="167">
                  <c:v>192.161102069549</c:v>
                </c:pt>
                <c:pt idx="168">
                  <c:v>193.63613556447677</c:v>
                </c:pt>
                <c:pt idx="169">
                  <c:v>194.0162240856761</c:v>
                </c:pt>
                <c:pt idx="170">
                  <c:v>194.48782171020042</c:v>
                </c:pt>
                <c:pt idx="171">
                  <c:v>202.67849932271173</c:v>
                </c:pt>
                <c:pt idx="172">
                  <c:v>201.73089728773621</c:v>
                </c:pt>
                <c:pt idx="173">
                  <c:v>201.0096987164236</c:v>
                </c:pt>
                <c:pt idx="174">
                  <c:v>195.48824851371609</c:v>
                </c:pt>
                <c:pt idx="175">
                  <c:v>191.58148584866944</c:v>
                </c:pt>
                <c:pt idx="176">
                  <c:v>193.09497178376694</c:v>
                </c:pt>
                <c:pt idx="177">
                  <c:v>193.52547725899174</c:v>
                </c:pt>
                <c:pt idx="178">
                  <c:v>192.16035411038195</c:v>
                </c:pt>
                <c:pt idx="179">
                  <c:v>193.71890498860665</c:v>
                </c:pt>
                <c:pt idx="180">
                  <c:v>191.70258292595679</c:v>
                </c:pt>
                <c:pt idx="181">
                  <c:v>191.52705451160523</c:v>
                </c:pt>
                <c:pt idx="182">
                  <c:v>185.48564136484202</c:v>
                </c:pt>
                <c:pt idx="183">
                  <c:v>182.28497414077012</c:v>
                </c:pt>
                <c:pt idx="184">
                  <c:v>183.97055627975431</c:v>
                </c:pt>
                <c:pt idx="185">
                  <c:v>182.78588331385464</c:v>
                </c:pt>
                <c:pt idx="186">
                  <c:v>185.17787545477708</c:v>
                </c:pt>
                <c:pt idx="187">
                  <c:v>184.08816396519805</c:v>
                </c:pt>
                <c:pt idx="188">
                  <c:v>185.72484069771386</c:v>
                </c:pt>
                <c:pt idx="189">
                  <c:v>186.50770183610882</c:v>
                </c:pt>
                <c:pt idx="190">
                  <c:v>186.45372410158433</c:v>
                </c:pt>
                <c:pt idx="191">
                  <c:v>193.6628486388704</c:v>
                </c:pt>
                <c:pt idx="192">
                  <c:v>188.14192196515859</c:v>
                </c:pt>
                <c:pt idx="193">
                  <c:v>188.52106423183636</c:v>
                </c:pt>
                <c:pt idx="194">
                  <c:v>189.83839636416377</c:v>
                </c:pt>
                <c:pt idx="195">
                  <c:v>191.89374217108232</c:v>
                </c:pt>
                <c:pt idx="196">
                  <c:v>193.76008943468835</c:v>
                </c:pt>
                <c:pt idx="197">
                  <c:v>194.16881404344866</c:v>
                </c:pt>
                <c:pt idx="198">
                  <c:v>195.77854289105275</c:v>
                </c:pt>
                <c:pt idx="199">
                  <c:v>192.97836085597905</c:v>
                </c:pt>
                <c:pt idx="200">
                  <c:v>199.49385078361854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15F-4BD3-BE13-7A2571242E3C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BrownianMotion'!$F$87:$GX$87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154.91479099125075</c:v>
                </c:pt>
                <c:pt idx="2">
                  <c:v>154.83470390045449</c:v>
                </c:pt>
                <c:pt idx="3">
                  <c:v>154.90249061610689</c:v>
                </c:pt>
                <c:pt idx="4">
                  <c:v>157.63671088241793</c:v>
                </c:pt>
                <c:pt idx="5">
                  <c:v>157.52535647484117</c:v>
                </c:pt>
                <c:pt idx="6">
                  <c:v>155.82390809793594</c:v>
                </c:pt>
                <c:pt idx="7">
                  <c:v>157.8269934212432</c:v>
                </c:pt>
                <c:pt idx="8">
                  <c:v>161.69647254386967</c:v>
                </c:pt>
                <c:pt idx="9">
                  <c:v>161.03909215521423</c:v>
                </c:pt>
                <c:pt idx="10">
                  <c:v>160.51753668820473</c:v>
                </c:pt>
                <c:pt idx="11">
                  <c:v>160.04291808150427</c:v>
                </c:pt>
                <c:pt idx="12">
                  <c:v>155.93139599589554</c:v>
                </c:pt>
                <c:pt idx="13">
                  <c:v>150.43913661664891</c:v>
                </c:pt>
                <c:pt idx="14">
                  <c:v>150.28045781571231</c:v>
                </c:pt>
                <c:pt idx="15">
                  <c:v>153.73021308445314</c:v>
                </c:pt>
                <c:pt idx="16">
                  <c:v>155.15517498954503</c:v>
                </c:pt>
                <c:pt idx="17">
                  <c:v>157.33923865475859</c:v>
                </c:pt>
                <c:pt idx="18">
                  <c:v>153.26740820983119</c:v>
                </c:pt>
                <c:pt idx="19">
                  <c:v>157.57457170234665</c:v>
                </c:pt>
                <c:pt idx="20">
                  <c:v>157.44350006082036</c:v>
                </c:pt>
                <c:pt idx="21">
                  <c:v>158.07200911849642</c:v>
                </c:pt>
                <c:pt idx="22">
                  <c:v>160.38290854205633</c:v>
                </c:pt>
                <c:pt idx="23">
                  <c:v>165.150493479772</c:v>
                </c:pt>
                <c:pt idx="24">
                  <c:v>163.89272085414206</c:v>
                </c:pt>
                <c:pt idx="25">
                  <c:v>161.4997259801296</c:v>
                </c:pt>
                <c:pt idx="26">
                  <c:v>160.10874657400919</c:v>
                </c:pt>
                <c:pt idx="27">
                  <c:v>155.88350530929017</c:v>
                </c:pt>
                <c:pt idx="28">
                  <c:v>158.74268651222516</c:v>
                </c:pt>
                <c:pt idx="29">
                  <c:v>161.08651919361438</c:v>
                </c:pt>
                <c:pt idx="30">
                  <c:v>158.11278518133756</c:v>
                </c:pt>
                <c:pt idx="31">
                  <c:v>160.45780020766313</c:v>
                </c:pt>
                <c:pt idx="32">
                  <c:v>162.09299242071367</c:v>
                </c:pt>
                <c:pt idx="33">
                  <c:v>162.64357580384305</c:v>
                </c:pt>
                <c:pt idx="34">
                  <c:v>166.15242034783483</c:v>
                </c:pt>
                <c:pt idx="35">
                  <c:v>170.78461183715478</c:v>
                </c:pt>
                <c:pt idx="36">
                  <c:v>168.87681734610257</c:v>
                </c:pt>
                <c:pt idx="37">
                  <c:v>165.81015159054962</c:v>
                </c:pt>
                <c:pt idx="38">
                  <c:v>164.21218757641483</c:v>
                </c:pt>
                <c:pt idx="39">
                  <c:v>164.45019043370405</c:v>
                </c:pt>
                <c:pt idx="40">
                  <c:v>164.20069751557645</c:v>
                </c:pt>
                <c:pt idx="41">
                  <c:v>168.07596538305108</c:v>
                </c:pt>
                <c:pt idx="42">
                  <c:v>163.42052053500439</c:v>
                </c:pt>
                <c:pt idx="43">
                  <c:v>161.35069286373914</c:v>
                </c:pt>
                <c:pt idx="44">
                  <c:v>159.71039447409092</c:v>
                </c:pt>
                <c:pt idx="45">
                  <c:v>161.41227995999583</c:v>
                </c:pt>
                <c:pt idx="46">
                  <c:v>163.36381539791884</c:v>
                </c:pt>
                <c:pt idx="47">
                  <c:v>163.49347247069969</c:v>
                </c:pt>
                <c:pt idx="48">
                  <c:v>164.94527790696921</c:v>
                </c:pt>
                <c:pt idx="49">
                  <c:v>165.87399697183292</c:v>
                </c:pt>
                <c:pt idx="50">
                  <c:v>161.48019291750805</c:v>
                </c:pt>
                <c:pt idx="51">
                  <c:v>163.27099268520092</c:v>
                </c:pt>
                <c:pt idx="52">
                  <c:v>161.55336275058372</c:v>
                </c:pt>
                <c:pt idx="53">
                  <c:v>163.27872961886308</c:v>
                </c:pt>
                <c:pt idx="54">
                  <c:v>161.04703922205533</c:v>
                </c:pt>
                <c:pt idx="55">
                  <c:v>164.16649467924478</c:v>
                </c:pt>
                <c:pt idx="56">
                  <c:v>164.63463602227498</c:v>
                </c:pt>
                <c:pt idx="57">
                  <c:v>159.65584370486957</c:v>
                </c:pt>
                <c:pt idx="58">
                  <c:v>160.88725815600452</c:v>
                </c:pt>
                <c:pt idx="59">
                  <c:v>163.22736556632825</c:v>
                </c:pt>
                <c:pt idx="60">
                  <c:v>162.89331904027853</c:v>
                </c:pt>
                <c:pt idx="61">
                  <c:v>162.72605297577988</c:v>
                </c:pt>
                <c:pt idx="62">
                  <c:v>163.66427171216304</c:v>
                </c:pt>
                <c:pt idx="63">
                  <c:v>162.84262869803362</c:v>
                </c:pt>
                <c:pt idx="64">
                  <c:v>164.5907218526319</c:v>
                </c:pt>
                <c:pt idx="65">
                  <c:v>166.45438263416418</c:v>
                </c:pt>
                <c:pt idx="66">
                  <c:v>173.47365152350014</c:v>
                </c:pt>
                <c:pt idx="67">
                  <c:v>171.25057356685087</c:v>
                </c:pt>
                <c:pt idx="68">
                  <c:v>172.17129258243176</c:v>
                </c:pt>
                <c:pt idx="69">
                  <c:v>174.62336737749402</c:v>
                </c:pt>
                <c:pt idx="70">
                  <c:v>175.10449521886045</c:v>
                </c:pt>
                <c:pt idx="71">
                  <c:v>180.0202542782333</c:v>
                </c:pt>
                <c:pt idx="72">
                  <c:v>181.77365419766298</c:v>
                </c:pt>
                <c:pt idx="73">
                  <c:v>184.22930644757324</c:v>
                </c:pt>
                <c:pt idx="74">
                  <c:v>176.41219055466354</c:v>
                </c:pt>
                <c:pt idx="75">
                  <c:v>173.23320805118482</c:v>
                </c:pt>
                <c:pt idx="76">
                  <c:v>173.15858260082797</c:v>
                </c:pt>
                <c:pt idx="77">
                  <c:v>174.22147613995125</c:v>
                </c:pt>
                <c:pt idx="78">
                  <c:v>174.47331386622727</c:v>
                </c:pt>
                <c:pt idx="79">
                  <c:v>170.87380713785777</c:v>
                </c:pt>
                <c:pt idx="80">
                  <c:v>171.37664994574249</c:v>
                </c:pt>
                <c:pt idx="81">
                  <c:v>171.48294586537517</c:v>
                </c:pt>
                <c:pt idx="82">
                  <c:v>176.76273205338109</c:v>
                </c:pt>
                <c:pt idx="83">
                  <c:v>174.97705441396153</c:v>
                </c:pt>
                <c:pt idx="84">
                  <c:v>177.1189198690449</c:v>
                </c:pt>
                <c:pt idx="85">
                  <c:v>174.97784081600983</c:v>
                </c:pt>
                <c:pt idx="86">
                  <c:v>174.24359970958824</c:v>
                </c:pt>
                <c:pt idx="87">
                  <c:v>180.3407536778403</c:v>
                </c:pt>
                <c:pt idx="88">
                  <c:v>179.6332508660615</c:v>
                </c:pt>
                <c:pt idx="89">
                  <c:v>178.02490847011387</c:v>
                </c:pt>
                <c:pt idx="90">
                  <c:v>184.16232460645693</c:v>
                </c:pt>
                <c:pt idx="91">
                  <c:v>184.60416675094689</c:v>
                </c:pt>
                <c:pt idx="92">
                  <c:v>179.19095584903494</c:v>
                </c:pt>
                <c:pt idx="93">
                  <c:v>180.07102846263885</c:v>
                </c:pt>
                <c:pt idx="94">
                  <c:v>174.75565388359351</c:v>
                </c:pt>
                <c:pt idx="95">
                  <c:v>169.64005663668254</c:v>
                </c:pt>
                <c:pt idx="96">
                  <c:v>164.81696327607753</c:v>
                </c:pt>
                <c:pt idx="97">
                  <c:v>163.71994000148266</c:v>
                </c:pt>
                <c:pt idx="98">
                  <c:v>163.90254272924864</c:v>
                </c:pt>
                <c:pt idx="99">
                  <c:v>163.38626907009046</c:v>
                </c:pt>
                <c:pt idx="100">
                  <c:v>159.13615665279039</c:v>
                </c:pt>
                <c:pt idx="101">
                  <c:v>156.49259392710997</c:v>
                </c:pt>
                <c:pt idx="102">
                  <c:v>156.76334920586027</c:v>
                </c:pt>
                <c:pt idx="103">
                  <c:v>156.54783288725184</c:v>
                </c:pt>
                <c:pt idx="104">
                  <c:v>155.0264979733065</c:v>
                </c:pt>
                <c:pt idx="105">
                  <c:v>155.57523674922899</c:v>
                </c:pt>
                <c:pt idx="106">
                  <c:v>159.16360943492199</c:v>
                </c:pt>
                <c:pt idx="107">
                  <c:v>163.04999793243698</c:v>
                </c:pt>
                <c:pt idx="108">
                  <c:v>161.66508624779291</c:v>
                </c:pt>
                <c:pt idx="109">
                  <c:v>163.97805017055435</c:v>
                </c:pt>
                <c:pt idx="110">
                  <c:v>162.51749943474258</c:v>
                </c:pt>
                <c:pt idx="111">
                  <c:v>156.64173226051827</c:v>
                </c:pt>
                <c:pt idx="112">
                  <c:v>155.09968804772296</c:v>
                </c:pt>
                <c:pt idx="113">
                  <c:v>156.60786983916441</c:v>
                </c:pt>
                <c:pt idx="114">
                  <c:v>159.16209866784382</c:v>
                </c:pt>
                <c:pt idx="115">
                  <c:v>159.12822538967649</c:v>
                </c:pt>
                <c:pt idx="116">
                  <c:v>158.12028859745826</c:v>
                </c:pt>
                <c:pt idx="117">
                  <c:v>161.50185083330743</c:v>
                </c:pt>
                <c:pt idx="118">
                  <c:v>164.44265445563238</c:v>
                </c:pt>
                <c:pt idx="119">
                  <c:v>166.88541241020656</c:v>
                </c:pt>
                <c:pt idx="120">
                  <c:v>172.14546253199131</c:v>
                </c:pt>
                <c:pt idx="121">
                  <c:v>170.91573155737029</c:v>
                </c:pt>
                <c:pt idx="122">
                  <c:v>178.3599715081879</c:v>
                </c:pt>
                <c:pt idx="123">
                  <c:v>180.62430471518147</c:v>
                </c:pt>
                <c:pt idx="124">
                  <c:v>186.16056156429624</c:v>
                </c:pt>
                <c:pt idx="125">
                  <c:v>190.94707335476696</c:v>
                </c:pt>
                <c:pt idx="126">
                  <c:v>193.48515950179669</c:v>
                </c:pt>
                <c:pt idx="127">
                  <c:v>193.71326828361256</c:v>
                </c:pt>
                <c:pt idx="128">
                  <c:v>196.98290491657801</c:v>
                </c:pt>
                <c:pt idx="129">
                  <c:v>196.7831475581612</c:v>
                </c:pt>
                <c:pt idx="130">
                  <c:v>192.01922400675778</c:v>
                </c:pt>
                <c:pt idx="131">
                  <c:v>193.50378141628735</c:v>
                </c:pt>
                <c:pt idx="132">
                  <c:v>191.64079101714671</c:v>
                </c:pt>
                <c:pt idx="133">
                  <c:v>189.35141988475732</c:v>
                </c:pt>
                <c:pt idx="134">
                  <c:v>188.59914295954971</c:v>
                </c:pt>
                <c:pt idx="135">
                  <c:v>193.32879674372222</c:v>
                </c:pt>
                <c:pt idx="136">
                  <c:v>191.08439277436361</c:v>
                </c:pt>
                <c:pt idx="137">
                  <c:v>194.94408653790313</c:v>
                </c:pt>
                <c:pt idx="138">
                  <c:v>195.24761145824505</c:v>
                </c:pt>
                <c:pt idx="139">
                  <c:v>196.12772196526456</c:v>
                </c:pt>
                <c:pt idx="140">
                  <c:v>197.17935410012936</c:v>
                </c:pt>
                <c:pt idx="141">
                  <c:v>200.76251817003535</c:v>
                </c:pt>
                <c:pt idx="142">
                  <c:v>197.98717458753396</c:v>
                </c:pt>
                <c:pt idx="143">
                  <c:v>195.58547713848006</c:v>
                </c:pt>
                <c:pt idx="144">
                  <c:v>200.66701737568059</c:v>
                </c:pt>
                <c:pt idx="145">
                  <c:v>199.28925716856958</c:v>
                </c:pt>
                <c:pt idx="146">
                  <c:v>201.67401098717718</c:v>
                </c:pt>
                <c:pt idx="147">
                  <c:v>203.92967247745489</c:v>
                </c:pt>
                <c:pt idx="148">
                  <c:v>202.63573708928939</c:v>
                </c:pt>
                <c:pt idx="149">
                  <c:v>205.53339411108871</c:v>
                </c:pt>
                <c:pt idx="150">
                  <c:v>209.603158401851</c:v>
                </c:pt>
                <c:pt idx="151">
                  <c:v>208.84518540206656</c:v>
                </c:pt>
                <c:pt idx="152">
                  <c:v>205.33905773257274</c:v>
                </c:pt>
                <c:pt idx="153">
                  <c:v>208.96183976326859</c:v>
                </c:pt>
                <c:pt idx="154">
                  <c:v>209.39715685299706</c:v>
                </c:pt>
                <c:pt idx="155">
                  <c:v>206.66372343398518</c:v>
                </c:pt>
                <c:pt idx="156">
                  <c:v>211.45285753703774</c:v>
                </c:pt>
                <c:pt idx="157">
                  <c:v>214.86569364848791</c:v>
                </c:pt>
                <c:pt idx="158">
                  <c:v>216.28516169783492</c:v>
                </c:pt>
                <c:pt idx="159">
                  <c:v>215.74379559231838</c:v>
                </c:pt>
                <c:pt idx="160">
                  <c:v>219.05380972872314</c:v>
                </c:pt>
                <c:pt idx="161">
                  <c:v>217.1536744403179</c:v>
                </c:pt>
                <c:pt idx="162">
                  <c:v>216.38117842092817</c:v>
                </c:pt>
                <c:pt idx="163">
                  <c:v>217.14781480230624</c:v>
                </c:pt>
                <c:pt idx="164">
                  <c:v>212.57915221717917</c:v>
                </c:pt>
                <c:pt idx="165">
                  <c:v>219.70373760941675</c:v>
                </c:pt>
                <c:pt idx="166">
                  <c:v>217.62227671790538</c:v>
                </c:pt>
                <c:pt idx="167">
                  <c:v>214.56075608718947</c:v>
                </c:pt>
                <c:pt idx="168">
                  <c:v>214.19009502112172</c:v>
                </c:pt>
                <c:pt idx="169">
                  <c:v>212.08237422824641</c:v>
                </c:pt>
                <c:pt idx="170">
                  <c:v>214.4284652450236</c:v>
                </c:pt>
                <c:pt idx="171">
                  <c:v>212.34986748831619</c:v>
                </c:pt>
                <c:pt idx="172">
                  <c:v>211.45333916615598</c:v>
                </c:pt>
                <c:pt idx="173">
                  <c:v>209.09946989939183</c:v>
                </c:pt>
                <c:pt idx="174">
                  <c:v>211.05100884446315</c:v>
                </c:pt>
                <c:pt idx="175">
                  <c:v>209.30108300169616</c:v>
                </c:pt>
                <c:pt idx="176">
                  <c:v>203.75598497758443</c:v>
                </c:pt>
                <c:pt idx="177">
                  <c:v>199.07228853979825</c:v>
                </c:pt>
                <c:pt idx="178">
                  <c:v>204.43699336197315</c:v>
                </c:pt>
                <c:pt idx="179">
                  <c:v>198.25111228589842</c:v>
                </c:pt>
                <c:pt idx="180">
                  <c:v>195.49214029507061</c:v>
                </c:pt>
                <c:pt idx="181">
                  <c:v>192.17173848110593</c:v>
                </c:pt>
                <c:pt idx="182">
                  <c:v>188.54370873635557</c:v>
                </c:pt>
                <c:pt idx="183">
                  <c:v>182.78131450451232</c:v>
                </c:pt>
                <c:pt idx="184">
                  <c:v>182.61119999722357</c:v>
                </c:pt>
                <c:pt idx="185">
                  <c:v>185.25479846211985</c:v>
                </c:pt>
                <c:pt idx="186">
                  <c:v>187.87003355687162</c:v>
                </c:pt>
                <c:pt idx="187">
                  <c:v>183.68476538695833</c:v>
                </c:pt>
                <c:pt idx="188">
                  <c:v>178.04983636991957</c:v>
                </c:pt>
                <c:pt idx="189">
                  <c:v>174.28430803300691</c:v>
                </c:pt>
                <c:pt idx="190">
                  <c:v>177.73757983563661</c:v>
                </c:pt>
                <c:pt idx="191">
                  <c:v>175.08448969724344</c:v>
                </c:pt>
                <c:pt idx="192">
                  <c:v>178.19995337851702</c:v>
                </c:pt>
                <c:pt idx="193">
                  <c:v>175.17441370596075</c:v>
                </c:pt>
                <c:pt idx="194">
                  <c:v>179.81078279295733</c:v>
                </c:pt>
                <c:pt idx="195">
                  <c:v>184.80701399710884</c:v>
                </c:pt>
                <c:pt idx="196">
                  <c:v>188.5966167722836</c:v>
                </c:pt>
                <c:pt idx="197">
                  <c:v>193.05616184826644</c:v>
                </c:pt>
                <c:pt idx="198">
                  <c:v>192.17053602150443</c:v>
                </c:pt>
                <c:pt idx="199">
                  <c:v>192.07642452843416</c:v>
                </c:pt>
                <c:pt idx="200">
                  <c:v>183.56732104855487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15F-4BD3-BE13-7A2571242E3C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BrownianMotion'!$F$88:$GX$88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155.17243885713984</c:v>
                </c:pt>
                <c:pt idx="2">
                  <c:v>153.6207223780394</c:v>
                </c:pt>
                <c:pt idx="3">
                  <c:v>153.67934294149268</c:v>
                </c:pt>
                <c:pt idx="4">
                  <c:v>154.28155300917692</c:v>
                </c:pt>
                <c:pt idx="5">
                  <c:v>146.13369199070954</c:v>
                </c:pt>
                <c:pt idx="6">
                  <c:v>142.09079881786437</c:v>
                </c:pt>
                <c:pt idx="7">
                  <c:v>140.00428579369239</c:v>
                </c:pt>
                <c:pt idx="8">
                  <c:v>138.42135352334722</c:v>
                </c:pt>
                <c:pt idx="9">
                  <c:v>140.63682499545106</c:v>
                </c:pt>
                <c:pt idx="10">
                  <c:v>148.10182868163048</c:v>
                </c:pt>
                <c:pt idx="11">
                  <c:v>144.7836147490232</c:v>
                </c:pt>
                <c:pt idx="12">
                  <c:v>146.79852950950598</c:v>
                </c:pt>
                <c:pt idx="13">
                  <c:v>145.63856916975894</c:v>
                </c:pt>
                <c:pt idx="14">
                  <c:v>144.3920676723088</c:v>
                </c:pt>
                <c:pt idx="15">
                  <c:v>142.67099071629741</c:v>
                </c:pt>
                <c:pt idx="16">
                  <c:v>140.709702868958</c:v>
                </c:pt>
                <c:pt idx="17">
                  <c:v>139.66285242744428</c:v>
                </c:pt>
                <c:pt idx="18">
                  <c:v>135.60004216937176</c:v>
                </c:pt>
                <c:pt idx="19">
                  <c:v>137.05226353188806</c:v>
                </c:pt>
                <c:pt idx="20">
                  <c:v>139.34013798731755</c:v>
                </c:pt>
                <c:pt idx="21">
                  <c:v>137.72025776967135</c:v>
                </c:pt>
                <c:pt idx="22">
                  <c:v>136.47702357423734</c:v>
                </c:pt>
                <c:pt idx="23">
                  <c:v>139.22448331966064</c:v>
                </c:pt>
                <c:pt idx="24">
                  <c:v>140.17907050867743</c:v>
                </c:pt>
                <c:pt idx="25">
                  <c:v>140.66159251219935</c:v>
                </c:pt>
                <c:pt idx="26">
                  <c:v>136.68001258792401</c:v>
                </c:pt>
                <c:pt idx="27">
                  <c:v>134.4575538660809</c:v>
                </c:pt>
                <c:pt idx="28">
                  <c:v>135.24209396389955</c:v>
                </c:pt>
                <c:pt idx="29">
                  <c:v>132.66097432678166</c:v>
                </c:pt>
                <c:pt idx="30">
                  <c:v>132.23214893013053</c:v>
                </c:pt>
                <c:pt idx="31">
                  <c:v>135.38614309878281</c:v>
                </c:pt>
                <c:pt idx="32">
                  <c:v>138.9029140241152</c:v>
                </c:pt>
                <c:pt idx="33">
                  <c:v>136.01328542419651</c:v>
                </c:pt>
                <c:pt idx="34">
                  <c:v>138.14366533647211</c:v>
                </c:pt>
                <c:pt idx="35">
                  <c:v>139.35216114064303</c:v>
                </c:pt>
                <c:pt idx="36">
                  <c:v>140.82126895532821</c:v>
                </c:pt>
                <c:pt idx="37">
                  <c:v>143.3638122368933</c:v>
                </c:pt>
                <c:pt idx="38">
                  <c:v>141.93452460701297</c:v>
                </c:pt>
                <c:pt idx="39">
                  <c:v>140.15992300053207</c:v>
                </c:pt>
                <c:pt idx="40">
                  <c:v>137.20060870811261</c:v>
                </c:pt>
                <c:pt idx="41">
                  <c:v>140.43307337729073</c:v>
                </c:pt>
                <c:pt idx="42">
                  <c:v>143.15169419081991</c:v>
                </c:pt>
                <c:pt idx="43">
                  <c:v>145.28795922613429</c:v>
                </c:pt>
                <c:pt idx="44">
                  <c:v>144.55526749922217</c:v>
                </c:pt>
                <c:pt idx="45">
                  <c:v>144.81568422493186</c:v>
                </c:pt>
                <c:pt idx="46">
                  <c:v>140.11097657073313</c:v>
                </c:pt>
                <c:pt idx="47">
                  <c:v>143.68469918953579</c:v>
                </c:pt>
                <c:pt idx="48">
                  <c:v>146.00056082682642</c:v>
                </c:pt>
                <c:pt idx="49">
                  <c:v>151.49799859505396</c:v>
                </c:pt>
                <c:pt idx="50">
                  <c:v>150.58812434106378</c:v>
                </c:pt>
                <c:pt idx="51">
                  <c:v>151.36489834885791</c:v>
                </c:pt>
                <c:pt idx="52">
                  <c:v>147.98185304431479</c:v>
                </c:pt>
                <c:pt idx="53">
                  <c:v>149.55059766571944</c:v>
                </c:pt>
                <c:pt idx="54">
                  <c:v>155.82865551589217</c:v>
                </c:pt>
                <c:pt idx="55">
                  <c:v>158.5544123576941</c:v>
                </c:pt>
                <c:pt idx="56">
                  <c:v>159.08098804472164</c:v>
                </c:pt>
                <c:pt idx="57">
                  <c:v>163.83367137858829</c:v>
                </c:pt>
                <c:pt idx="58">
                  <c:v>159.32941386277972</c:v>
                </c:pt>
                <c:pt idx="59">
                  <c:v>161.36377435002586</c:v>
                </c:pt>
                <c:pt idx="60">
                  <c:v>163.45579471237758</c:v>
                </c:pt>
                <c:pt idx="61">
                  <c:v>160.03917250145528</c:v>
                </c:pt>
                <c:pt idx="62">
                  <c:v>158.36865206088834</c:v>
                </c:pt>
                <c:pt idx="63">
                  <c:v>157.83952704939435</c:v>
                </c:pt>
                <c:pt idx="64">
                  <c:v>157.41450799864856</c:v>
                </c:pt>
                <c:pt idx="65">
                  <c:v>158.75135077377595</c:v>
                </c:pt>
                <c:pt idx="66">
                  <c:v>155.4323008822488</c:v>
                </c:pt>
                <c:pt idx="67">
                  <c:v>154.19837955369698</c:v>
                </c:pt>
                <c:pt idx="68">
                  <c:v>152.20040329161122</c:v>
                </c:pt>
                <c:pt idx="69">
                  <c:v>151.09309331300213</c:v>
                </c:pt>
                <c:pt idx="70">
                  <c:v>150.71127818396101</c:v>
                </c:pt>
                <c:pt idx="71">
                  <c:v>146.99695290795512</c:v>
                </c:pt>
                <c:pt idx="72">
                  <c:v>151.72945915363769</c:v>
                </c:pt>
                <c:pt idx="73">
                  <c:v>152.20441344375507</c:v>
                </c:pt>
                <c:pt idx="74">
                  <c:v>151.91338749527543</c:v>
                </c:pt>
                <c:pt idx="75">
                  <c:v>154.1480709036999</c:v>
                </c:pt>
                <c:pt idx="76">
                  <c:v>152.51983545494519</c:v>
                </c:pt>
                <c:pt idx="77">
                  <c:v>155.72166832019514</c:v>
                </c:pt>
                <c:pt idx="78">
                  <c:v>154.4631513544887</c:v>
                </c:pt>
                <c:pt idx="79">
                  <c:v>152.89330097930582</c:v>
                </c:pt>
                <c:pt idx="80">
                  <c:v>151.04378849313619</c:v>
                </c:pt>
                <c:pt idx="81">
                  <c:v>148.62579048944988</c:v>
                </c:pt>
                <c:pt idx="82">
                  <c:v>151.58118770772083</c:v>
                </c:pt>
                <c:pt idx="83">
                  <c:v>147.5723303734658</c:v>
                </c:pt>
                <c:pt idx="84">
                  <c:v>147.08545607250764</c:v>
                </c:pt>
                <c:pt idx="85">
                  <c:v>146.03155291048421</c:v>
                </c:pt>
                <c:pt idx="86">
                  <c:v>147.951261569612</c:v>
                </c:pt>
                <c:pt idx="87">
                  <c:v>146.47712291967548</c:v>
                </c:pt>
                <c:pt idx="88">
                  <c:v>144.41802787305551</c:v>
                </c:pt>
                <c:pt idx="89">
                  <c:v>149.39938742307885</c:v>
                </c:pt>
                <c:pt idx="90">
                  <c:v>149.63051742688586</c:v>
                </c:pt>
                <c:pt idx="91">
                  <c:v>149.60005876243977</c:v>
                </c:pt>
                <c:pt idx="92">
                  <c:v>150.1793705176091</c:v>
                </c:pt>
                <c:pt idx="93">
                  <c:v>151.40638920685979</c:v>
                </c:pt>
                <c:pt idx="94">
                  <c:v>148.18852345796734</c:v>
                </c:pt>
                <c:pt idx="95">
                  <c:v>146.84406287980735</c:v>
                </c:pt>
                <c:pt idx="96">
                  <c:v>145.32041480750723</c:v>
                </c:pt>
                <c:pt idx="97">
                  <c:v>141.89855507807707</c:v>
                </c:pt>
                <c:pt idx="98">
                  <c:v>139.61908290330337</c:v>
                </c:pt>
                <c:pt idx="99">
                  <c:v>138.99912308612571</c:v>
                </c:pt>
                <c:pt idx="100">
                  <c:v>140.70085008325367</c:v>
                </c:pt>
                <c:pt idx="101">
                  <c:v>141.20529146330978</c:v>
                </c:pt>
                <c:pt idx="102">
                  <c:v>142.8657647442277</c:v>
                </c:pt>
                <c:pt idx="103">
                  <c:v>144.01362548549929</c:v>
                </c:pt>
                <c:pt idx="104">
                  <c:v>144.19758364690429</c:v>
                </c:pt>
                <c:pt idx="105">
                  <c:v>136.66062216021564</c:v>
                </c:pt>
                <c:pt idx="106">
                  <c:v>139.83130413125087</c:v>
                </c:pt>
                <c:pt idx="107">
                  <c:v>139.15183232303403</c:v>
                </c:pt>
                <c:pt idx="108">
                  <c:v>137.56437946632951</c:v>
                </c:pt>
                <c:pt idx="109">
                  <c:v>143.07055357868799</c:v>
                </c:pt>
                <c:pt idx="110">
                  <c:v>143.07487373590357</c:v>
                </c:pt>
                <c:pt idx="111">
                  <c:v>142.97500763866361</c:v>
                </c:pt>
                <c:pt idx="112">
                  <c:v>140.6188468827774</c:v>
                </c:pt>
                <c:pt idx="113">
                  <c:v>137.77157185665251</c:v>
                </c:pt>
                <c:pt idx="114">
                  <c:v>135.72333021261028</c:v>
                </c:pt>
                <c:pt idx="115">
                  <c:v>135.24854978116798</c:v>
                </c:pt>
                <c:pt idx="116">
                  <c:v>133.88752019729213</c:v>
                </c:pt>
                <c:pt idx="117">
                  <c:v>132.53679285937807</c:v>
                </c:pt>
                <c:pt idx="118">
                  <c:v>132.38398440028399</c:v>
                </c:pt>
                <c:pt idx="119">
                  <c:v>134.32592980902612</c:v>
                </c:pt>
                <c:pt idx="120">
                  <c:v>131.75963486119065</c:v>
                </c:pt>
                <c:pt idx="121">
                  <c:v>131.24138391590256</c:v>
                </c:pt>
                <c:pt idx="122">
                  <c:v>128.44176515234574</c:v>
                </c:pt>
                <c:pt idx="123">
                  <c:v>127.76991604922137</c:v>
                </c:pt>
                <c:pt idx="124">
                  <c:v>124.06001167403234</c:v>
                </c:pt>
                <c:pt idx="125">
                  <c:v>126.84191217932199</c:v>
                </c:pt>
                <c:pt idx="126">
                  <c:v>122.44195079666804</c:v>
                </c:pt>
                <c:pt idx="127">
                  <c:v>125.71102368643309</c:v>
                </c:pt>
                <c:pt idx="128">
                  <c:v>128.14851986563514</c:v>
                </c:pt>
                <c:pt idx="129">
                  <c:v>126.88844751660565</c:v>
                </c:pt>
                <c:pt idx="130">
                  <c:v>127.7657271024926</c:v>
                </c:pt>
                <c:pt idx="131">
                  <c:v>130.02811678067349</c:v>
                </c:pt>
                <c:pt idx="132">
                  <c:v>133.97389802691526</c:v>
                </c:pt>
                <c:pt idx="133">
                  <c:v>130.35165627310556</c:v>
                </c:pt>
                <c:pt idx="134">
                  <c:v>133.02616932892786</c:v>
                </c:pt>
                <c:pt idx="135">
                  <c:v>134.0028635719116</c:v>
                </c:pt>
                <c:pt idx="136">
                  <c:v>135.42882916871756</c:v>
                </c:pt>
                <c:pt idx="137">
                  <c:v>133.0769276422667</c:v>
                </c:pt>
                <c:pt idx="138">
                  <c:v>129.53225720659813</c:v>
                </c:pt>
                <c:pt idx="139">
                  <c:v>133.12095731272663</c:v>
                </c:pt>
                <c:pt idx="140">
                  <c:v>137.01696783958113</c:v>
                </c:pt>
                <c:pt idx="141">
                  <c:v>137.88025320911453</c:v>
                </c:pt>
                <c:pt idx="142">
                  <c:v>140.20657246571866</c:v>
                </c:pt>
                <c:pt idx="143">
                  <c:v>142.02898760283159</c:v>
                </c:pt>
                <c:pt idx="144">
                  <c:v>143.20536927107648</c:v>
                </c:pt>
                <c:pt idx="145">
                  <c:v>136.59931923723667</c:v>
                </c:pt>
                <c:pt idx="146">
                  <c:v>134.53392170949923</c:v>
                </c:pt>
                <c:pt idx="147">
                  <c:v>138.74909467083279</c:v>
                </c:pt>
                <c:pt idx="148">
                  <c:v>141.09383319505241</c:v>
                </c:pt>
                <c:pt idx="149">
                  <c:v>136.87817880850716</c:v>
                </c:pt>
                <c:pt idx="150">
                  <c:v>134.42579496326653</c:v>
                </c:pt>
                <c:pt idx="151">
                  <c:v>130.64850295594943</c:v>
                </c:pt>
                <c:pt idx="152">
                  <c:v>128.51286104948232</c:v>
                </c:pt>
                <c:pt idx="153">
                  <c:v>133.80425210159552</c:v>
                </c:pt>
                <c:pt idx="154">
                  <c:v>131.65286747803961</c:v>
                </c:pt>
                <c:pt idx="155">
                  <c:v>128.02659520254474</c:v>
                </c:pt>
                <c:pt idx="156">
                  <c:v>126.20660487756417</c:v>
                </c:pt>
                <c:pt idx="157">
                  <c:v>127.42132842627059</c:v>
                </c:pt>
                <c:pt idx="158">
                  <c:v>129.0188957081603</c:v>
                </c:pt>
                <c:pt idx="159">
                  <c:v>135.0007906645501</c:v>
                </c:pt>
                <c:pt idx="160">
                  <c:v>133.79139169118989</c:v>
                </c:pt>
                <c:pt idx="161">
                  <c:v>132.15408874218045</c:v>
                </c:pt>
                <c:pt idx="162">
                  <c:v>132.48367752144387</c:v>
                </c:pt>
                <c:pt idx="163">
                  <c:v>134.69462722594918</c:v>
                </c:pt>
                <c:pt idx="164">
                  <c:v>136.33297652358308</c:v>
                </c:pt>
                <c:pt idx="165">
                  <c:v>138.7457914827578</c:v>
                </c:pt>
                <c:pt idx="166">
                  <c:v>135.04620511163526</c:v>
                </c:pt>
                <c:pt idx="167">
                  <c:v>131.07613999677505</c:v>
                </c:pt>
                <c:pt idx="168">
                  <c:v>130.43397657195317</c:v>
                </c:pt>
                <c:pt idx="169">
                  <c:v>130.50199101820238</c:v>
                </c:pt>
                <c:pt idx="170">
                  <c:v>128.97370427384249</c:v>
                </c:pt>
                <c:pt idx="171">
                  <c:v>132.64355885566158</c:v>
                </c:pt>
                <c:pt idx="172">
                  <c:v>129.11082341918706</c:v>
                </c:pt>
                <c:pt idx="173">
                  <c:v>131.16646216618119</c:v>
                </c:pt>
                <c:pt idx="174">
                  <c:v>129.3538243159833</c:v>
                </c:pt>
                <c:pt idx="175">
                  <c:v>127.11163316150009</c:v>
                </c:pt>
                <c:pt idx="176">
                  <c:v>130.40796476570594</c:v>
                </c:pt>
                <c:pt idx="177">
                  <c:v>128.47577098753393</c:v>
                </c:pt>
                <c:pt idx="178">
                  <c:v>126.50008737938731</c:v>
                </c:pt>
                <c:pt idx="179">
                  <c:v>125.11450629840813</c:v>
                </c:pt>
                <c:pt idx="180">
                  <c:v>126.77669464235466</c:v>
                </c:pt>
                <c:pt idx="181">
                  <c:v>132.06152569599644</c:v>
                </c:pt>
                <c:pt idx="182">
                  <c:v>131.97496649317998</c:v>
                </c:pt>
                <c:pt idx="183">
                  <c:v>131.30218940521326</c:v>
                </c:pt>
                <c:pt idx="184">
                  <c:v>134.8363923630248</c:v>
                </c:pt>
                <c:pt idx="185">
                  <c:v>133.93850622907647</c:v>
                </c:pt>
                <c:pt idx="186">
                  <c:v>128.22974072634881</c:v>
                </c:pt>
                <c:pt idx="187">
                  <c:v>125.81694688078461</c:v>
                </c:pt>
                <c:pt idx="188">
                  <c:v>123.72887431703018</c:v>
                </c:pt>
                <c:pt idx="189">
                  <c:v>123.71569352528454</c:v>
                </c:pt>
                <c:pt idx="190">
                  <c:v>124.30960999034804</c:v>
                </c:pt>
                <c:pt idx="191">
                  <c:v>122.16549972635289</c:v>
                </c:pt>
                <c:pt idx="192">
                  <c:v>121.28524904054726</c:v>
                </c:pt>
                <c:pt idx="193">
                  <c:v>119.95005977184636</c:v>
                </c:pt>
                <c:pt idx="194">
                  <c:v>120.92343208003658</c:v>
                </c:pt>
                <c:pt idx="195">
                  <c:v>122.0766544095474</c:v>
                </c:pt>
                <c:pt idx="196">
                  <c:v>124.31766065328657</c:v>
                </c:pt>
                <c:pt idx="197">
                  <c:v>122.07800230043691</c:v>
                </c:pt>
                <c:pt idx="198">
                  <c:v>120.3935359740327</c:v>
                </c:pt>
                <c:pt idx="199">
                  <c:v>118.93916971833805</c:v>
                </c:pt>
                <c:pt idx="200">
                  <c:v>122.5836660418919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15F-4BD3-BE13-7A2571242E3C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BrownianMotion'!$F$89:$GX$89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149.22685805944948</c:v>
                </c:pt>
                <c:pt idx="2">
                  <c:v>149.77356537863122</c:v>
                </c:pt>
                <c:pt idx="3">
                  <c:v>152.46639755854616</c:v>
                </c:pt>
                <c:pt idx="4">
                  <c:v>154.87419745369863</c:v>
                </c:pt>
                <c:pt idx="5">
                  <c:v>158.88489724560415</c:v>
                </c:pt>
                <c:pt idx="6">
                  <c:v>159.4141924195788</c:v>
                </c:pt>
                <c:pt idx="7">
                  <c:v>158.94621343285749</c:v>
                </c:pt>
                <c:pt idx="8">
                  <c:v>157.68211087586607</c:v>
                </c:pt>
                <c:pt idx="9">
                  <c:v>158.90644545200837</c:v>
                </c:pt>
                <c:pt idx="10">
                  <c:v>161.22736964739906</c:v>
                </c:pt>
                <c:pt idx="11">
                  <c:v>161.31220489749509</c:v>
                </c:pt>
                <c:pt idx="12">
                  <c:v>161.55272538963177</c:v>
                </c:pt>
                <c:pt idx="13">
                  <c:v>161.67392701246871</c:v>
                </c:pt>
                <c:pt idx="14">
                  <c:v>162.6384567707519</c:v>
                </c:pt>
                <c:pt idx="15">
                  <c:v>160.64235787933367</c:v>
                </c:pt>
                <c:pt idx="16">
                  <c:v>161.26310594038912</c:v>
                </c:pt>
                <c:pt idx="17">
                  <c:v>162.4574787773837</c:v>
                </c:pt>
                <c:pt idx="18">
                  <c:v>160.37934025491973</c:v>
                </c:pt>
                <c:pt idx="19">
                  <c:v>159.84768165157709</c:v>
                </c:pt>
                <c:pt idx="20">
                  <c:v>157.78906501189874</c:v>
                </c:pt>
                <c:pt idx="21">
                  <c:v>153.89142540166173</c:v>
                </c:pt>
                <c:pt idx="22">
                  <c:v>158.14609711566393</c:v>
                </c:pt>
                <c:pt idx="23">
                  <c:v>160.7569018280239</c:v>
                </c:pt>
                <c:pt idx="24">
                  <c:v>161.3758710649175</c:v>
                </c:pt>
                <c:pt idx="25">
                  <c:v>163.15866690968377</c:v>
                </c:pt>
                <c:pt idx="26">
                  <c:v>168.75729858907047</c:v>
                </c:pt>
                <c:pt idx="27">
                  <c:v>173.02285065822218</c:v>
                </c:pt>
                <c:pt idx="28">
                  <c:v>169.64203432795418</c:v>
                </c:pt>
                <c:pt idx="29">
                  <c:v>165.38678953397678</c:v>
                </c:pt>
                <c:pt idx="30">
                  <c:v>160.37863312945552</c:v>
                </c:pt>
                <c:pt idx="31">
                  <c:v>162.23327620795354</c:v>
                </c:pt>
                <c:pt idx="32">
                  <c:v>162.20926432157714</c:v>
                </c:pt>
                <c:pt idx="33">
                  <c:v>163.23071585802109</c:v>
                </c:pt>
                <c:pt idx="34">
                  <c:v>159.29772645186881</c:v>
                </c:pt>
                <c:pt idx="35">
                  <c:v>153.73770259194873</c:v>
                </c:pt>
                <c:pt idx="36">
                  <c:v>154.42671760198246</c:v>
                </c:pt>
                <c:pt idx="37">
                  <c:v>157.06329570408198</c:v>
                </c:pt>
                <c:pt idx="38">
                  <c:v>153.96018991401044</c:v>
                </c:pt>
                <c:pt idx="39">
                  <c:v>155.06748329527065</c:v>
                </c:pt>
                <c:pt idx="40">
                  <c:v>150.23422969364995</c:v>
                </c:pt>
                <c:pt idx="41">
                  <c:v>155.20070909769919</c:v>
                </c:pt>
                <c:pt idx="42">
                  <c:v>151.21524379270173</c:v>
                </c:pt>
                <c:pt idx="43">
                  <c:v>157.08151445998936</c:v>
                </c:pt>
                <c:pt idx="44">
                  <c:v>159.05418270758105</c:v>
                </c:pt>
                <c:pt idx="45">
                  <c:v>158.0456635207878</c:v>
                </c:pt>
                <c:pt idx="46">
                  <c:v>157.35514750244349</c:v>
                </c:pt>
                <c:pt idx="47">
                  <c:v>158.34129404832473</c:v>
                </c:pt>
                <c:pt idx="48">
                  <c:v>157.08661008693818</c:v>
                </c:pt>
                <c:pt idx="49">
                  <c:v>158.03604933566416</c:v>
                </c:pt>
                <c:pt idx="50">
                  <c:v>159.74167359856887</c:v>
                </c:pt>
                <c:pt idx="51">
                  <c:v>162.71283863205639</c:v>
                </c:pt>
                <c:pt idx="52">
                  <c:v>159.35018731566515</c:v>
                </c:pt>
                <c:pt idx="53">
                  <c:v>159.70008596235806</c:v>
                </c:pt>
                <c:pt idx="54">
                  <c:v>158.7152540495938</c:v>
                </c:pt>
                <c:pt idx="55">
                  <c:v>157.60398409413847</c:v>
                </c:pt>
                <c:pt idx="56">
                  <c:v>155.44741927006885</c:v>
                </c:pt>
                <c:pt idx="57">
                  <c:v>161.14252381281707</c:v>
                </c:pt>
                <c:pt idx="58">
                  <c:v>154.9161850307365</c:v>
                </c:pt>
                <c:pt idx="59">
                  <c:v>157.44987525734197</c:v>
                </c:pt>
                <c:pt idx="60">
                  <c:v>165.10111947983643</c:v>
                </c:pt>
                <c:pt idx="61">
                  <c:v>164.17795911538687</c:v>
                </c:pt>
                <c:pt idx="62">
                  <c:v>160.99499982936317</c:v>
                </c:pt>
                <c:pt idx="63">
                  <c:v>163.5513996741235</c:v>
                </c:pt>
                <c:pt idx="64">
                  <c:v>162.52568610560769</c:v>
                </c:pt>
                <c:pt idx="65">
                  <c:v>164.51293260601491</c:v>
                </c:pt>
                <c:pt idx="66">
                  <c:v>162.5236348480345</c:v>
                </c:pt>
                <c:pt idx="67">
                  <c:v>159.48822148518286</c:v>
                </c:pt>
                <c:pt idx="68">
                  <c:v>161.70257585053776</c:v>
                </c:pt>
                <c:pt idx="69">
                  <c:v>164.08521016178443</c:v>
                </c:pt>
                <c:pt idx="70">
                  <c:v>162.41396395790039</c:v>
                </c:pt>
                <c:pt idx="71">
                  <c:v>168.02548243449598</c:v>
                </c:pt>
                <c:pt idx="72">
                  <c:v>169.69116103915687</c:v>
                </c:pt>
                <c:pt idx="73">
                  <c:v>169.22579353357901</c:v>
                </c:pt>
                <c:pt idx="74">
                  <c:v>165.98288227679748</c:v>
                </c:pt>
                <c:pt idx="75">
                  <c:v>164.86766793530671</c:v>
                </c:pt>
                <c:pt idx="76">
                  <c:v>164.2722045441825</c:v>
                </c:pt>
                <c:pt idx="77">
                  <c:v>161.02624897973666</c:v>
                </c:pt>
                <c:pt idx="78">
                  <c:v>160.29227451187788</c:v>
                </c:pt>
                <c:pt idx="79">
                  <c:v>157.14710488468629</c:v>
                </c:pt>
                <c:pt idx="80">
                  <c:v>159.55773006062003</c:v>
                </c:pt>
                <c:pt idx="81">
                  <c:v>157.29172829003841</c:v>
                </c:pt>
                <c:pt idx="82">
                  <c:v>161.85104385742068</c:v>
                </c:pt>
                <c:pt idx="83">
                  <c:v>155.71730821293315</c:v>
                </c:pt>
                <c:pt idx="84">
                  <c:v>157.25975221279256</c:v>
                </c:pt>
                <c:pt idx="85">
                  <c:v>155.0446273621103</c:v>
                </c:pt>
                <c:pt idx="86">
                  <c:v>152.45858096063279</c:v>
                </c:pt>
                <c:pt idx="87">
                  <c:v>155.54045345793182</c:v>
                </c:pt>
                <c:pt idx="88">
                  <c:v>152.63093017619565</c:v>
                </c:pt>
                <c:pt idx="89">
                  <c:v>147.56788411052773</c:v>
                </c:pt>
                <c:pt idx="90">
                  <c:v>146.08915945788451</c:v>
                </c:pt>
                <c:pt idx="91">
                  <c:v>146.50482666786732</c:v>
                </c:pt>
                <c:pt idx="92">
                  <c:v>145.68902030075418</c:v>
                </c:pt>
                <c:pt idx="93">
                  <c:v>146.48565675514038</c:v>
                </c:pt>
                <c:pt idx="94">
                  <c:v>146.10165436318727</c:v>
                </c:pt>
                <c:pt idx="95">
                  <c:v>150.67761399371798</c:v>
                </c:pt>
                <c:pt idx="96">
                  <c:v>151.12595498337541</c:v>
                </c:pt>
                <c:pt idx="97">
                  <c:v>155.33682922971215</c:v>
                </c:pt>
                <c:pt idx="98">
                  <c:v>153.70924712089484</c:v>
                </c:pt>
                <c:pt idx="99">
                  <c:v>157.82515747974327</c:v>
                </c:pt>
                <c:pt idx="100">
                  <c:v>154.66839963684757</c:v>
                </c:pt>
                <c:pt idx="101">
                  <c:v>156.44604834715716</c:v>
                </c:pt>
                <c:pt idx="102">
                  <c:v>148.48541452585886</c:v>
                </c:pt>
                <c:pt idx="103">
                  <c:v>148.10516122063439</c:v>
                </c:pt>
                <c:pt idx="104">
                  <c:v>149.78420836124803</c:v>
                </c:pt>
                <c:pt idx="105">
                  <c:v>147.85865948856025</c:v>
                </c:pt>
                <c:pt idx="106">
                  <c:v>151.64569433809572</c:v>
                </c:pt>
                <c:pt idx="107">
                  <c:v>150.46517602983158</c:v>
                </c:pt>
                <c:pt idx="108">
                  <c:v>145.76060055649845</c:v>
                </c:pt>
                <c:pt idx="109">
                  <c:v>144.45771283281908</c:v>
                </c:pt>
                <c:pt idx="110">
                  <c:v>145.18696605869312</c:v>
                </c:pt>
                <c:pt idx="111">
                  <c:v>143.22883595503234</c:v>
                </c:pt>
                <c:pt idx="112">
                  <c:v>140.97627951212897</c:v>
                </c:pt>
                <c:pt idx="113">
                  <c:v>141.68260649253469</c:v>
                </c:pt>
                <c:pt idx="114">
                  <c:v>143.20896257548929</c:v>
                </c:pt>
                <c:pt idx="115">
                  <c:v>143.05696830440144</c:v>
                </c:pt>
                <c:pt idx="116">
                  <c:v>142.95794428989527</c:v>
                </c:pt>
                <c:pt idx="117">
                  <c:v>143.3506003425106</c:v>
                </c:pt>
                <c:pt idx="118">
                  <c:v>142.91312439549733</c:v>
                </c:pt>
                <c:pt idx="119">
                  <c:v>143.82292237777014</c:v>
                </c:pt>
                <c:pt idx="120">
                  <c:v>142.28670828154844</c:v>
                </c:pt>
                <c:pt idx="121">
                  <c:v>146.22276445708891</c:v>
                </c:pt>
                <c:pt idx="122">
                  <c:v>143.29936456719918</c:v>
                </c:pt>
                <c:pt idx="123">
                  <c:v>144.06405539430381</c:v>
                </c:pt>
                <c:pt idx="124">
                  <c:v>142.13834561885301</c:v>
                </c:pt>
                <c:pt idx="125">
                  <c:v>140.54210891955981</c:v>
                </c:pt>
                <c:pt idx="126">
                  <c:v>138.28780955140505</c:v>
                </c:pt>
                <c:pt idx="127">
                  <c:v>134.7438067420031</c:v>
                </c:pt>
                <c:pt idx="128">
                  <c:v>135.18077021878125</c:v>
                </c:pt>
                <c:pt idx="129">
                  <c:v>132.97153319533857</c:v>
                </c:pt>
                <c:pt idx="130">
                  <c:v>132.95363515145783</c:v>
                </c:pt>
                <c:pt idx="131">
                  <c:v>135.86554190478472</c:v>
                </c:pt>
                <c:pt idx="132">
                  <c:v>134.1743590617331</c:v>
                </c:pt>
                <c:pt idx="133">
                  <c:v>134.04408956666356</c:v>
                </c:pt>
                <c:pt idx="134">
                  <c:v>133.75985527990616</c:v>
                </c:pt>
                <c:pt idx="135">
                  <c:v>138.53429565530561</c:v>
                </c:pt>
                <c:pt idx="136">
                  <c:v>140.98689245959861</c:v>
                </c:pt>
                <c:pt idx="137">
                  <c:v>140.60465358437358</c:v>
                </c:pt>
                <c:pt idx="138">
                  <c:v>137.27357468059861</c:v>
                </c:pt>
                <c:pt idx="139">
                  <c:v>139.47411863417165</c:v>
                </c:pt>
                <c:pt idx="140">
                  <c:v>137.53299575119456</c:v>
                </c:pt>
                <c:pt idx="141">
                  <c:v>139.91063194161654</c:v>
                </c:pt>
                <c:pt idx="142">
                  <c:v>140.50890471387982</c:v>
                </c:pt>
                <c:pt idx="143">
                  <c:v>139.75058709005179</c:v>
                </c:pt>
                <c:pt idx="144">
                  <c:v>137.30988607734164</c:v>
                </c:pt>
                <c:pt idx="145">
                  <c:v>139.44197276834672</c:v>
                </c:pt>
                <c:pt idx="146">
                  <c:v>143.20639349142621</c:v>
                </c:pt>
                <c:pt idx="147">
                  <c:v>144.27503684508781</c:v>
                </c:pt>
                <c:pt idx="148">
                  <c:v>145.46312975367925</c:v>
                </c:pt>
                <c:pt idx="149">
                  <c:v>143.24811125539759</c:v>
                </c:pt>
                <c:pt idx="150">
                  <c:v>140.85286225463361</c:v>
                </c:pt>
                <c:pt idx="151">
                  <c:v>142.31243148463659</c:v>
                </c:pt>
                <c:pt idx="152">
                  <c:v>143.28209735852661</c:v>
                </c:pt>
                <c:pt idx="153">
                  <c:v>145.72152177189733</c:v>
                </c:pt>
                <c:pt idx="154">
                  <c:v>147.80334113874105</c:v>
                </c:pt>
                <c:pt idx="155">
                  <c:v>152.28411012633308</c:v>
                </c:pt>
                <c:pt idx="156">
                  <c:v>153.96862520188782</c:v>
                </c:pt>
                <c:pt idx="157">
                  <c:v>157.55527601919863</c:v>
                </c:pt>
                <c:pt idx="158">
                  <c:v>158.92136149351953</c:v>
                </c:pt>
                <c:pt idx="159">
                  <c:v>164.34016926994079</c:v>
                </c:pt>
                <c:pt idx="160">
                  <c:v>166.26357739962975</c:v>
                </c:pt>
                <c:pt idx="161">
                  <c:v>170.17771545129742</c:v>
                </c:pt>
                <c:pt idx="162">
                  <c:v>169.25214872960996</c:v>
                </c:pt>
                <c:pt idx="163">
                  <c:v>171.38078403738501</c:v>
                </c:pt>
                <c:pt idx="164">
                  <c:v>173.29196079692559</c:v>
                </c:pt>
                <c:pt idx="165">
                  <c:v>172.60066883616767</c:v>
                </c:pt>
                <c:pt idx="166">
                  <c:v>175.69587255159922</c:v>
                </c:pt>
                <c:pt idx="167">
                  <c:v>178.72809874501434</c:v>
                </c:pt>
                <c:pt idx="168">
                  <c:v>183.32792938759025</c:v>
                </c:pt>
                <c:pt idx="169">
                  <c:v>186.13396666779073</c:v>
                </c:pt>
                <c:pt idx="170">
                  <c:v>185.57499316048248</c:v>
                </c:pt>
                <c:pt idx="171">
                  <c:v>181.32552264395906</c:v>
                </c:pt>
                <c:pt idx="172">
                  <c:v>183.82665839346876</c:v>
                </c:pt>
                <c:pt idx="173">
                  <c:v>184.33499745327182</c:v>
                </c:pt>
                <c:pt idx="174">
                  <c:v>185.45855308517253</c:v>
                </c:pt>
                <c:pt idx="175">
                  <c:v>182.04461568119007</c:v>
                </c:pt>
                <c:pt idx="176">
                  <c:v>181.93945510398029</c:v>
                </c:pt>
                <c:pt idx="177">
                  <c:v>189.12836768305951</c:v>
                </c:pt>
                <c:pt idx="178">
                  <c:v>187.52655413186673</c:v>
                </c:pt>
                <c:pt idx="179">
                  <c:v>186.69623621057858</c:v>
                </c:pt>
                <c:pt idx="180">
                  <c:v>189.42731267200008</c:v>
                </c:pt>
                <c:pt idx="181">
                  <c:v>190.71520052111572</c:v>
                </c:pt>
                <c:pt idx="182">
                  <c:v>194.73553507317746</c:v>
                </c:pt>
                <c:pt idx="183">
                  <c:v>194.49339890915323</c:v>
                </c:pt>
                <c:pt idx="184">
                  <c:v>199.70278721177456</c:v>
                </c:pt>
                <c:pt idx="185">
                  <c:v>196.40056531169779</c:v>
                </c:pt>
                <c:pt idx="186">
                  <c:v>196.39702906345761</c:v>
                </c:pt>
                <c:pt idx="187">
                  <c:v>194.65136944987012</c:v>
                </c:pt>
                <c:pt idx="188">
                  <c:v>187.89399958636105</c:v>
                </c:pt>
                <c:pt idx="189">
                  <c:v>184.74879875875473</c:v>
                </c:pt>
                <c:pt idx="190">
                  <c:v>178.31791078221033</c:v>
                </c:pt>
                <c:pt idx="191">
                  <c:v>176.78172427064104</c:v>
                </c:pt>
                <c:pt idx="192">
                  <c:v>177.8091280004586</c:v>
                </c:pt>
                <c:pt idx="193">
                  <c:v>183.17325813252089</c:v>
                </c:pt>
                <c:pt idx="194">
                  <c:v>179.88774363589403</c:v>
                </c:pt>
                <c:pt idx="195">
                  <c:v>180.23385010793396</c:v>
                </c:pt>
                <c:pt idx="196">
                  <c:v>181.13929976401576</c:v>
                </c:pt>
                <c:pt idx="197">
                  <c:v>177.439954607739</c:v>
                </c:pt>
                <c:pt idx="198">
                  <c:v>180.14655782830741</c:v>
                </c:pt>
                <c:pt idx="199">
                  <c:v>177.90832531976608</c:v>
                </c:pt>
                <c:pt idx="200">
                  <c:v>177.07030620921259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15F-4BD3-BE13-7A2571242E3C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BrownianMotion'!$F$90:$GX$90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153.68303677406149</c:v>
                </c:pt>
                <c:pt idx="2">
                  <c:v>154.84726935379084</c:v>
                </c:pt>
                <c:pt idx="3">
                  <c:v>156.89565176331197</c:v>
                </c:pt>
                <c:pt idx="4">
                  <c:v>156.12594788612421</c:v>
                </c:pt>
                <c:pt idx="5">
                  <c:v>160.68383827033497</c:v>
                </c:pt>
                <c:pt idx="6">
                  <c:v>164.55611382379584</c:v>
                </c:pt>
                <c:pt idx="7">
                  <c:v>161.11564388957626</c:v>
                </c:pt>
                <c:pt idx="8">
                  <c:v>162.13962088870741</c:v>
                </c:pt>
                <c:pt idx="9">
                  <c:v>162.11321225599164</c:v>
                </c:pt>
                <c:pt idx="10">
                  <c:v>167.6125465007421</c:v>
                </c:pt>
                <c:pt idx="11">
                  <c:v>163.4468236277369</c:v>
                </c:pt>
                <c:pt idx="12">
                  <c:v>159.71551808908092</c:v>
                </c:pt>
                <c:pt idx="13">
                  <c:v>162.2154510716754</c:v>
                </c:pt>
                <c:pt idx="14">
                  <c:v>158.09946233110017</c:v>
                </c:pt>
                <c:pt idx="15">
                  <c:v>158.0052474553971</c:v>
                </c:pt>
                <c:pt idx="16">
                  <c:v>156.95871387978124</c:v>
                </c:pt>
                <c:pt idx="17">
                  <c:v>163.21829201857216</c:v>
                </c:pt>
                <c:pt idx="18">
                  <c:v>167.11735298843354</c:v>
                </c:pt>
                <c:pt idx="19">
                  <c:v>164.76517096837486</c:v>
                </c:pt>
                <c:pt idx="20">
                  <c:v>162.71620697784601</c:v>
                </c:pt>
                <c:pt idx="21">
                  <c:v>162.99280391767351</c:v>
                </c:pt>
                <c:pt idx="22">
                  <c:v>164.4250775975369</c:v>
                </c:pt>
                <c:pt idx="23">
                  <c:v>164.33177178473153</c:v>
                </c:pt>
                <c:pt idx="24">
                  <c:v>166.8760430259986</c:v>
                </c:pt>
                <c:pt idx="25">
                  <c:v>167.26535710452222</c:v>
                </c:pt>
                <c:pt idx="26">
                  <c:v>168.57561672932025</c:v>
                </c:pt>
                <c:pt idx="27">
                  <c:v>167.62415354499822</c:v>
                </c:pt>
                <c:pt idx="28">
                  <c:v>164.72492350537291</c:v>
                </c:pt>
                <c:pt idx="29">
                  <c:v>166.08945964166062</c:v>
                </c:pt>
                <c:pt idx="30">
                  <c:v>164.53613158431796</c:v>
                </c:pt>
                <c:pt idx="31">
                  <c:v>171.97779048670529</c:v>
                </c:pt>
                <c:pt idx="32">
                  <c:v>176.33762902187959</c:v>
                </c:pt>
                <c:pt idx="33">
                  <c:v>175.41700261081689</c:v>
                </c:pt>
                <c:pt idx="34">
                  <c:v>173.03527953906038</c:v>
                </c:pt>
                <c:pt idx="35">
                  <c:v>175.64254638183905</c:v>
                </c:pt>
                <c:pt idx="36">
                  <c:v>177.92098196347172</c:v>
                </c:pt>
                <c:pt idx="37">
                  <c:v>176.81846718552771</c:v>
                </c:pt>
                <c:pt idx="38">
                  <c:v>168.89938557633261</c:v>
                </c:pt>
                <c:pt idx="39">
                  <c:v>170.29765819026866</c:v>
                </c:pt>
                <c:pt idx="40">
                  <c:v>172.93261976964203</c:v>
                </c:pt>
                <c:pt idx="41">
                  <c:v>176.43191685839648</c:v>
                </c:pt>
                <c:pt idx="42">
                  <c:v>172.78167809667733</c:v>
                </c:pt>
                <c:pt idx="43">
                  <c:v>168.46388681150157</c:v>
                </c:pt>
                <c:pt idx="44">
                  <c:v>165.32183667944241</c:v>
                </c:pt>
                <c:pt idx="45">
                  <c:v>165.98459562981765</c:v>
                </c:pt>
                <c:pt idx="46">
                  <c:v>163.63298936877379</c:v>
                </c:pt>
                <c:pt idx="47">
                  <c:v>164.77226336452961</c:v>
                </c:pt>
                <c:pt idx="48">
                  <c:v>160.86874324033647</c:v>
                </c:pt>
                <c:pt idx="49">
                  <c:v>162.16945879123696</c:v>
                </c:pt>
                <c:pt idx="50">
                  <c:v>159.16709685461623</c:v>
                </c:pt>
                <c:pt idx="51">
                  <c:v>158.82990379608844</c:v>
                </c:pt>
                <c:pt idx="52">
                  <c:v>159.27843824812601</c:v>
                </c:pt>
                <c:pt idx="53">
                  <c:v>158.81641859428262</c:v>
                </c:pt>
                <c:pt idx="54">
                  <c:v>159.42372775157216</c:v>
                </c:pt>
                <c:pt idx="55">
                  <c:v>156.66255400300051</c:v>
                </c:pt>
                <c:pt idx="56">
                  <c:v>157.50888266970716</c:v>
                </c:pt>
                <c:pt idx="57">
                  <c:v>160.69524074382579</c:v>
                </c:pt>
                <c:pt idx="58">
                  <c:v>161.574771342589</c:v>
                </c:pt>
                <c:pt idx="59">
                  <c:v>160.81447175106419</c:v>
                </c:pt>
                <c:pt idx="60">
                  <c:v>161.6244596706446</c:v>
                </c:pt>
                <c:pt idx="61">
                  <c:v>161.59017519194856</c:v>
                </c:pt>
                <c:pt idx="62">
                  <c:v>162.45814756534909</c:v>
                </c:pt>
                <c:pt idx="63">
                  <c:v>164.43921982571609</c:v>
                </c:pt>
                <c:pt idx="64">
                  <c:v>167.19590008225134</c:v>
                </c:pt>
                <c:pt idx="65">
                  <c:v>168.2041505871554</c:v>
                </c:pt>
                <c:pt idx="66">
                  <c:v>166.31248472429547</c:v>
                </c:pt>
                <c:pt idx="67">
                  <c:v>162.32266261006765</c:v>
                </c:pt>
                <c:pt idx="68">
                  <c:v>159.89375518373643</c:v>
                </c:pt>
                <c:pt idx="69">
                  <c:v>158.52345357782968</c:v>
                </c:pt>
                <c:pt idx="70">
                  <c:v>154.29695526522679</c:v>
                </c:pt>
                <c:pt idx="71">
                  <c:v>149.17596657746986</c:v>
                </c:pt>
                <c:pt idx="72">
                  <c:v>145.2151130038315</c:v>
                </c:pt>
                <c:pt idx="73">
                  <c:v>142.42920601077964</c:v>
                </c:pt>
                <c:pt idx="74">
                  <c:v>143.80939472558947</c:v>
                </c:pt>
                <c:pt idx="75">
                  <c:v>149.44635369663322</c:v>
                </c:pt>
                <c:pt idx="76">
                  <c:v>150.42699083709439</c:v>
                </c:pt>
                <c:pt idx="77">
                  <c:v>151.8243843087912</c:v>
                </c:pt>
                <c:pt idx="78">
                  <c:v>150.36268426819549</c:v>
                </c:pt>
                <c:pt idx="79">
                  <c:v>149.52337609103205</c:v>
                </c:pt>
                <c:pt idx="80">
                  <c:v>150.70200617894182</c:v>
                </c:pt>
                <c:pt idx="81">
                  <c:v>150.22076506995668</c:v>
                </c:pt>
                <c:pt idx="82">
                  <c:v>152.72733308729977</c:v>
                </c:pt>
                <c:pt idx="83">
                  <c:v>159.30107452070411</c:v>
                </c:pt>
                <c:pt idx="84">
                  <c:v>159.17944436709499</c:v>
                </c:pt>
                <c:pt idx="85">
                  <c:v>158.43176923037592</c:v>
                </c:pt>
                <c:pt idx="86">
                  <c:v>161.92760822840768</c:v>
                </c:pt>
                <c:pt idx="87">
                  <c:v>165.93333921754603</c:v>
                </c:pt>
                <c:pt idx="88">
                  <c:v>163.2499466854976</c:v>
                </c:pt>
                <c:pt idx="89">
                  <c:v>160.86014450429798</c:v>
                </c:pt>
                <c:pt idx="90">
                  <c:v>160.03070093973025</c:v>
                </c:pt>
                <c:pt idx="91">
                  <c:v>159.47052525130161</c:v>
                </c:pt>
                <c:pt idx="92">
                  <c:v>157.94935267220689</c:v>
                </c:pt>
                <c:pt idx="93">
                  <c:v>159.19873706648679</c:v>
                </c:pt>
                <c:pt idx="94">
                  <c:v>159.87319918214951</c:v>
                </c:pt>
                <c:pt idx="95">
                  <c:v>156.42305924233887</c:v>
                </c:pt>
                <c:pt idx="96">
                  <c:v>159.93189058194156</c:v>
                </c:pt>
                <c:pt idx="97">
                  <c:v>156.97936869276029</c:v>
                </c:pt>
                <c:pt idx="98">
                  <c:v>152.9132412002817</c:v>
                </c:pt>
                <c:pt idx="99">
                  <c:v>152.92822743265671</c:v>
                </c:pt>
                <c:pt idx="100">
                  <c:v>155.40855012181237</c:v>
                </c:pt>
                <c:pt idx="101">
                  <c:v>153.86430617026107</c:v>
                </c:pt>
                <c:pt idx="102">
                  <c:v>155.15459095680657</c:v>
                </c:pt>
                <c:pt idx="103">
                  <c:v>149.20288534226236</c:v>
                </c:pt>
                <c:pt idx="104">
                  <c:v>144.91782134159479</c:v>
                </c:pt>
                <c:pt idx="105">
                  <c:v>148.67288759740981</c:v>
                </c:pt>
                <c:pt idx="106">
                  <c:v>150.74837464704331</c:v>
                </c:pt>
                <c:pt idx="107">
                  <c:v>145.12777520080297</c:v>
                </c:pt>
                <c:pt idx="108">
                  <c:v>147.27744876099328</c:v>
                </c:pt>
                <c:pt idx="109">
                  <c:v>147.39802836875015</c:v>
                </c:pt>
                <c:pt idx="110">
                  <c:v>146.39845290691011</c:v>
                </c:pt>
                <c:pt idx="111">
                  <c:v>142.3970940906305</c:v>
                </c:pt>
                <c:pt idx="112">
                  <c:v>139.08661608281869</c:v>
                </c:pt>
                <c:pt idx="113">
                  <c:v>138.1112392443508</c:v>
                </c:pt>
                <c:pt idx="114">
                  <c:v>139.53006439856878</c:v>
                </c:pt>
                <c:pt idx="115">
                  <c:v>139.44891877634475</c:v>
                </c:pt>
                <c:pt idx="116">
                  <c:v>137.92904723201684</c:v>
                </c:pt>
                <c:pt idx="117">
                  <c:v>133.66884500845856</c:v>
                </c:pt>
                <c:pt idx="118">
                  <c:v>135.51568664251707</c:v>
                </c:pt>
                <c:pt idx="119">
                  <c:v>133.87394376620784</c:v>
                </c:pt>
                <c:pt idx="120">
                  <c:v>131.31748665130701</c:v>
                </c:pt>
                <c:pt idx="121">
                  <c:v>130.44706974661997</c:v>
                </c:pt>
                <c:pt idx="122">
                  <c:v>131.80805654917489</c:v>
                </c:pt>
                <c:pt idx="123">
                  <c:v>132.51879211012007</c:v>
                </c:pt>
                <c:pt idx="124">
                  <c:v>135.78409829860982</c:v>
                </c:pt>
                <c:pt idx="125">
                  <c:v>131.71519637643749</c:v>
                </c:pt>
                <c:pt idx="126">
                  <c:v>133.87729076638067</c:v>
                </c:pt>
                <c:pt idx="127">
                  <c:v>129.93257436448962</c:v>
                </c:pt>
                <c:pt idx="128">
                  <c:v>132.17058870442645</c:v>
                </c:pt>
                <c:pt idx="129">
                  <c:v>132.05085414061983</c:v>
                </c:pt>
                <c:pt idx="130">
                  <c:v>131.43599862053867</c:v>
                </c:pt>
                <c:pt idx="131">
                  <c:v>131.23500583969951</c:v>
                </c:pt>
                <c:pt idx="132">
                  <c:v>129.16201833490723</c:v>
                </c:pt>
                <c:pt idx="133">
                  <c:v>126.64650605507768</c:v>
                </c:pt>
                <c:pt idx="134">
                  <c:v>125.06003430420694</c:v>
                </c:pt>
                <c:pt idx="135">
                  <c:v>123.17477783943778</c:v>
                </c:pt>
                <c:pt idx="136">
                  <c:v>124.3302030058256</c:v>
                </c:pt>
                <c:pt idx="137">
                  <c:v>123.36057275731586</c:v>
                </c:pt>
                <c:pt idx="138">
                  <c:v>118.98181085973573</c:v>
                </c:pt>
                <c:pt idx="139">
                  <c:v>118.95145269006248</c:v>
                </c:pt>
                <c:pt idx="140">
                  <c:v>115.59743939574153</c:v>
                </c:pt>
                <c:pt idx="141">
                  <c:v>117.42289542945289</c:v>
                </c:pt>
                <c:pt idx="142">
                  <c:v>115.95942413613716</c:v>
                </c:pt>
                <c:pt idx="143">
                  <c:v>115.6199570507415</c:v>
                </c:pt>
                <c:pt idx="144">
                  <c:v>116.88457464206523</c:v>
                </c:pt>
                <c:pt idx="145">
                  <c:v>118.31403667479201</c:v>
                </c:pt>
                <c:pt idx="146">
                  <c:v>122.10384211672509</c:v>
                </c:pt>
                <c:pt idx="147">
                  <c:v>123.48419380581554</c:v>
                </c:pt>
                <c:pt idx="148">
                  <c:v>121.35604404085259</c:v>
                </c:pt>
                <c:pt idx="149">
                  <c:v>121.75469349487804</c:v>
                </c:pt>
                <c:pt idx="150">
                  <c:v>120.39994378109022</c:v>
                </c:pt>
                <c:pt idx="151">
                  <c:v>125.01996771009546</c:v>
                </c:pt>
                <c:pt idx="152">
                  <c:v>123.30836912985311</c:v>
                </c:pt>
                <c:pt idx="153">
                  <c:v>121.53675157833051</c:v>
                </c:pt>
                <c:pt idx="154">
                  <c:v>122.35866729554127</c:v>
                </c:pt>
                <c:pt idx="155">
                  <c:v>122.17305641480486</c:v>
                </c:pt>
                <c:pt idx="156">
                  <c:v>120.40739179126446</c:v>
                </c:pt>
                <c:pt idx="157">
                  <c:v>117.53834195319918</c:v>
                </c:pt>
                <c:pt idx="158">
                  <c:v>118.66739619050819</c:v>
                </c:pt>
                <c:pt idx="159">
                  <c:v>120.32066913226578</c:v>
                </c:pt>
                <c:pt idx="160">
                  <c:v>123.78229400353754</c:v>
                </c:pt>
                <c:pt idx="161">
                  <c:v>121.78554502697769</c:v>
                </c:pt>
                <c:pt idx="162">
                  <c:v>124.64327110405736</c:v>
                </c:pt>
                <c:pt idx="163">
                  <c:v>121.84346486358935</c:v>
                </c:pt>
                <c:pt idx="164">
                  <c:v>114.746609359564</c:v>
                </c:pt>
                <c:pt idx="165">
                  <c:v>112.87423968285717</c:v>
                </c:pt>
                <c:pt idx="166">
                  <c:v>112.10522320748568</c:v>
                </c:pt>
                <c:pt idx="167">
                  <c:v>114.23057497257034</c:v>
                </c:pt>
                <c:pt idx="168">
                  <c:v>112.02761137039998</c:v>
                </c:pt>
                <c:pt idx="169">
                  <c:v>109.03946347703597</c:v>
                </c:pt>
                <c:pt idx="170">
                  <c:v>109.64578315444072</c:v>
                </c:pt>
                <c:pt idx="171">
                  <c:v>109.57403824020018</c:v>
                </c:pt>
                <c:pt idx="172">
                  <c:v>107.82862098254427</c:v>
                </c:pt>
                <c:pt idx="173">
                  <c:v>106.22835214028584</c:v>
                </c:pt>
                <c:pt idx="174">
                  <c:v>106.96369285720316</c:v>
                </c:pt>
                <c:pt idx="175">
                  <c:v>107.64484591298729</c:v>
                </c:pt>
                <c:pt idx="176">
                  <c:v>106.86520061744014</c:v>
                </c:pt>
                <c:pt idx="177">
                  <c:v>109.09225920376909</c:v>
                </c:pt>
                <c:pt idx="178">
                  <c:v>106.19155649331881</c:v>
                </c:pt>
                <c:pt idx="179">
                  <c:v>109.10005479112897</c:v>
                </c:pt>
                <c:pt idx="180">
                  <c:v>108.69135135927522</c:v>
                </c:pt>
                <c:pt idx="181">
                  <c:v>108.58388632913757</c:v>
                </c:pt>
                <c:pt idx="182">
                  <c:v>108.12379474122775</c:v>
                </c:pt>
                <c:pt idx="183">
                  <c:v>106.46933306737805</c:v>
                </c:pt>
                <c:pt idx="184">
                  <c:v>110.6910688266683</c:v>
                </c:pt>
                <c:pt idx="185">
                  <c:v>112.93833361597154</c:v>
                </c:pt>
                <c:pt idx="186">
                  <c:v>110.37926003789617</c:v>
                </c:pt>
                <c:pt idx="187">
                  <c:v>109.04298510229195</c:v>
                </c:pt>
                <c:pt idx="188">
                  <c:v>106.24779065276228</c:v>
                </c:pt>
                <c:pt idx="189">
                  <c:v>104.54382885826124</c:v>
                </c:pt>
                <c:pt idx="190">
                  <c:v>103.79130016383144</c:v>
                </c:pt>
                <c:pt idx="191">
                  <c:v>103.01336040178538</c:v>
                </c:pt>
                <c:pt idx="192">
                  <c:v>103.64046298240133</c:v>
                </c:pt>
                <c:pt idx="193">
                  <c:v>101.73974827149358</c:v>
                </c:pt>
                <c:pt idx="194">
                  <c:v>102.98706291719446</c:v>
                </c:pt>
                <c:pt idx="195">
                  <c:v>101.77486388285656</c:v>
                </c:pt>
                <c:pt idx="196">
                  <c:v>104.75049446837791</c:v>
                </c:pt>
                <c:pt idx="197">
                  <c:v>103.20363180180004</c:v>
                </c:pt>
                <c:pt idx="198">
                  <c:v>100.65703028701557</c:v>
                </c:pt>
                <c:pt idx="199">
                  <c:v>97.635678627495182</c:v>
                </c:pt>
                <c:pt idx="200">
                  <c:v>100.13417093103439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15F-4BD3-BE13-7A2571242E3C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BrownianMotion'!$F$91:$GX$91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159.37969424674117</c:v>
                </c:pt>
                <c:pt idx="2">
                  <c:v>156.78949076342425</c:v>
                </c:pt>
                <c:pt idx="3">
                  <c:v>150.00585842631747</c:v>
                </c:pt>
                <c:pt idx="4">
                  <c:v>146.1776723159031</c:v>
                </c:pt>
                <c:pt idx="5">
                  <c:v>145.43083351116346</c:v>
                </c:pt>
                <c:pt idx="6">
                  <c:v>148.10348150472487</c:v>
                </c:pt>
                <c:pt idx="7">
                  <c:v>147.58956237444795</c:v>
                </c:pt>
                <c:pt idx="8">
                  <c:v>151.02778393848129</c:v>
                </c:pt>
                <c:pt idx="9">
                  <c:v>150.24609949808229</c:v>
                </c:pt>
                <c:pt idx="10">
                  <c:v>147.03283670804899</c:v>
                </c:pt>
                <c:pt idx="11">
                  <c:v>147.80511103526862</c:v>
                </c:pt>
                <c:pt idx="12">
                  <c:v>148.13380623834581</c:v>
                </c:pt>
                <c:pt idx="13">
                  <c:v>146.54007436824767</c:v>
                </c:pt>
                <c:pt idx="14">
                  <c:v>145.26519042806495</c:v>
                </c:pt>
                <c:pt idx="15">
                  <c:v>146.53998291394143</c:v>
                </c:pt>
                <c:pt idx="16">
                  <c:v>142.82912078136025</c:v>
                </c:pt>
                <c:pt idx="17">
                  <c:v>146.54199078973198</c:v>
                </c:pt>
                <c:pt idx="18">
                  <c:v>140.33610256260752</c:v>
                </c:pt>
                <c:pt idx="19">
                  <c:v>137.77691406879231</c:v>
                </c:pt>
                <c:pt idx="20">
                  <c:v>133.19090271706219</c:v>
                </c:pt>
                <c:pt idx="21">
                  <c:v>134.17283468128142</c:v>
                </c:pt>
                <c:pt idx="22">
                  <c:v>136.57217988841134</c:v>
                </c:pt>
                <c:pt idx="23">
                  <c:v>135.25785657171204</c:v>
                </c:pt>
                <c:pt idx="24">
                  <c:v>137.39828148108748</c:v>
                </c:pt>
                <c:pt idx="25">
                  <c:v>140.54032200586528</c:v>
                </c:pt>
                <c:pt idx="26">
                  <c:v>138.41296749309262</c:v>
                </c:pt>
                <c:pt idx="27">
                  <c:v>136.8459364298194</c:v>
                </c:pt>
                <c:pt idx="28">
                  <c:v>137.24140633103278</c:v>
                </c:pt>
                <c:pt idx="29">
                  <c:v>138.81231413369483</c:v>
                </c:pt>
                <c:pt idx="30">
                  <c:v>139.22824612648608</c:v>
                </c:pt>
                <c:pt idx="31">
                  <c:v>143.43537104861892</c:v>
                </c:pt>
                <c:pt idx="32">
                  <c:v>146.2348451037239</c:v>
                </c:pt>
                <c:pt idx="33">
                  <c:v>148.10993449290297</c:v>
                </c:pt>
                <c:pt idx="34">
                  <c:v>148.75251958658188</c:v>
                </c:pt>
                <c:pt idx="35">
                  <c:v>148.86800905974397</c:v>
                </c:pt>
                <c:pt idx="36">
                  <c:v>146.65381109366771</c:v>
                </c:pt>
                <c:pt idx="37">
                  <c:v>145.37975513166049</c:v>
                </c:pt>
                <c:pt idx="38">
                  <c:v>144.57169469909402</c:v>
                </c:pt>
                <c:pt idx="39">
                  <c:v>143.55413099881014</c:v>
                </c:pt>
                <c:pt idx="40">
                  <c:v>147.16939816950455</c:v>
                </c:pt>
                <c:pt idx="41">
                  <c:v>148.07825938232574</c:v>
                </c:pt>
                <c:pt idx="42">
                  <c:v>148.92880221170901</c:v>
                </c:pt>
                <c:pt idx="43">
                  <c:v>149.40877160579595</c:v>
                </c:pt>
                <c:pt idx="44">
                  <c:v>147.48963558499963</c:v>
                </c:pt>
                <c:pt idx="45">
                  <c:v>150.25782564871616</c:v>
                </c:pt>
                <c:pt idx="46">
                  <c:v>150.52221999810166</c:v>
                </c:pt>
                <c:pt idx="47">
                  <c:v>145.38283895533729</c:v>
                </c:pt>
                <c:pt idx="48">
                  <c:v>143.55399638670156</c:v>
                </c:pt>
                <c:pt idx="49">
                  <c:v>141.93983634109193</c:v>
                </c:pt>
                <c:pt idx="50">
                  <c:v>139.08474425356687</c:v>
                </c:pt>
                <c:pt idx="51">
                  <c:v>139.58716951408587</c:v>
                </c:pt>
                <c:pt idx="52">
                  <c:v>143.7273609579803</c:v>
                </c:pt>
                <c:pt idx="53">
                  <c:v>142.61719443671723</c:v>
                </c:pt>
                <c:pt idx="54">
                  <c:v>138.60973305864903</c:v>
                </c:pt>
                <c:pt idx="55">
                  <c:v>137.7569734975437</c:v>
                </c:pt>
                <c:pt idx="56">
                  <c:v>138.84973254662631</c:v>
                </c:pt>
                <c:pt idx="57">
                  <c:v>143.97378182324485</c:v>
                </c:pt>
                <c:pt idx="58">
                  <c:v>144.08924505047813</c:v>
                </c:pt>
                <c:pt idx="59">
                  <c:v>144.84252824721298</c:v>
                </c:pt>
                <c:pt idx="60">
                  <c:v>143.81766954109918</c:v>
                </c:pt>
                <c:pt idx="61">
                  <c:v>143.95082657471477</c:v>
                </c:pt>
                <c:pt idx="62">
                  <c:v>143.68690414440093</c:v>
                </c:pt>
                <c:pt idx="63">
                  <c:v>142.29255906257555</c:v>
                </c:pt>
                <c:pt idx="64">
                  <c:v>143.28334356140579</c:v>
                </c:pt>
                <c:pt idx="65">
                  <c:v>146.7630637296067</c:v>
                </c:pt>
                <c:pt idx="66">
                  <c:v>144.22772346133704</c:v>
                </c:pt>
                <c:pt idx="67">
                  <c:v>142.38725084716864</c:v>
                </c:pt>
                <c:pt idx="68">
                  <c:v>142.3780577428698</c:v>
                </c:pt>
                <c:pt idx="69">
                  <c:v>137.79637358287991</c:v>
                </c:pt>
                <c:pt idx="70">
                  <c:v>136.77676935172812</c:v>
                </c:pt>
                <c:pt idx="71">
                  <c:v>138.41596347672524</c:v>
                </c:pt>
                <c:pt idx="72">
                  <c:v>134.12406133606524</c:v>
                </c:pt>
                <c:pt idx="73">
                  <c:v>131.30601014313501</c:v>
                </c:pt>
                <c:pt idx="74">
                  <c:v>132.13843075095508</c:v>
                </c:pt>
                <c:pt idx="75">
                  <c:v>133.67730354252313</c:v>
                </c:pt>
                <c:pt idx="76">
                  <c:v>132.73220766033012</c:v>
                </c:pt>
                <c:pt idx="77">
                  <c:v>132.61475142275842</c:v>
                </c:pt>
                <c:pt idx="78">
                  <c:v>135.68369694369196</c:v>
                </c:pt>
                <c:pt idx="79">
                  <c:v>135.03995364212747</c:v>
                </c:pt>
                <c:pt idx="80">
                  <c:v>138.00467249315878</c:v>
                </c:pt>
                <c:pt idx="81">
                  <c:v>137.15188356866202</c:v>
                </c:pt>
                <c:pt idx="82">
                  <c:v>139.57111674722822</c:v>
                </c:pt>
                <c:pt idx="83">
                  <c:v>139.32902989047992</c:v>
                </c:pt>
                <c:pt idx="84">
                  <c:v>140.4234602161072</c:v>
                </c:pt>
                <c:pt idx="85">
                  <c:v>136.37443916997259</c:v>
                </c:pt>
                <c:pt idx="86">
                  <c:v>135.94520382922505</c:v>
                </c:pt>
                <c:pt idx="87">
                  <c:v>134.91461064631025</c:v>
                </c:pt>
                <c:pt idx="88">
                  <c:v>134.44494340789225</c:v>
                </c:pt>
                <c:pt idx="89">
                  <c:v>134.36085779697666</c:v>
                </c:pt>
                <c:pt idx="90">
                  <c:v>130.40342725251193</c:v>
                </c:pt>
                <c:pt idx="91">
                  <c:v>132.28201681252125</c:v>
                </c:pt>
                <c:pt idx="92">
                  <c:v>131.93993781616072</c:v>
                </c:pt>
                <c:pt idx="93">
                  <c:v>132.4811092035834</c:v>
                </c:pt>
                <c:pt idx="94">
                  <c:v>132.64841547564214</c:v>
                </c:pt>
                <c:pt idx="95">
                  <c:v>133.18309085576402</c:v>
                </c:pt>
                <c:pt idx="96">
                  <c:v>136.90183378958039</c:v>
                </c:pt>
                <c:pt idx="97">
                  <c:v>138.4188194650612</c:v>
                </c:pt>
                <c:pt idx="98">
                  <c:v>138.16749754216485</c:v>
                </c:pt>
                <c:pt idx="99">
                  <c:v>139.43499772594473</c:v>
                </c:pt>
                <c:pt idx="100">
                  <c:v>145.33832106707413</c:v>
                </c:pt>
                <c:pt idx="101">
                  <c:v>143.91504111354595</c:v>
                </c:pt>
                <c:pt idx="102">
                  <c:v>144.26160511337923</c:v>
                </c:pt>
                <c:pt idx="103">
                  <c:v>146.04922841959777</c:v>
                </c:pt>
                <c:pt idx="104">
                  <c:v>140.42607897226648</c:v>
                </c:pt>
                <c:pt idx="105">
                  <c:v>142.67667904445508</c:v>
                </c:pt>
                <c:pt idx="106">
                  <c:v>144.32717243454391</c:v>
                </c:pt>
                <c:pt idx="107">
                  <c:v>143.44556281367034</c:v>
                </c:pt>
                <c:pt idx="108">
                  <c:v>143.76993276055293</c:v>
                </c:pt>
                <c:pt idx="109">
                  <c:v>141.88916477397882</c:v>
                </c:pt>
                <c:pt idx="110">
                  <c:v>137.94539313973948</c:v>
                </c:pt>
                <c:pt idx="111">
                  <c:v>135.1790741531058</c:v>
                </c:pt>
                <c:pt idx="112">
                  <c:v>137.89858245062908</c:v>
                </c:pt>
                <c:pt idx="113">
                  <c:v>141.88517926114329</c:v>
                </c:pt>
                <c:pt idx="114">
                  <c:v>145.63738128606528</c:v>
                </c:pt>
                <c:pt idx="115">
                  <c:v>146.13515204009386</c:v>
                </c:pt>
                <c:pt idx="116">
                  <c:v>144.17632924797135</c:v>
                </c:pt>
                <c:pt idx="117">
                  <c:v>148.87102050874071</c:v>
                </c:pt>
                <c:pt idx="118">
                  <c:v>148.72429183304402</c:v>
                </c:pt>
                <c:pt idx="119">
                  <c:v>143.74510384438221</c:v>
                </c:pt>
                <c:pt idx="120">
                  <c:v>142.25729693650231</c:v>
                </c:pt>
                <c:pt idx="121">
                  <c:v>143.77265593876112</c:v>
                </c:pt>
                <c:pt idx="122">
                  <c:v>144.9809949616118</c:v>
                </c:pt>
                <c:pt idx="123">
                  <c:v>140.06453258437489</c:v>
                </c:pt>
                <c:pt idx="124">
                  <c:v>138.85371802345622</c:v>
                </c:pt>
                <c:pt idx="125">
                  <c:v>135.5405801979206</c:v>
                </c:pt>
                <c:pt idx="126">
                  <c:v>133.20424156719534</c:v>
                </c:pt>
                <c:pt idx="127">
                  <c:v>134.49895003753014</c:v>
                </c:pt>
                <c:pt idx="128">
                  <c:v>132.0466751806949</c:v>
                </c:pt>
                <c:pt idx="129">
                  <c:v>132.14698532409227</c:v>
                </c:pt>
                <c:pt idx="130">
                  <c:v>130.41442851283625</c:v>
                </c:pt>
                <c:pt idx="131">
                  <c:v>133.32901925253657</c:v>
                </c:pt>
                <c:pt idx="132">
                  <c:v>135.50801398989506</c:v>
                </c:pt>
                <c:pt idx="133">
                  <c:v>132.8719969879416</c:v>
                </c:pt>
                <c:pt idx="134">
                  <c:v>134.86401991279507</c:v>
                </c:pt>
                <c:pt idx="135">
                  <c:v>135.73717540296985</c:v>
                </c:pt>
                <c:pt idx="136">
                  <c:v>136.46327818383452</c:v>
                </c:pt>
                <c:pt idx="137">
                  <c:v>132.19787060294118</c:v>
                </c:pt>
                <c:pt idx="138">
                  <c:v>129.39198314309581</c:v>
                </c:pt>
                <c:pt idx="139">
                  <c:v>129.14264612314855</c:v>
                </c:pt>
                <c:pt idx="140">
                  <c:v>126.66265215589975</c:v>
                </c:pt>
                <c:pt idx="141">
                  <c:v>126.33085179668178</c:v>
                </c:pt>
                <c:pt idx="142">
                  <c:v>126.18879392407834</c:v>
                </c:pt>
                <c:pt idx="143">
                  <c:v>132.38606128620773</c:v>
                </c:pt>
                <c:pt idx="144">
                  <c:v>137.32751310784818</c:v>
                </c:pt>
                <c:pt idx="145">
                  <c:v>141.24575607063122</c:v>
                </c:pt>
                <c:pt idx="146">
                  <c:v>140.73543828614376</c:v>
                </c:pt>
                <c:pt idx="147">
                  <c:v>140.27470457299185</c:v>
                </c:pt>
                <c:pt idx="148">
                  <c:v>140.03264021786839</c:v>
                </c:pt>
                <c:pt idx="149">
                  <c:v>141.16064935127474</c:v>
                </c:pt>
                <c:pt idx="150">
                  <c:v>139.24346920847842</c:v>
                </c:pt>
                <c:pt idx="151">
                  <c:v>138.91457791044408</c:v>
                </c:pt>
                <c:pt idx="152">
                  <c:v>138.28236278753965</c:v>
                </c:pt>
                <c:pt idx="153">
                  <c:v>139.26105701687646</c:v>
                </c:pt>
                <c:pt idx="154">
                  <c:v>136.64259170500608</c:v>
                </c:pt>
                <c:pt idx="155">
                  <c:v>140.34487080101431</c:v>
                </c:pt>
                <c:pt idx="156">
                  <c:v>140.17164734535527</c:v>
                </c:pt>
                <c:pt idx="157">
                  <c:v>143.04129760129049</c:v>
                </c:pt>
                <c:pt idx="158">
                  <c:v>142.22033664786585</c:v>
                </c:pt>
                <c:pt idx="159">
                  <c:v>137.53485101518453</c:v>
                </c:pt>
                <c:pt idx="160">
                  <c:v>135.23073115751166</c:v>
                </c:pt>
                <c:pt idx="161">
                  <c:v>139.50937558339592</c:v>
                </c:pt>
                <c:pt idx="162">
                  <c:v>138.10298729487479</c:v>
                </c:pt>
                <c:pt idx="163">
                  <c:v>141.89744012396059</c:v>
                </c:pt>
                <c:pt idx="164">
                  <c:v>143.85281944548339</c:v>
                </c:pt>
                <c:pt idx="165">
                  <c:v>143.97318075690345</c:v>
                </c:pt>
                <c:pt idx="166">
                  <c:v>146.53417458447004</c:v>
                </c:pt>
                <c:pt idx="167">
                  <c:v>149.00398757175333</c:v>
                </c:pt>
                <c:pt idx="168">
                  <c:v>147.06862371406626</c:v>
                </c:pt>
                <c:pt idx="169">
                  <c:v>149.12507639897584</c:v>
                </c:pt>
                <c:pt idx="170">
                  <c:v>147.77014662856098</c:v>
                </c:pt>
                <c:pt idx="171">
                  <c:v>144.96848255199274</c:v>
                </c:pt>
                <c:pt idx="172">
                  <c:v>145.56799425653014</c:v>
                </c:pt>
                <c:pt idx="173">
                  <c:v>142.41633130801725</c:v>
                </c:pt>
                <c:pt idx="174">
                  <c:v>141.93583044761624</c:v>
                </c:pt>
                <c:pt idx="175">
                  <c:v>141.48556803154028</c:v>
                </c:pt>
                <c:pt idx="176">
                  <c:v>140.54644831103283</c:v>
                </c:pt>
                <c:pt idx="177">
                  <c:v>141.12789069540861</c:v>
                </c:pt>
                <c:pt idx="178">
                  <c:v>137.88556510919699</c:v>
                </c:pt>
                <c:pt idx="179">
                  <c:v>140.90989307595271</c:v>
                </c:pt>
                <c:pt idx="180">
                  <c:v>142.04476328811981</c:v>
                </c:pt>
                <c:pt idx="181">
                  <c:v>141.60337706292538</c:v>
                </c:pt>
                <c:pt idx="182">
                  <c:v>141.08409615897668</c:v>
                </c:pt>
                <c:pt idx="183">
                  <c:v>139.996497659471</c:v>
                </c:pt>
                <c:pt idx="184">
                  <c:v>137.33803897995671</c:v>
                </c:pt>
                <c:pt idx="185">
                  <c:v>139.18580809928977</c:v>
                </c:pt>
                <c:pt idx="186">
                  <c:v>143.54179052194323</c:v>
                </c:pt>
                <c:pt idx="187">
                  <c:v>142.13693909843411</c:v>
                </c:pt>
                <c:pt idx="188">
                  <c:v>147.36223074846518</c:v>
                </c:pt>
                <c:pt idx="189">
                  <c:v>148.74339334870459</c:v>
                </c:pt>
                <c:pt idx="190">
                  <c:v>145.97487975844066</c:v>
                </c:pt>
                <c:pt idx="191">
                  <c:v>144.79176774823986</c:v>
                </c:pt>
                <c:pt idx="192">
                  <c:v>150.92875563938543</c:v>
                </c:pt>
                <c:pt idx="193">
                  <c:v>150.14519627977964</c:v>
                </c:pt>
                <c:pt idx="194">
                  <c:v>150.40227734349619</c:v>
                </c:pt>
                <c:pt idx="195">
                  <c:v>154.43730995722373</c:v>
                </c:pt>
                <c:pt idx="196">
                  <c:v>156.32739611823087</c:v>
                </c:pt>
                <c:pt idx="197">
                  <c:v>154.87183854532964</c:v>
                </c:pt>
                <c:pt idx="198">
                  <c:v>153.74251632925305</c:v>
                </c:pt>
                <c:pt idx="199">
                  <c:v>155.94376267724925</c:v>
                </c:pt>
                <c:pt idx="200">
                  <c:v>158.81162043375647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15F-4BD3-BE13-7A2571242E3C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BrownianMotion'!$F$92:$GX$92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151.66870633198107</c:v>
                </c:pt>
                <c:pt idx="2">
                  <c:v>150.65437814332626</c:v>
                </c:pt>
                <c:pt idx="3">
                  <c:v>150.05980989396622</c:v>
                </c:pt>
                <c:pt idx="4">
                  <c:v>151.3773123386531</c:v>
                </c:pt>
                <c:pt idx="5">
                  <c:v>153.94703169250127</c:v>
                </c:pt>
                <c:pt idx="6">
                  <c:v>150.90555449898324</c:v>
                </c:pt>
                <c:pt idx="7">
                  <c:v>153.41565117984297</c:v>
                </c:pt>
                <c:pt idx="8">
                  <c:v>150.87005577367037</c:v>
                </c:pt>
                <c:pt idx="9">
                  <c:v>155.94486412241793</c:v>
                </c:pt>
                <c:pt idx="10">
                  <c:v>152.41061235455251</c:v>
                </c:pt>
                <c:pt idx="11">
                  <c:v>153.58641460766913</c:v>
                </c:pt>
                <c:pt idx="12">
                  <c:v>156.40891774832485</c:v>
                </c:pt>
                <c:pt idx="13">
                  <c:v>153.75832591105052</c:v>
                </c:pt>
                <c:pt idx="14">
                  <c:v>152.98220557914655</c:v>
                </c:pt>
                <c:pt idx="15">
                  <c:v>146.98792807349642</c:v>
                </c:pt>
                <c:pt idx="16">
                  <c:v>147.38445631938569</c:v>
                </c:pt>
                <c:pt idx="17">
                  <c:v>150.46032821283558</c:v>
                </c:pt>
                <c:pt idx="18">
                  <c:v>147.25708752140062</c:v>
                </c:pt>
                <c:pt idx="19">
                  <c:v>150.30782113202162</c:v>
                </c:pt>
                <c:pt idx="20">
                  <c:v>159.33524295538294</c:v>
                </c:pt>
                <c:pt idx="21">
                  <c:v>158.34726336131783</c:v>
                </c:pt>
                <c:pt idx="22">
                  <c:v>159.25834603103186</c:v>
                </c:pt>
                <c:pt idx="23">
                  <c:v>160.75484003187736</c:v>
                </c:pt>
                <c:pt idx="24">
                  <c:v>161.39875322964329</c:v>
                </c:pt>
                <c:pt idx="25">
                  <c:v>163.75477015648116</c:v>
                </c:pt>
                <c:pt idx="26">
                  <c:v>163.92849869930004</c:v>
                </c:pt>
                <c:pt idx="27">
                  <c:v>164.33180643040961</c:v>
                </c:pt>
                <c:pt idx="28">
                  <c:v>162.03736406995162</c:v>
                </c:pt>
                <c:pt idx="29">
                  <c:v>158.47815913182427</c:v>
                </c:pt>
                <c:pt idx="30">
                  <c:v>156.11512758616664</c:v>
                </c:pt>
                <c:pt idx="31">
                  <c:v>155.29108190162694</c:v>
                </c:pt>
                <c:pt idx="32">
                  <c:v>155.9479521099878</c:v>
                </c:pt>
                <c:pt idx="33">
                  <c:v>154.49560966039752</c:v>
                </c:pt>
                <c:pt idx="34">
                  <c:v>153.03463697431363</c:v>
                </c:pt>
                <c:pt idx="35">
                  <c:v>155.05322500467179</c:v>
                </c:pt>
                <c:pt idx="36">
                  <c:v>153.9273730747025</c:v>
                </c:pt>
                <c:pt idx="37">
                  <c:v>154.90919484973378</c:v>
                </c:pt>
                <c:pt idx="38">
                  <c:v>153.31943619785608</c:v>
                </c:pt>
                <c:pt idx="39">
                  <c:v>156.56277798383127</c:v>
                </c:pt>
                <c:pt idx="40">
                  <c:v>157.85059123873316</c:v>
                </c:pt>
                <c:pt idx="41">
                  <c:v>156.59652422734581</c:v>
                </c:pt>
                <c:pt idx="42">
                  <c:v>159.92658675081393</c:v>
                </c:pt>
                <c:pt idx="43">
                  <c:v>161.67898470081758</c:v>
                </c:pt>
                <c:pt idx="44">
                  <c:v>164.45271707464568</c:v>
                </c:pt>
                <c:pt idx="45">
                  <c:v>165.47103926901349</c:v>
                </c:pt>
                <c:pt idx="46">
                  <c:v>166.11714659022755</c:v>
                </c:pt>
                <c:pt idx="47">
                  <c:v>170.24973444452934</c:v>
                </c:pt>
                <c:pt idx="48">
                  <c:v>166.96920252012683</c:v>
                </c:pt>
                <c:pt idx="49">
                  <c:v>163.57327915092469</c:v>
                </c:pt>
                <c:pt idx="50">
                  <c:v>163.63705795228415</c:v>
                </c:pt>
                <c:pt idx="51">
                  <c:v>160.65161899100411</c:v>
                </c:pt>
                <c:pt idx="52">
                  <c:v>162.07715438973909</c:v>
                </c:pt>
                <c:pt idx="53">
                  <c:v>162.78287277318304</c:v>
                </c:pt>
                <c:pt idx="54">
                  <c:v>164.88519513251205</c:v>
                </c:pt>
                <c:pt idx="55">
                  <c:v>160.52982209119492</c:v>
                </c:pt>
                <c:pt idx="56">
                  <c:v>159.63975791629372</c:v>
                </c:pt>
                <c:pt idx="57">
                  <c:v>160.02112614703086</c:v>
                </c:pt>
                <c:pt idx="58">
                  <c:v>156.34144664050635</c:v>
                </c:pt>
                <c:pt idx="59">
                  <c:v>152.07975847248255</c:v>
                </c:pt>
                <c:pt idx="60">
                  <c:v>149.59139519263945</c:v>
                </c:pt>
                <c:pt idx="61">
                  <c:v>149.90503191249817</c:v>
                </c:pt>
                <c:pt idx="62">
                  <c:v>152.36202177261319</c:v>
                </c:pt>
                <c:pt idx="63">
                  <c:v>156.03200955928295</c:v>
                </c:pt>
                <c:pt idx="64">
                  <c:v>156.04766316190668</c:v>
                </c:pt>
                <c:pt idx="65">
                  <c:v>154.98371427350588</c:v>
                </c:pt>
                <c:pt idx="66">
                  <c:v>151.45356724449007</c:v>
                </c:pt>
                <c:pt idx="67">
                  <c:v>153.53929144134946</c:v>
                </c:pt>
                <c:pt idx="68">
                  <c:v>153.63480794400309</c:v>
                </c:pt>
                <c:pt idx="69">
                  <c:v>157.51344449427722</c:v>
                </c:pt>
                <c:pt idx="70">
                  <c:v>160.48550017229067</c:v>
                </c:pt>
                <c:pt idx="71">
                  <c:v>164.32817003676146</c:v>
                </c:pt>
                <c:pt idx="72">
                  <c:v>166.92106974024745</c:v>
                </c:pt>
                <c:pt idx="73">
                  <c:v>170.90923454943666</c:v>
                </c:pt>
                <c:pt idx="74">
                  <c:v>173.2488562859559</c:v>
                </c:pt>
                <c:pt idx="75">
                  <c:v>173.26560412958051</c:v>
                </c:pt>
                <c:pt idx="76">
                  <c:v>172.64559018996073</c:v>
                </c:pt>
                <c:pt idx="77">
                  <c:v>173.75302628756234</c:v>
                </c:pt>
                <c:pt idx="78">
                  <c:v>173.80161434061094</c:v>
                </c:pt>
                <c:pt idx="79">
                  <c:v>179.63712580993646</c:v>
                </c:pt>
                <c:pt idx="80">
                  <c:v>188.83441177629587</c:v>
                </c:pt>
                <c:pt idx="81">
                  <c:v>186.74430074130177</c:v>
                </c:pt>
                <c:pt idx="82">
                  <c:v>186.47261906341575</c:v>
                </c:pt>
                <c:pt idx="83">
                  <c:v>188.14842496336314</c:v>
                </c:pt>
                <c:pt idx="84">
                  <c:v>183.98573212965425</c:v>
                </c:pt>
                <c:pt idx="85">
                  <c:v>183.62248515187881</c:v>
                </c:pt>
                <c:pt idx="86">
                  <c:v>183.3873570704375</c:v>
                </c:pt>
                <c:pt idx="87">
                  <c:v>183.75819953652694</c:v>
                </c:pt>
                <c:pt idx="88">
                  <c:v>185.70481982909581</c:v>
                </c:pt>
                <c:pt idx="89">
                  <c:v>185.09604708753804</c:v>
                </c:pt>
                <c:pt idx="90">
                  <c:v>189.88640170444896</c:v>
                </c:pt>
                <c:pt idx="91">
                  <c:v>192.10364410509013</c:v>
                </c:pt>
                <c:pt idx="92">
                  <c:v>192.34210521900985</c:v>
                </c:pt>
                <c:pt idx="93">
                  <c:v>188.05304866623894</c:v>
                </c:pt>
                <c:pt idx="94">
                  <c:v>186.28544711993342</c:v>
                </c:pt>
                <c:pt idx="95">
                  <c:v>178.89684900115066</c:v>
                </c:pt>
                <c:pt idx="96">
                  <c:v>177.01851678550065</c:v>
                </c:pt>
                <c:pt idx="97">
                  <c:v>178.6166552583712</c:v>
                </c:pt>
                <c:pt idx="98">
                  <c:v>177.35089395474336</c:v>
                </c:pt>
                <c:pt idx="99">
                  <c:v>179.58270998945758</c:v>
                </c:pt>
                <c:pt idx="100">
                  <c:v>174.89709540113128</c:v>
                </c:pt>
                <c:pt idx="101">
                  <c:v>174.50932835848124</c:v>
                </c:pt>
                <c:pt idx="102">
                  <c:v>167.71860345523768</c:v>
                </c:pt>
                <c:pt idx="103">
                  <c:v>163.18477948979458</c:v>
                </c:pt>
                <c:pt idx="104">
                  <c:v>164.17083099799547</c:v>
                </c:pt>
                <c:pt idx="105">
                  <c:v>165.71305333511967</c:v>
                </c:pt>
                <c:pt idx="106">
                  <c:v>163.02072797019528</c:v>
                </c:pt>
                <c:pt idx="107">
                  <c:v>161.44631522939747</c:v>
                </c:pt>
                <c:pt idx="108">
                  <c:v>164.19263075137738</c:v>
                </c:pt>
                <c:pt idx="109">
                  <c:v>163.64692099481931</c:v>
                </c:pt>
                <c:pt idx="110">
                  <c:v>165.99016962858195</c:v>
                </c:pt>
                <c:pt idx="111">
                  <c:v>167.87299273127448</c:v>
                </c:pt>
                <c:pt idx="112">
                  <c:v>166.07883039547127</c:v>
                </c:pt>
                <c:pt idx="113">
                  <c:v>167.09349846194115</c:v>
                </c:pt>
                <c:pt idx="114">
                  <c:v>162.06007065364804</c:v>
                </c:pt>
                <c:pt idx="115">
                  <c:v>160.0688837557984</c:v>
                </c:pt>
                <c:pt idx="116">
                  <c:v>161.4074022287501</c:v>
                </c:pt>
                <c:pt idx="117">
                  <c:v>164.34388290548284</c:v>
                </c:pt>
                <c:pt idx="118">
                  <c:v>163.92497783988878</c:v>
                </c:pt>
                <c:pt idx="119">
                  <c:v>163.07217302024867</c:v>
                </c:pt>
                <c:pt idx="120">
                  <c:v>169.79507463778467</c:v>
                </c:pt>
                <c:pt idx="121">
                  <c:v>168.51186353323152</c:v>
                </c:pt>
                <c:pt idx="122">
                  <c:v>166.8515549728728</c:v>
                </c:pt>
                <c:pt idx="123">
                  <c:v>166.8174799687547</c:v>
                </c:pt>
                <c:pt idx="124">
                  <c:v>168.70631530566334</c:v>
                </c:pt>
                <c:pt idx="125">
                  <c:v>171.0069035332584</c:v>
                </c:pt>
                <c:pt idx="126">
                  <c:v>167.48634400157195</c:v>
                </c:pt>
                <c:pt idx="127">
                  <c:v>165.57480881554486</c:v>
                </c:pt>
                <c:pt idx="128">
                  <c:v>168.71286968487803</c:v>
                </c:pt>
                <c:pt idx="129">
                  <c:v>174.19104691117289</c:v>
                </c:pt>
                <c:pt idx="130">
                  <c:v>175.09839569303372</c:v>
                </c:pt>
                <c:pt idx="131">
                  <c:v>175.6500516123518</c:v>
                </c:pt>
                <c:pt idx="132">
                  <c:v>176.48495264863288</c:v>
                </c:pt>
                <c:pt idx="133">
                  <c:v>172.43881420547046</c:v>
                </c:pt>
                <c:pt idx="134">
                  <c:v>164.31330259957463</c:v>
                </c:pt>
                <c:pt idx="135">
                  <c:v>161.60131878545891</c:v>
                </c:pt>
                <c:pt idx="136">
                  <c:v>162.38595938551211</c:v>
                </c:pt>
                <c:pt idx="137">
                  <c:v>164.6820061488483</c:v>
                </c:pt>
                <c:pt idx="138">
                  <c:v>163.63964772294662</c:v>
                </c:pt>
                <c:pt idx="139">
                  <c:v>166.87508729379726</c:v>
                </c:pt>
                <c:pt idx="140">
                  <c:v>165.93211605057243</c:v>
                </c:pt>
                <c:pt idx="141">
                  <c:v>168.57628207058795</c:v>
                </c:pt>
                <c:pt idx="142">
                  <c:v>162.42671366347926</c:v>
                </c:pt>
                <c:pt idx="143">
                  <c:v>165.23871263283294</c:v>
                </c:pt>
                <c:pt idx="144">
                  <c:v>160.69200164250745</c:v>
                </c:pt>
                <c:pt idx="145">
                  <c:v>162.91658075488672</c:v>
                </c:pt>
                <c:pt idx="146">
                  <c:v>160.97344803880338</c:v>
                </c:pt>
                <c:pt idx="147">
                  <c:v>161.24380554670714</c:v>
                </c:pt>
                <c:pt idx="148">
                  <c:v>164.00303099503867</c:v>
                </c:pt>
                <c:pt idx="149">
                  <c:v>164.50061405940446</c:v>
                </c:pt>
                <c:pt idx="150">
                  <c:v>163.26801116676776</c:v>
                </c:pt>
                <c:pt idx="151">
                  <c:v>161.07059727283891</c:v>
                </c:pt>
                <c:pt idx="152">
                  <c:v>157.95989238590309</c:v>
                </c:pt>
                <c:pt idx="153">
                  <c:v>158.51786786998471</c:v>
                </c:pt>
                <c:pt idx="154">
                  <c:v>155.90723987173894</c:v>
                </c:pt>
                <c:pt idx="155">
                  <c:v>154.84576271978852</c:v>
                </c:pt>
                <c:pt idx="156">
                  <c:v>152.39293412711788</c:v>
                </c:pt>
                <c:pt idx="157">
                  <c:v>150.41572980064771</c:v>
                </c:pt>
                <c:pt idx="158">
                  <c:v>148.50348465292132</c:v>
                </c:pt>
                <c:pt idx="159">
                  <c:v>153.26444773966952</c:v>
                </c:pt>
                <c:pt idx="160">
                  <c:v>152.31287660126179</c:v>
                </c:pt>
                <c:pt idx="161">
                  <c:v>152.17213722007634</c:v>
                </c:pt>
                <c:pt idx="162">
                  <c:v>152.90096571567497</c:v>
                </c:pt>
                <c:pt idx="163">
                  <c:v>154.10061602599538</c:v>
                </c:pt>
                <c:pt idx="164">
                  <c:v>157.75219225017824</c:v>
                </c:pt>
                <c:pt idx="165">
                  <c:v>155.64369864625388</c:v>
                </c:pt>
                <c:pt idx="166">
                  <c:v>155.11121109538144</c:v>
                </c:pt>
                <c:pt idx="167">
                  <c:v>150.56568497170699</c:v>
                </c:pt>
                <c:pt idx="168">
                  <c:v>145.2488616096677</c:v>
                </c:pt>
                <c:pt idx="169">
                  <c:v>144.70684717536707</c:v>
                </c:pt>
                <c:pt idx="170">
                  <c:v>147.49664627376475</c:v>
                </c:pt>
                <c:pt idx="171">
                  <c:v>151.89453809551509</c:v>
                </c:pt>
                <c:pt idx="172">
                  <c:v>155.54810676118453</c:v>
                </c:pt>
                <c:pt idx="173">
                  <c:v>151.2222793359922</c:v>
                </c:pt>
                <c:pt idx="174">
                  <c:v>146.32605417421311</c:v>
                </c:pt>
                <c:pt idx="175">
                  <c:v>147.3220047368616</c:v>
                </c:pt>
                <c:pt idx="176">
                  <c:v>149.02452673576411</c:v>
                </c:pt>
                <c:pt idx="177">
                  <c:v>151.56237062969544</c:v>
                </c:pt>
                <c:pt idx="178">
                  <c:v>147.13091239518175</c:v>
                </c:pt>
                <c:pt idx="179">
                  <c:v>146.07673941034099</c:v>
                </c:pt>
                <c:pt idx="180">
                  <c:v>151.55301424545405</c:v>
                </c:pt>
                <c:pt idx="181">
                  <c:v>151.21684884269305</c:v>
                </c:pt>
                <c:pt idx="182">
                  <c:v>149.40113284958576</c:v>
                </c:pt>
                <c:pt idx="183">
                  <c:v>149.99902534224239</c:v>
                </c:pt>
                <c:pt idx="184">
                  <c:v>146.91470391743957</c:v>
                </c:pt>
                <c:pt idx="185">
                  <c:v>147.37862357122944</c:v>
                </c:pt>
                <c:pt idx="186">
                  <c:v>149.63057177499832</c:v>
                </c:pt>
                <c:pt idx="187">
                  <c:v>145.2553639399691</c:v>
                </c:pt>
                <c:pt idx="188">
                  <c:v>145.01882310942671</c:v>
                </c:pt>
                <c:pt idx="189">
                  <c:v>145.51627225043501</c:v>
                </c:pt>
                <c:pt idx="190">
                  <c:v>141.39930164871188</c:v>
                </c:pt>
                <c:pt idx="191">
                  <c:v>145.24335646845282</c:v>
                </c:pt>
                <c:pt idx="192">
                  <c:v>146.61963393203908</c:v>
                </c:pt>
                <c:pt idx="193">
                  <c:v>142.77648512038871</c:v>
                </c:pt>
                <c:pt idx="194">
                  <c:v>144.44583890062634</c:v>
                </c:pt>
                <c:pt idx="195">
                  <c:v>147.01064614678708</c:v>
                </c:pt>
                <c:pt idx="196">
                  <c:v>146.20769621738404</c:v>
                </c:pt>
                <c:pt idx="197">
                  <c:v>150.72683273002622</c:v>
                </c:pt>
                <c:pt idx="198">
                  <c:v>147.03468689109582</c:v>
                </c:pt>
                <c:pt idx="199">
                  <c:v>143.61177967506632</c:v>
                </c:pt>
                <c:pt idx="200">
                  <c:v>144.79676694175137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15F-4BD3-BE13-7A2571242E3C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BrownianMotion'!$F$93:$GX$93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151.52748101388232</c:v>
                </c:pt>
                <c:pt idx="2">
                  <c:v>150.90022559876695</c:v>
                </c:pt>
                <c:pt idx="3">
                  <c:v>151.17121031676615</c:v>
                </c:pt>
                <c:pt idx="4">
                  <c:v>152.18393258849559</c:v>
                </c:pt>
                <c:pt idx="5">
                  <c:v>149.81239354601738</c:v>
                </c:pt>
                <c:pt idx="6">
                  <c:v>142.11455085500393</c:v>
                </c:pt>
                <c:pt idx="7">
                  <c:v>143.55687269248472</c:v>
                </c:pt>
                <c:pt idx="8">
                  <c:v>143.47117302726124</c:v>
                </c:pt>
                <c:pt idx="9">
                  <c:v>140.9720656592155</c:v>
                </c:pt>
                <c:pt idx="10">
                  <c:v>144.10550561062965</c:v>
                </c:pt>
                <c:pt idx="11">
                  <c:v>144.29570096079797</c:v>
                </c:pt>
                <c:pt idx="12">
                  <c:v>139.3132230765496</c:v>
                </c:pt>
                <c:pt idx="13">
                  <c:v>142.45635089868924</c:v>
                </c:pt>
                <c:pt idx="14">
                  <c:v>145.27883042444839</c:v>
                </c:pt>
                <c:pt idx="15">
                  <c:v>145.66033530773387</c:v>
                </c:pt>
                <c:pt idx="16">
                  <c:v>146.71111875640676</c:v>
                </c:pt>
                <c:pt idx="17">
                  <c:v>143.86759013128349</c:v>
                </c:pt>
                <c:pt idx="18">
                  <c:v>141.03667669561347</c:v>
                </c:pt>
                <c:pt idx="19">
                  <c:v>146.23636894687704</c:v>
                </c:pt>
                <c:pt idx="20">
                  <c:v>149.19964442179477</c:v>
                </c:pt>
                <c:pt idx="21">
                  <c:v>149.93189168542781</c:v>
                </c:pt>
                <c:pt idx="22">
                  <c:v>148.5787369501227</c:v>
                </c:pt>
                <c:pt idx="23">
                  <c:v>146.58645528147861</c:v>
                </c:pt>
                <c:pt idx="24">
                  <c:v>149.32939486901918</c:v>
                </c:pt>
                <c:pt idx="25">
                  <c:v>152.0860598117614</c:v>
                </c:pt>
                <c:pt idx="26">
                  <c:v>154.07715450580059</c:v>
                </c:pt>
                <c:pt idx="27">
                  <c:v>150.25600037165046</c:v>
                </c:pt>
                <c:pt idx="28">
                  <c:v>149.53569667306229</c:v>
                </c:pt>
                <c:pt idx="29">
                  <c:v>144.17571268240482</c:v>
                </c:pt>
                <c:pt idx="30">
                  <c:v>145.61371565622161</c:v>
                </c:pt>
                <c:pt idx="31">
                  <c:v>144.70256659993709</c:v>
                </c:pt>
                <c:pt idx="32">
                  <c:v>143.96298877412829</c:v>
                </c:pt>
                <c:pt idx="33">
                  <c:v>143.24248571783784</c:v>
                </c:pt>
                <c:pt idx="34">
                  <c:v>142.93771917013723</c:v>
                </c:pt>
                <c:pt idx="35">
                  <c:v>140.52886380016793</c:v>
                </c:pt>
                <c:pt idx="36">
                  <c:v>143.51638023842517</c:v>
                </c:pt>
                <c:pt idx="37">
                  <c:v>142.25166711702335</c:v>
                </c:pt>
                <c:pt idx="38">
                  <c:v>143.69813152988755</c:v>
                </c:pt>
                <c:pt idx="39">
                  <c:v>145.36435183910996</c:v>
                </c:pt>
                <c:pt idx="40">
                  <c:v>146.99951311615615</c:v>
                </c:pt>
                <c:pt idx="41">
                  <c:v>149.57268505747476</c:v>
                </c:pt>
                <c:pt idx="42">
                  <c:v>142.84395785239039</c:v>
                </c:pt>
                <c:pt idx="43">
                  <c:v>143.39695717281785</c:v>
                </c:pt>
                <c:pt idx="44">
                  <c:v>140.71515551006911</c:v>
                </c:pt>
                <c:pt idx="45">
                  <c:v>136.25148505695211</c:v>
                </c:pt>
                <c:pt idx="46">
                  <c:v>135.81761768290241</c:v>
                </c:pt>
                <c:pt idx="47">
                  <c:v>135.68865609809868</c:v>
                </c:pt>
                <c:pt idx="48">
                  <c:v>133.04575867765863</c:v>
                </c:pt>
                <c:pt idx="49">
                  <c:v>134.90725098586586</c:v>
                </c:pt>
                <c:pt idx="50">
                  <c:v>134.35305356570595</c:v>
                </c:pt>
                <c:pt idx="51">
                  <c:v>130.45170892785197</c:v>
                </c:pt>
                <c:pt idx="52">
                  <c:v>131.59665638278463</c:v>
                </c:pt>
                <c:pt idx="53">
                  <c:v>135.0059113398992</c:v>
                </c:pt>
                <c:pt idx="54">
                  <c:v>132.69918030838701</c:v>
                </c:pt>
                <c:pt idx="55">
                  <c:v>134.12639622943612</c:v>
                </c:pt>
                <c:pt idx="56">
                  <c:v>131.25816973256204</c:v>
                </c:pt>
                <c:pt idx="57">
                  <c:v>126.40977744466224</c:v>
                </c:pt>
                <c:pt idx="58">
                  <c:v>124.03892873750625</c:v>
                </c:pt>
                <c:pt idx="59">
                  <c:v>124.25542935142536</c:v>
                </c:pt>
                <c:pt idx="60">
                  <c:v>123.83589112761207</c:v>
                </c:pt>
                <c:pt idx="61">
                  <c:v>125.29968782565308</c:v>
                </c:pt>
                <c:pt idx="62">
                  <c:v>125.82667943109905</c:v>
                </c:pt>
                <c:pt idx="63">
                  <c:v>120.51331381397827</c:v>
                </c:pt>
                <c:pt idx="64">
                  <c:v>120.75265747402375</c:v>
                </c:pt>
                <c:pt idx="65">
                  <c:v>119.8921504801629</c:v>
                </c:pt>
                <c:pt idx="66">
                  <c:v>120.53246756164623</c:v>
                </c:pt>
                <c:pt idx="67">
                  <c:v>117.3568554896847</c:v>
                </c:pt>
                <c:pt idx="68">
                  <c:v>114.82929643417339</c:v>
                </c:pt>
                <c:pt idx="69">
                  <c:v>114.99764422054561</c:v>
                </c:pt>
                <c:pt idx="70">
                  <c:v>117.43054914104829</c:v>
                </c:pt>
                <c:pt idx="71">
                  <c:v>116.08372370591273</c:v>
                </c:pt>
                <c:pt idx="72">
                  <c:v>113.55193145828763</c:v>
                </c:pt>
                <c:pt idx="73">
                  <c:v>111.46946455757853</c:v>
                </c:pt>
                <c:pt idx="74">
                  <c:v>111.84620674078622</c:v>
                </c:pt>
                <c:pt idx="75">
                  <c:v>109.78878041721795</c:v>
                </c:pt>
                <c:pt idx="76">
                  <c:v>109.61089033466364</c:v>
                </c:pt>
                <c:pt idx="77">
                  <c:v>110.82267780061061</c:v>
                </c:pt>
                <c:pt idx="78">
                  <c:v>109.35240931479318</c:v>
                </c:pt>
                <c:pt idx="79">
                  <c:v>111.64729813675611</c:v>
                </c:pt>
                <c:pt idx="80">
                  <c:v>112.28361945011697</c:v>
                </c:pt>
                <c:pt idx="81">
                  <c:v>112.79355426019222</c:v>
                </c:pt>
                <c:pt idx="82">
                  <c:v>112.70872364643472</c:v>
                </c:pt>
                <c:pt idx="83">
                  <c:v>111.56209653507621</c:v>
                </c:pt>
                <c:pt idx="84">
                  <c:v>107.69970553103053</c:v>
                </c:pt>
                <c:pt idx="85">
                  <c:v>109.94088917869038</c:v>
                </c:pt>
                <c:pt idx="86">
                  <c:v>110.82654652656804</c:v>
                </c:pt>
                <c:pt idx="87">
                  <c:v>113.39780698341329</c:v>
                </c:pt>
                <c:pt idx="88">
                  <c:v>113.06168901169238</c:v>
                </c:pt>
                <c:pt idx="89">
                  <c:v>112.13137594204855</c:v>
                </c:pt>
                <c:pt idx="90">
                  <c:v>113.36380132727103</c:v>
                </c:pt>
                <c:pt idx="91">
                  <c:v>113.96937355112429</c:v>
                </c:pt>
                <c:pt idx="92">
                  <c:v>114.65635420761468</c:v>
                </c:pt>
                <c:pt idx="93">
                  <c:v>111.89272711398213</c:v>
                </c:pt>
                <c:pt idx="94">
                  <c:v>112.18923720198488</c:v>
                </c:pt>
                <c:pt idx="95">
                  <c:v>112.87311924895896</c:v>
                </c:pt>
                <c:pt idx="96">
                  <c:v>112.98867508262164</c:v>
                </c:pt>
                <c:pt idx="97">
                  <c:v>111.6283439570193</c:v>
                </c:pt>
                <c:pt idx="98">
                  <c:v>111.31917851046026</c:v>
                </c:pt>
                <c:pt idx="99">
                  <c:v>110.15727924093854</c:v>
                </c:pt>
                <c:pt idx="100">
                  <c:v>113.10554638032251</c:v>
                </c:pt>
                <c:pt idx="101">
                  <c:v>116.20518935703824</c:v>
                </c:pt>
                <c:pt idx="102">
                  <c:v>118.80215174874824</c:v>
                </c:pt>
                <c:pt idx="103">
                  <c:v>116.6528205832042</c:v>
                </c:pt>
                <c:pt idx="104">
                  <c:v>117.681696843745</c:v>
                </c:pt>
                <c:pt idx="105">
                  <c:v>116.38576643208167</c:v>
                </c:pt>
                <c:pt idx="106">
                  <c:v>120.78646986836044</c:v>
                </c:pt>
                <c:pt idx="107">
                  <c:v>117.55601500243363</c:v>
                </c:pt>
                <c:pt idx="108">
                  <c:v>119.27123236625364</c:v>
                </c:pt>
                <c:pt idx="109">
                  <c:v>120.74760142235374</c:v>
                </c:pt>
                <c:pt idx="110">
                  <c:v>120.45323945957232</c:v>
                </c:pt>
                <c:pt idx="111">
                  <c:v>117.94825300565492</c:v>
                </c:pt>
                <c:pt idx="112">
                  <c:v>119.69337348783706</c:v>
                </c:pt>
                <c:pt idx="113">
                  <c:v>117.59257665877283</c:v>
                </c:pt>
                <c:pt idx="114">
                  <c:v>118.38106685597297</c:v>
                </c:pt>
                <c:pt idx="115">
                  <c:v>116.61204919011004</c:v>
                </c:pt>
                <c:pt idx="116">
                  <c:v>116.95997492483423</c:v>
                </c:pt>
                <c:pt idx="117">
                  <c:v>116.6472991760568</c:v>
                </c:pt>
                <c:pt idx="118">
                  <c:v>117.90815526236923</c:v>
                </c:pt>
                <c:pt idx="119">
                  <c:v>122.32036602031668</c:v>
                </c:pt>
                <c:pt idx="120">
                  <c:v>120.82473589112735</c:v>
                </c:pt>
                <c:pt idx="121">
                  <c:v>118.37509884718133</c:v>
                </c:pt>
                <c:pt idx="122">
                  <c:v>117.63964157291754</c:v>
                </c:pt>
                <c:pt idx="123">
                  <c:v>116.53830399134741</c:v>
                </c:pt>
                <c:pt idx="124">
                  <c:v>119.18093206721267</c:v>
                </c:pt>
                <c:pt idx="125">
                  <c:v>118.52877750602845</c:v>
                </c:pt>
                <c:pt idx="126">
                  <c:v>118.27592559988618</c:v>
                </c:pt>
                <c:pt idx="127">
                  <c:v>117.06807313091944</c:v>
                </c:pt>
                <c:pt idx="128">
                  <c:v>113.86607709071762</c:v>
                </c:pt>
                <c:pt idx="129">
                  <c:v>113.86634678897005</c:v>
                </c:pt>
                <c:pt idx="130">
                  <c:v>112.25333270789821</c:v>
                </c:pt>
                <c:pt idx="131">
                  <c:v>112.28922501278699</c:v>
                </c:pt>
                <c:pt idx="132">
                  <c:v>110.23684670351031</c:v>
                </c:pt>
                <c:pt idx="133">
                  <c:v>106.58214831532942</c:v>
                </c:pt>
                <c:pt idx="134">
                  <c:v>105.00869058587436</c:v>
                </c:pt>
                <c:pt idx="135">
                  <c:v>104.64516340693584</c:v>
                </c:pt>
                <c:pt idx="136">
                  <c:v>106.55588577714539</c:v>
                </c:pt>
                <c:pt idx="137">
                  <c:v>105.32497530022981</c:v>
                </c:pt>
                <c:pt idx="138">
                  <c:v>109.81899407977082</c:v>
                </c:pt>
                <c:pt idx="139">
                  <c:v>115.4435267496839</c:v>
                </c:pt>
                <c:pt idx="140">
                  <c:v>114.02015056356441</c:v>
                </c:pt>
                <c:pt idx="141">
                  <c:v>112.35537908935692</c:v>
                </c:pt>
                <c:pt idx="142">
                  <c:v>113.04460067458569</c:v>
                </c:pt>
                <c:pt idx="143">
                  <c:v>115.92775564379581</c:v>
                </c:pt>
                <c:pt idx="144">
                  <c:v>118.96203893427631</c:v>
                </c:pt>
                <c:pt idx="145">
                  <c:v>118.40801706847068</c:v>
                </c:pt>
                <c:pt idx="146">
                  <c:v>118.14227104916749</c:v>
                </c:pt>
                <c:pt idx="147">
                  <c:v>119.506701972328</c:v>
                </c:pt>
                <c:pt idx="148">
                  <c:v>118.68927265620013</c:v>
                </c:pt>
                <c:pt idx="149">
                  <c:v>117.82615907861724</c:v>
                </c:pt>
                <c:pt idx="150">
                  <c:v>114.20518680218572</c:v>
                </c:pt>
                <c:pt idx="151">
                  <c:v>112.40100055943013</c:v>
                </c:pt>
                <c:pt idx="152">
                  <c:v>113.11562464298538</c:v>
                </c:pt>
                <c:pt idx="153">
                  <c:v>109.59399919532602</c:v>
                </c:pt>
                <c:pt idx="154">
                  <c:v>112.46257739515848</c:v>
                </c:pt>
                <c:pt idx="155">
                  <c:v>112.62694040186776</c:v>
                </c:pt>
                <c:pt idx="156">
                  <c:v>110.57990206983153</c:v>
                </c:pt>
                <c:pt idx="157">
                  <c:v>112.52798855229894</c:v>
                </c:pt>
                <c:pt idx="158">
                  <c:v>115.8038176016036</c:v>
                </c:pt>
                <c:pt idx="159">
                  <c:v>117.97011531990314</c:v>
                </c:pt>
                <c:pt idx="160">
                  <c:v>119.68077637525403</c:v>
                </c:pt>
                <c:pt idx="161">
                  <c:v>125.55407077953497</c:v>
                </c:pt>
                <c:pt idx="162">
                  <c:v>119.72877004720834</c:v>
                </c:pt>
                <c:pt idx="163">
                  <c:v>116.73880068219717</c:v>
                </c:pt>
                <c:pt idx="164">
                  <c:v>113.08037927816432</c:v>
                </c:pt>
                <c:pt idx="165">
                  <c:v>114.55365637001181</c:v>
                </c:pt>
                <c:pt idx="166">
                  <c:v>110.35396616995176</c:v>
                </c:pt>
                <c:pt idx="167">
                  <c:v>112.06593290578587</c:v>
                </c:pt>
                <c:pt idx="168">
                  <c:v>111.18846173733688</c:v>
                </c:pt>
                <c:pt idx="169">
                  <c:v>110.6003748625611</c:v>
                </c:pt>
                <c:pt idx="170">
                  <c:v>110.60560710714404</c:v>
                </c:pt>
                <c:pt idx="171">
                  <c:v>108.71164657661133</c:v>
                </c:pt>
                <c:pt idx="172">
                  <c:v>107.81291625681229</c:v>
                </c:pt>
                <c:pt idx="173">
                  <c:v>105.06091871666129</c:v>
                </c:pt>
                <c:pt idx="174">
                  <c:v>104.26383414521788</c:v>
                </c:pt>
                <c:pt idx="175">
                  <c:v>105.45161230514664</c:v>
                </c:pt>
                <c:pt idx="176">
                  <c:v>103.52052455782663</c:v>
                </c:pt>
                <c:pt idx="177">
                  <c:v>104.31255890707256</c:v>
                </c:pt>
                <c:pt idx="178">
                  <c:v>105.58393869772945</c:v>
                </c:pt>
                <c:pt idx="179">
                  <c:v>107.25608173735728</c:v>
                </c:pt>
                <c:pt idx="180">
                  <c:v>106.15225486356705</c:v>
                </c:pt>
                <c:pt idx="181">
                  <c:v>106.31403621137891</c:v>
                </c:pt>
                <c:pt idx="182">
                  <c:v>106.3404920795394</c:v>
                </c:pt>
                <c:pt idx="183">
                  <c:v>105.889411564854</c:v>
                </c:pt>
                <c:pt idx="184">
                  <c:v>105.09237549487526</c:v>
                </c:pt>
                <c:pt idx="185">
                  <c:v>104.04039721021674</c:v>
                </c:pt>
                <c:pt idx="186">
                  <c:v>103.51489959178143</c:v>
                </c:pt>
                <c:pt idx="187">
                  <c:v>101.26199668254712</c:v>
                </c:pt>
                <c:pt idx="188">
                  <c:v>97.564174313599992</c:v>
                </c:pt>
                <c:pt idx="189">
                  <c:v>97.579763562747431</c:v>
                </c:pt>
                <c:pt idx="190">
                  <c:v>98.658885019154425</c:v>
                </c:pt>
                <c:pt idx="191">
                  <c:v>96.509212797940592</c:v>
                </c:pt>
                <c:pt idx="192">
                  <c:v>96.966987164249304</c:v>
                </c:pt>
                <c:pt idx="193">
                  <c:v>97.641118916680526</c:v>
                </c:pt>
                <c:pt idx="194">
                  <c:v>97.072184659093509</c:v>
                </c:pt>
                <c:pt idx="195">
                  <c:v>99.47256172656904</c:v>
                </c:pt>
                <c:pt idx="196">
                  <c:v>100.39541597730924</c:v>
                </c:pt>
                <c:pt idx="197">
                  <c:v>99.138150624209686</c:v>
                </c:pt>
                <c:pt idx="198">
                  <c:v>97.298525169691402</c:v>
                </c:pt>
                <c:pt idx="199">
                  <c:v>97.839904061131691</c:v>
                </c:pt>
                <c:pt idx="200">
                  <c:v>95.671927248857429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15F-4BD3-BE13-7A2571242E3C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BrownianMotion'!$F$94:$GX$94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157.96319379951586</c:v>
                </c:pt>
                <c:pt idx="2">
                  <c:v>162.31661098054323</c:v>
                </c:pt>
                <c:pt idx="3">
                  <c:v>160.87978151924469</c:v>
                </c:pt>
                <c:pt idx="4">
                  <c:v>173.64962052828875</c:v>
                </c:pt>
                <c:pt idx="5">
                  <c:v>172.99461022133721</c:v>
                </c:pt>
                <c:pt idx="6">
                  <c:v>171.2014783124464</c:v>
                </c:pt>
                <c:pt idx="7">
                  <c:v>172.61359695985755</c:v>
                </c:pt>
                <c:pt idx="8">
                  <c:v>171.40919726575871</c:v>
                </c:pt>
                <c:pt idx="9">
                  <c:v>168.55133326359717</c:v>
                </c:pt>
                <c:pt idx="10">
                  <c:v>166.59197499653581</c:v>
                </c:pt>
                <c:pt idx="11">
                  <c:v>165.89996284929185</c:v>
                </c:pt>
                <c:pt idx="12">
                  <c:v>164.8094013520884</c:v>
                </c:pt>
                <c:pt idx="13">
                  <c:v>165.43828116427616</c:v>
                </c:pt>
                <c:pt idx="14">
                  <c:v>162.18803688149831</c:v>
                </c:pt>
                <c:pt idx="15">
                  <c:v>158.55564318985378</c:v>
                </c:pt>
                <c:pt idx="16">
                  <c:v>159.29663613134602</c:v>
                </c:pt>
                <c:pt idx="17">
                  <c:v>158.45847717130329</c:v>
                </c:pt>
                <c:pt idx="18">
                  <c:v>156.42583093292691</c:v>
                </c:pt>
                <c:pt idx="19">
                  <c:v>165.0355707919195</c:v>
                </c:pt>
                <c:pt idx="20">
                  <c:v>165.85618829359009</c:v>
                </c:pt>
                <c:pt idx="21">
                  <c:v>168.18761118503897</c:v>
                </c:pt>
                <c:pt idx="22">
                  <c:v>166.88211254746872</c:v>
                </c:pt>
                <c:pt idx="23">
                  <c:v>164.55442741882896</c:v>
                </c:pt>
                <c:pt idx="24">
                  <c:v>168.25594990801417</c:v>
                </c:pt>
                <c:pt idx="25">
                  <c:v>169.43424689799875</c:v>
                </c:pt>
                <c:pt idx="26">
                  <c:v>168.48590648479984</c:v>
                </c:pt>
                <c:pt idx="27">
                  <c:v>169.38678703484325</c:v>
                </c:pt>
                <c:pt idx="28">
                  <c:v>171.17572083511604</c:v>
                </c:pt>
                <c:pt idx="29">
                  <c:v>172.75487614728576</c:v>
                </c:pt>
                <c:pt idx="30">
                  <c:v>179.41440429019596</c:v>
                </c:pt>
                <c:pt idx="31">
                  <c:v>181.37519846656781</c:v>
                </c:pt>
                <c:pt idx="32">
                  <c:v>181.54749118939446</c:v>
                </c:pt>
                <c:pt idx="33">
                  <c:v>181.86408950358731</c:v>
                </c:pt>
                <c:pt idx="34">
                  <c:v>187.11069676306397</c:v>
                </c:pt>
                <c:pt idx="35">
                  <c:v>186.71422350116714</c:v>
                </c:pt>
                <c:pt idx="36">
                  <c:v>190.01730929216953</c:v>
                </c:pt>
                <c:pt idx="37">
                  <c:v>186.92317304065674</c:v>
                </c:pt>
                <c:pt idx="38">
                  <c:v>192.19388738929547</c:v>
                </c:pt>
                <c:pt idx="39">
                  <c:v>193.85149810932327</c:v>
                </c:pt>
                <c:pt idx="40">
                  <c:v>190.80388250110244</c:v>
                </c:pt>
                <c:pt idx="41">
                  <c:v>194.93186654314059</c:v>
                </c:pt>
                <c:pt idx="42">
                  <c:v>199.98289407332354</c:v>
                </c:pt>
                <c:pt idx="43">
                  <c:v>204.83963762326508</c:v>
                </c:pt>
                <c:pt idx="44">
                  <c:v>202.09640168258983</c:v>
                </c:pt>
                <c:pt idx="45">
                  <c:v>203.66947456752669</c:v>
                </c:pt>
                <c:pt idx="46">
                  <c:v>199.20068105762306</c:v>
                </c:pt>
                <c:pt idx="47">
                  <c:v>200.49665141859163</c:v>
                </c:pt>
                <c:pt idx="48">
                  <c:v>206.54643217046885</c:v>
                </c:pt>
                <c:pt idx="49">
                  <c:v>206.79777601747782</c:v>
                </c:pt>
                <c:pt idx="50">
                  <c:v>204.90203004266493</c:v>
                </c:pt>
                <c:pt idx="51">
                  <c:v>210.28904158908966</c:v>
                </c:pt>
                <c:pt idx="52">
                  <c:v>209.4172670748008</c:v>
                </c:pt>
                <c:pt idx="53">
                  <c:v>209.53302776671481</c:v>
                </c:pt>
                <c:pt idx="54">
                  <c:v>214.3553707592223</c:v>
                </c:pt>
                <c:pt idx="55">
                  <c:v>216.78940613064967</c:v>
                </c:pt>
                <c:pt idx="56">
                  <c:v>215.98533519797439</c:v>
                </c:pt>
                <c:pt idx="57">
                  <c:v>221.91653392280523</c:v>
                </c:pt>
                <c:pt idx="58">
                  <c:v>225.32904320623877</c:v>
                </c:pt>
                <c:pt idx="59">
                  <c:v>226.36836071573927</c:v>
                </c:pt>
                <c:pt idx="60">
                  <c:v>229.7051884896099</c:v>
                </c:pt>
                <c:pt idx="61">
                  <c:v>238.05842195185917</c:v>
                </c:pt>
                <c:pt idx="62">
                  <c:v>230.72945221922546</c:v>
                </c:pt>
                <c:pt idx="63">
                  <c:v>225.69358597624975</c:v>
                </c:pt>
                <c:pt idx="64">
                  <c:v>229.65014217400193</c:v>
                </c:pt>
                <c:pt idx="65">
                  <c:v>230.61440063292366</c:v>
                </c:pt>
                <c:pt idx="66">
                  <c:v>225.66405636889397</c:v>
                </c:pt>
                <c:pt idx="67">
                  <c:v>227.57153804763135</c:v>
                </c:pt>
                <c:pt idx="68">
                  <c:v>230.37225136725633</c:v>
                </c:pt>
                <c:pt idx="69">
                  <c:v>228.4859737483844</c:v>
                </c:pt>
                <c:pt idx="70">
                  <c:v>225.73814620035577</c:v>
                </c:pt>
                <c:pt idx="71">
                  <c:v>232.07296920083158</c:v>
                </c:pt>
                <c:pt idx="72">
                  <c:v>230.75598696876543</c:v>
                </c:pt>
                <c:pt idx="73">
                  <c:v>229.57878171694986</c:v>
                </c:pt>
                <c:pt idx="74">
                  <c:v>224.48678555866309</c:v>
                </c:pt>
                <c:pt idx="75">
                  <c:v>224.90807486942805</c:v>
                </c:pt>
                <c:pt idx="76">
                  <c:v>232.0765179266547</c:v>
                </c:pt>
                <c:pt idx="77">
                  <c:v>237.60748321269418</c:v>
                </c:pt>
                <c:pt idx="78">
                  <c:v>233.07611129465477</c:v>
                </c:pt>
                <c:pt idx="79">
                  <c:v>231.6540600577371</c:v>
                </c:pt>
                <c:pt idx="80">
                  <c:v>227.62722263591905</c:v>
                </c:pt>
                <c:pt idx="81">
                  <c:v>228.79100474371867</c:v>
                </c:pt>
                <c:pt idx="82">
                  <c:v>231.03633231091655</c:v>
                </c:pt>
                <c:pt idx="83">
                  <c:v>226.92023600663623</c:v>
                </c:pt>
                <c:pt idx="84">
                  <c:v>223.52570352643383</c:v>
                </c:pt>
                <c:pt idx="85">
                  <c:v>229.57225049859127</c:v>
                </c:pt>
                <c:pt idx="86">
                  <c:v>225.49208494028073</c:v>
                </c:pt>
                <c:pt idx="87">
                  <c:v>226.82513238671976</c:v>
                </c:pt>
                <c:pt idx="88">
                  <c:v>224.68725688084891</c:v>
                </c:pt>
                <c:pt idx="89">
                  <c:v>225.81904967381237</c:v>
                </c:pt>
                <c:pt idx="90">
                  <c:v>221.96084596363866</c:v>
                </c:pt>
                <c:pt idx="91">
                  <c:v>221.42941220903282</c:v>
                </c:pt>
                <c:pt idx="92">
                  <c:v>223.10025998689457</c:v>
                </c:pt>
                <c:pt idx="93">
                  <c:v>218.26334360533073</c:v>
                </c:pt>
                <c:pt idx="94">
                  <c:v>223.39260704545563</c:v>
                </c:pt>
                <c:pt idx="95">
                  <c:v>220.6892983032497</c:v>
                </c:pt>
                <c:pt idx="96">
                  <c:v>227.48820346427124</c:v>
                </c:pt>
                <c:pt idx="97">
                  <c:v>231.98947455635161</c:v>
                </c:pt>
                <c:pt idx="98">
                  <c:v>224.04170549501396</c:v>
                </c:pt>
                <c:pt idx="99">
                  <c:v>221.5600962940035</c:v>
                </c:pt>
                <c:pt idx="100">
                  <c:v>222.40049110247975</c:v>
                </c:pt>
                <c:pt idx="101">
                  <c:v>221.79205823292872</c:v>
                </c:pt>
                <c:pt idx="102">
                  <c:v>217.878101549712</c:v>
                </c:pt>
                <c:pt idx="103">
                  <c:v>208.485658748068</c:v>
                </c:pt>
                <c:pt idx="104">
                  <c:v>204.67642319866383</c:v>
                </c:pt>
                <c:pt idx="105">
                  <c:v>207.91409894468151</c:v>
                </c:pt>
                <c:pt idx="106">
                  <c:v>212.42428211000745</c:v>
                </c:pt>
                <c:pt idx="107">
                  <c:v>216.46809625349991</c:v>
                </c:pt>
                <c:pt idx="108">
                  <c:v>214.49178464452359</c:v>
                </c:pt>
                <c:pt idx="109">
                  <c:v>216.38535031104456</c:v>
                </c:pt>
                <c:pt idx="110">
                  <c:v>218.15597490840133</c:v>
                </c:pt>
                <c:pt idx="111">
                  <c:v>213.14126633806458</c:v>
                </c:pt>
                <c:pt idx="112">
                  <c:v>209.85615911522009</c:v>
                </c:pt>
                <c:pt idx="113">
                  <c:v>212.62096114463631</c:v>
                </c:pt>
                <c:pt idx="114">
                  <c:v>215.18270647261321</c:v>
                </c:pt>
                <c:pt idx="115">
                  <c:v>206.33343877188344</c:v>
                </c:pt>
                <c:pt idx="116">
                  <c:v>200.69736959873978</c:v>
                </c:pt>
                <c:pt idx="117">
                  <c:v>197.94814507609226</c:v>
                </c:pt>
                <c:pt idx="118">
                  <c:v>196.83807080161927</c:v>
                </c:pt>
                <c:pt idx="119">
                  <c:v>190.17670795681695</c:v>
                </c:pt>
                <c:pt idx="120">
                  <c:v>185.42127209146608</c:v>
                </c:pt>
                <c:pt idx="121">
                  <c:v>189.15163807354708</c:v>
                </c:pt>
                <c:pt idx="122">
                  <c:v>192.56843519830872</c:v>
                </c:pt>
                <c:pt idx="123">
                  <c:v>197.58623208126838</c:v>
                </c:pt>
                <c:pt idx="124">
                  <c:v>203.32557148215756</c:v>
                </c:pt>
                <c:pt idx="125">
                  <c:v>199.56859376913727</c:v>
                </c:pt>
                <c:pt idx="126">
                  <c:v>195.66839661456447</c:v>
                </c:pt>
                <c:pt idx="127">
                  <c:v>196.82283271613707</c:v>
                </c:pt>
                <c:pt idx="128">
                  <c:v>198.08402987756386</c:v>
                </c:pt>
                <c:pt idx="129">
                  <c:v>197.11873434031915</c:v>
                </c:pt>
                <c:pt idx="130">
                  <c:v>193.40385140131207</c:v>
                </c:pt>
                <c:pt idx="131">
                  <c:v>196.06188751260595</c:v>
                </c:pt>
                <c:pt idx="132">
                  <c:v>196.73404394296247</c:v>
                </c:pt>
                <c:pt idx="133">
                  <c:v>194.4448089849885</c:v>
                </c:pt>
                <c:pt idx="134">
                  <c:v>190.20376464515999</c:v>
                </c:pt>
                <c:pt idx="135">
                  <c:v>186.40973651989137</c:v>
                </c:pt>
                <c:pt idx="136">
                  <c:v>188.17481606960075</c:v>
                </c:pt>
                <c:pt idx="137">
                  <c:v>183.41866820365433</c:v>
                </c:pt>
                <c:pt idx="138">
                  <c:v>186.74075095112855</c:v>
                </c:pt>
                <c:pt idx="139">
                  <c:v>189.20214304838527</c:v>
                </c:pt>
                <c:pt idx="140">
                  <c:v>183.6283942439583</c:v>
                </c:pt>
                <c:pt idx="141">
                  <c:v>185.70873797018939</c:v>
                </c:pt>
                <c:pt idx="142">
                  <c:v>189.0730081119913</c:v>
                </c:pt>
                <c:pt idx="143">
                  <c:v>190.66601760746752</c:v>
                </c:pt>
                <c:pt idx="144">
                  <c:v>192.12394885083611</c:v>
                </c:pt>
                <c:pt idx="145">
                  <c:v>200.48868766064223</c:v>
                </c:pt>
                <c:pt idx="146">
                  <c:v>202.93566664020642</c:v>
                </c:pt>
                <c:pt idx="147">
                  <c:v>201.78422449148852</c:v>
                </c:pt>
                <c:pt idx="148">
                  <c:v>203.17064413747707</c:v>
                </c:pt>
                <c:pt idx="149">
                  <c:v>212.79306026708278</c:v>
                </c:pt>
                <c:pt idx="150">
                  <c:v>208.05410062501358</c:v>
                </c:pt>
                <c:pt idx="151">
                  <c:v>209.4184595608497</c:v>
                </c:pt>
                <c:pt idx="152">
                  <c:v>210.7348955822209</c:v>
                </c:pt>
                <c:pt idx="153">
                  <c:v>220.16650889731935</c:v>
                </c:pt>
                <c:pt idx="154">
                  <c:v>215.83014695542906</c:v>
                </c:pt>
                <c:pt idx="155">
                  <c:v>212.87225170235141</c:v>
                </c:pt>
                <c:pt idx="156">
                  <c:v>213.40184925048999</c:v>
                </c:pt>
                <c:pt idx="157">
                  <c:v>211.83124537829102</c:v>
                </c:pt>
                <c:pt idx="158">
                  <c:v>219.39336891739424</c:v>
                </c:pt>
                <c:pt idx="159">
                  <c:v>218.88826077281539</c:v>
                </c:pt>
                <c:pt idx="160">
                  <c:v>217.75918912628015</c:v>
                </c:pt>
                <c:pt idx="161">
                  <c:v>221.49918595461787</c:v>
                </c:pt>
                <c:pt idx="162">
                  <c:v>217.76672731692403</c:v>
                </c:pt>
                <c:pt idx="163">
                  <c:v>218.82307887711525</c:v>
                </c:pt>
                <c:pt idx="164">
                  <c:v>218.20771467925388</c:v>
                </c:pt>
                <c:pt idx="165">
                  <c:v>219.93835932690035</c:v>
                </c:pt>
                <c:pt idx="166">
                  <c:v>225.73271106938941</c:v>
                </c:pt>
                <c:pt idx="167">
                  <c:v>227.53031522924948</c:v>
                </c:pt>
                <c:pt idx="168">
                  <c:v>228.90131062648479</c:v>
                </c:pt>
                <c:pt idx="169">
                  <c:v>226.28885383879398</c:v>
                </c:pt>
                <c:pt idx="170">
                  <c:v>222.20408670598221</c:v>
                </c:pt>
                <c:pt idx="171">
                  <c:v>221.271781590903</c:v>
                </c:pt>
                <c:pt idx="172">
                  <c:v>218.15710740787483</c:v>
                </c:pt>
                <c:pt idx="173">
                  <c:v>224.24958263729596</c:v>
                </c:pt>
                <c:pt idx="174">
                  <c:v>225.76273443237045</c:v>
                </c:pt>
                <c:pt idx="175">
                  <c:v>224.79833642374888</c:v>
                </c:pt>
                <c:pt idx="176">
                  <c:v>223.68864976876674</c:v>
                </c:pt>
                <c:pt idx="177">
                  <c:v>222.98167502519101</c:v>
                </c:pt>
                <c:pt idx="178">
                  <c:v>220.07332574240314</c:v>
                </c:pt>
                <c:pt idx="179">
                  <c:v>216.7963128985661</c:v>
                </c:pt>
                <c:pt idx="180">
                  <c:v>217.32902271037401</c:v>
                </c:pt>
                <c:pt idx="181">
                  <c:v>220.87680845638641</c:v>
                </c:pt>
                <c:pt idx="182">
                  <c:v>221.05160535774786</c:v>
                </c:pt>
                <c:pt idx="183">
                  <c:v>223.04448288967134</c:v>
                </c:pt>
                <c:pt idx="184">
                  <c:v>222.06487355921399</c:v>
                </c:pt>
                <c:pt idx="185">
                  <c:v>229.00778804760517</c:v>
                </c:pt>
                <c:pt idx="186">
                  <c:v>228.95766587487631</c:v>
                </c:pt>
                <c:pt idx="187">
                  <c:v>232.61275600019576</c:v>
                </c:pt>
                <c:pt idx="188">
                  <c:v>230.70163398616091</c:v>
                </c:pt>
                <c:pt idx="189">
                  <c:v>234.24637631961852</c:v>
                </c:pt>
                <c:pt idx="190">
                  <c:v>233.57797505086683</c:v>
                </c:pt>
                <c:pt idx="191">
                  <c:v>234.61034211182431</c:v>
                </c:pt>
                <c:pt idx="192">
                  <c:v>238.8747148321888</c:v>
                </c:pt>
                <c:pt idx="193">
                  <c:v>237.35109055942644</c:v>
                </c:pt>
                <c:pt idx="194">
                  <c:v>231.13482215935031</c:v>
                </c:pt>
                <c:pt idx="195">
                  <c:v>232.12986935556387</c:v>
                </c:pt>
                <c:pt idx="196">
                  <c:v>235.42050372838111</c:v>
                </c:pt>
                <c:pt idx="197">
                  <c:v>227.76156810125278</c:v>
                </c:pt>
                <c:pt idx="198">
                  <c:v>227.33365958421822</c:v>
                </c:pt>
                <c:pt idx="199">
                  <c:v>230.31288385376985</c:v>
                </c:pt>
                <c:pt idx="200">
                  <c:v>228.85312302589767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15F-4BD3-BE13-7A2571242E3C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BrownianMotion'!$F$95:$GX$95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156.27319029544776</c:v>
                </c:pt>
                <c:pt idx="2">
                  <c:v>158.26024561058856</c:v>
                </c:pt>
                <c:pt idx="3">
                  <c:v>161.919327336641</c:v>
                </c:pt>
                <c:pt idx="4">
                  <c:v>159.1379223786451</c:v>
                </c:pt>
                <c:pt idx="5">
                  <c:v>161.18065237760968</c:v>
                </c:pt>
                <c:pt idx="6">
                  <c:v>163.96398579975929</c:v>
                </c:pt>
                <c:pt idx="7">
                  <c:v>169.32771030367769</c:v>
                </c:pt>
                <c:pt idx="8">
                  <c:v>170.32101866024669</c:v>
                </c:pt>
                <c:pt idx="9">
                  <c:v>169.59420656463601</c:v>
                </c:pt>
                <c:pt idx="10">
                  <c:v>164.82429943669328</c:v>
                </c:pt>
                <c:pt idx="11">
                  <c:v>168.14911301591485</c:v>
                </c:pt>
                <c:pt idx="12">
                  <c:v>164.49655619941052</c:v>
                </c:pt>
                <c:pt idx="13">
                  <c:v>165.02698396447209</c:v>
                </c:pt>
                <c:pt idx="14">
                  <c:v>173.24812310573216</c:v>
                </c:pt>
                <c:pt idx="15">
                  <c:v>168.84328099226826</c:v>
                </c:pt>
                <c:pt idx="16">
                  <c:v>173.52866672764424</c:v>
                </c:pt>
                <c:pt idx="17">
                  <c:v>175.03361050440924</c:v>
                </c:pt>
                <c:pt idx="18">
                  <c:v>178.68782004100359</c:v>
                </c:pt>
                <c:pt idx="19">
                  <c:v>180.0679338110526</c:v>
                </c:pt>
                <c:pt idx="20">
                  <c:v>173.79414713092891</c:v>
                </c:pt>
                <c:pt idx="21">
                  <c:v>171.2181708245474</c:v>
                </c:pt>
                <c:pt idx="22">
                  <c:v>170.06525029367273</c:v>
                </c:pt>
                <c:pt idx="23">
                  <c:v>170.58024564245329</c:v>
                </c:pt>
                <c:pt idx="24">
                  <c:v>169.02154679425388</c:v>
                </c:pt>
                <c:pt idx="25">
                  <c:v>170.06818222342093</c:v>
                </c:pt>
                <c:pt idx="26">
                  <c:v>173.93861008828216</c:v>
                </c:pt>
                <c:pt idx="27">
                  <c:v>172.92492013232734</c:v>
                </c:pt>
                <c:pt idx="28">
                  <c:v>175.16127491450203</c:v>
                </c:pt>
                <c:pt idx="29">
                  <c:v>172.31538533018258</c:v>
                </c:pt>
                <c:pt idx="30">
                  <c:v>175.09647546093345</c:v>
                </c:pt>
                <c:pt idx="31">
                  <c:v>172.3413404792133</c:v>
                </c:pt>
                <c:pt idx="32">
                  <c:v>177.94574964838554</c:v>
                </c:pt>
                <c:pt idx="33">
                  <c:v>172.5573824585623</c:v>
                </c:pt>
                <c:pt idx="34">
                  <c:v>173.58939974101921</c:v>
                </c:pt>
                <c:pt idx="35">
                  <c:v>174.68882326151666</c:v>
                </c:pt>
                <c:pt idx="36">
                  <c:v>173.42760978926256</c:v>
                </c:pt>
                <c:pt idx="37">
                  <c:v>170.01021817949277</c:v>
                </c:pt>
                <c:pt idx="38">
                  <c:v>170.82061694141555</c:v>
                </c:pt>
                <c:pt idx="39">
                  <c:v>171.95302101697291</c:v>
                </c:pt>
                <c:pt idx="40">
                  <c:v>179.36308604412221</c:v>
                </c:pt>
                <c:pt idx="41">
                  <c:v>177.11463047081048</c:v>
                </c:pt>
                <c:pt idx="42">
                  <c:v>176.18392011573857</c:v>
                </c:pt>
                <c:pt idx="43">
                  <c:v>179.24502896922152</c:v>
                </c:pt>
                <c:pt idx="44">
                  <c:v>175.52577766065832</c:v>
                </c:pt>
                <c:pt idx="45">
                  <c:v>175.09206650905477</c:v>
                </c:pt>
                <c:pt idx="46">
                  <c:v>177.55503096225169</c:v>
                </c:pt>
                <c:pt idx="47">
                  <c:v>176.14533290574479</c:v>
                </c:pt>
                <c:pt idx="48">
                  <c:v>169.79074807741239</c:v>
                </c:pt>
                <c:pt idx="49">
                  <c:v>167.75036438052669</c:v>
                </c:pt>
                <c:pt idx="50">
                  <c:v>166.36130156039451</c:v>
                </c:pt>
                <c:pt idx="51">
                  <c:v>164.40831702384625</c:v>
                </c:pt>
                <c:pt idx="52">
                  <c:v>165.43983210973556</c:v>
                </c:pt>
                <c:pt idx="53">
                  <c:v>166.85649375557341</c:v>
                </c:pt>
                <c:pt idx="54">
                  <c:v>169.27878751027046</c:v>
                </c:pt>
                <c:pt idx="55">
                  <c:v>170.88895189431122</c:v>
                </c:pt>
                <c:pt idx="56">
                  <c:v>171.58930494740065</c:v>
                </c:pt>
                <c:pt idx="57">
                  <c:v>171.30626111763286</c:v>
                </c:pt>
                <c:pt idx="58">
                  <c:v>176.94428454184799</c:v>
                </c:pt>
                <c:pt idx="59">
                  <c:v>178.87342459609306</c:v>
                </c:pt>
                <c:pt idx="60">
                  <c:v>179.61336065041542</c:v>
                </c:pt>
                <c:pt idx="61">
                  <c:v>183.86056777503481</c:v>
                </c:pt>
                <c:pt idx="62">
                  <c:v>183.07124355136025</c:v>
                </c:pt>
                <c:pt idx="63">
                  <c:v>174.75479386085473</c:v>
                </c:pt>
                <c:pt idx="64">
                  <c:v>176.48754320139983</c:v>
                </c:pt>
                <c:pt idx="65">
                  <c:v>173.86989734839025</c:v>
                </c:pt>
                <c:pt idx="66">
                  <c:v>173.93660054628285</c:v>
                </c:pt>
                <c:pt idx="67">
                  <c:v>175.17178560688166</c:v>
                </c:pt>
                <c:pt idx="68">
                  <c:v>173.88952138067268</c:v>
                </c:pt>
                <c:pt idx="69">
                  <c:v>171.42967057187082</c:v>
                </c:pt>
                <c:pt idx="70">
                  <c:v>178.56958622903102</c:v>
                </c:pt>
                <c:pt idx="71">
                  <c:v>173.85746945107073</c:v>
                </c:pt>
                <c:pt idx="72">
                  <c:v>177.61447285291086</c:v>
                </c:pt>
                <c:pt idx="73">
                  <c:v>176.50734883863731</c:v>
                </c:pt>
                <c:pt idx="74">
                  <c:v>174.25088318298447</c:v>
                </c:pt>
                <c:pt idx="75">
                  <c:v>176.35053832741124</c:v>
                </c:pt>
                <c:pt idx="76">
                  <c:v>175.73087244188093</c:v>
                </c:pt>
                <c:pt idx="77">
                  <c:v>171.63851523609702</c:v>
                </c:pt>
                <c:pt idx="78">
                  <c:v>173.6805533824558</c:v>
                </c:pt>
                <c:pt idx="79">
                  <c:v>170.62501967381559</c:v>
                </c:pt>
                <c:pt idx="80">
                  <c:v>171.81011782439109</c:v>
                </c:pt>
                <c:pt idx="81">
                  <c:v>170.33237630836459</c:v>
                </c:pt>
                <c:pt idx="82">
                  <c:v>165.1584617407747</c:v>
                </c:pt>
                <c:pt idx="83">
                  <c:v>163.79156758368535</c:v>
                </c:pt>
                <c:pt idx="84">
                  <c:v>163.05480567548557</c:v>
                </c:pt>
                <c:pt idx="85">
                  <c:v>161.63665383495419</c:v>
                </c:pt>
                <c:pt idx="86">
                  <c:v>161.13917621160314</c:v>
                </c:pt>
                <c:pt idx="87">
                  <c:v>155.91502072499259</c:v>
                </c:pt>
                <c:pt idx="88">
                  <c:v>156.44538337689448</c:v>
                </c:pt>
                <c:pt idx="89">
                  <c:v>158.76428988685595</c:v>
                </c:pt>
                <c:pt idx="90">
                  <c:v>166.38932813694177</c:v>
                </c:pt>
                <c:pt idx="91">
                  <c:v>167.12004902669943</c:v>
                </c:pt>
                <c:pt idx="92">
                  <c:v>169.19877412660441</c:v>
                </c:pt>
                <c:pt idx="93">
                  <c:v>171.93364738955279</c:v>
                </c:pt>
                <c:pt idx="94">
                  <c:v>171.25555430891666</c:v>
                </c:pt>
                <c:pt idx="95">
                  <c:v>173.89713956208664</c:v>
                </c:pt>
                <c:pt idx="96">
                  <c:v>173.57891065423729</c:v>
                </c:pt>
                <c:pt idx="97">
                  <c:v>176.31230158347898</c:v>
                </c:pt>
                <c:pt idx="98">
                  <c:v>181.55311804011421</c:v>
                </c:pt>
                <c:pt idx="99">
                  <c:v>176.88311133520935</c:v>
                </c:pt>
                <c:pt idx="100">
                  <c:v>174.00538496372852</c:v>
                </c:pt>
                <c:pt idx="101">
                  <c:v>169.2024817564737</c:v>
                </c:pt>
                <c:pt idx="102">
                  <c:v>174.18099867281916</c:v>
                </c:pt>
                <c:pt idx="103">
                  <c:v>179.34858016890908</c:v>
                </c:pt>
                <c:pt idx="104">
                  <c:v>177.18715184136644</c:v>
                </c:pt>
                <c:pt idx="105">
                  <c:v>175.12015692225216</c:v>
                </c:pt>
                <c:pt idx="106">
                  <c:v>170.90358350679637</c:v>
                </c:pt>
                <c:pt idx="107">
                  <c:v>170.83279809299884</c:v>
                </c:pt>
                <c:pt idx="108">
                  <c:v>172.75919636269396</c:v>
                </c:pt>
                <c:pt idx="109">
                  <c:v>174.55769183385496</c:v>
                </c:pt>
                <c:pt idx="110">
                  <c:v>177.46213099563187</c:v>
                </c:pt>
                <c:pt idx="111">
                  <c:v>174.6954823731356</c:v>
                </c:pt>
                <c:pt idx="112">
                  <c:v>180.21047293315942</c:v>
                </c:pt>
                <c:pt idx="113">
                  <c:v>178.85400360696465</c:v>
                </c:pt>
                <c:pt idx="114">
                  <c:v>179.57232666476008</c:v>
                </c:pt>
                <c:pt idx="115">
                  <c:v>178.856223061745</c:v>
                </c:pt>
                <c:pt idx="116">
                  <c:v>177.18754059651167</c:v>
                </c:pt>
                <c:pt idx="117">
                  <c:v>176.59978028868508</c:v>
                </c:pt>
                <c:pt idx="118">
                  <c:v>178.69107828409608</c:v>
                </c:pt>
                <c:pt idx="119">
                  <c:v>175.26172590682154</c:v>
                </c:pt>
                <c:pt idx="120">
                  <c:v>175.97874636685748</c:v>
                </c:pt>
                <c:pt idx="121">
                  <c:v>174.96703455198565</c:v>
                </c:pt>
                <c:pt idx="122">
                  <c:v>170.17090806235686</c:v>
                </c:pt>
                <c:pt idx="123">
                  <c:v>168.45132218005813</c:v>
                </c:pt>
                <c:pt idx="124">
                  <c:v>173.55838686097084</c:v>
                </c:pt>
                <c:pt idx="125">
                  <c:v>171.53832993782444</c:v>
                </c:pt>
                <c:pt idx="126">
                  <c:v>171.27351445786826</c:v>
                </c:pt>
                <c:pt idx="127">
                  <c:v>173.5493382948132</c:v>
                </c:pt>
                <c:pt idx="128">
                  <c:v>172.51730988566928</c:v>
                </c:pt>
                <c:pt idx="129">
                  <c:v>163.01457861936981</c:v>
                </c:pt>
                <c:pt idx="130">
                  <c:v>168.11228158095867</c:v>
                </c:pt>
                <c:pt idx="131">
                  <c:v>165.39811333926593</c:v>
                </c:pt>
                <c:pt idx="132">
                  <c:v>162.6712584846548</c:v>
                </c:pt>
                <c:pt idx="133">
                  <c:v>161.34244870142129</c:v>
                </c:pt>
                <c:pt idx="134">
                  <c:v>162.76149832825476</c:v>
                </c:pt>
                <c:pt idx="135">
                  <c:v>155.14793772039965</c:v>
                </c:pt>
                <c:pt idx="136">
                  <c:v>158.75196545019585</c:v>
                </c:pt>
                <c:pt idx="137">
                  <c:v>158.58003670064031</c:v>
                </c:pt>
                <c:pt idx="138">
                  <c:v>158.77571282327349</c:v>
                </c:pt>
                <c:pt idx="139">
                  <c:v>153.46258055556078</c:v>
                </c:pt>
                <c:pt idx="140">
                  <c:v>152.66726277680846</c:v>
                </c:pt>
                <c:pt idx="141">
                  <c:v>158.65647964514739</c:v>
                </c:pt>
                <c:pt idx="142">
                  <c:v>157.87116991406469</c:v>
                </c:pt>
                <c:pt idx="143">
                  <c:v>154.08608420539824</c:v>
                </c:pt>
                <c:pt idx="144">
                  <c:v>148.78215403087549</c:v>
                </c:pt>
                <c:pt idx="145">
                  <c:v>151.72589004417816</c:v>
                </c:pt>
                <c:pt idx="146">
                  <c:v>157.23966617199895</c:v>
                </c:pt>
                <c:pt idx="147">
                  <c:v>150.39124357999231</c:v>
                </c:pt>
                <c:pt idx="148">
                  <c:v>151.81436906803333</c:v>
                </c:pt>
                <c:pt idx="149">
                  <c:v>158.55227984867767</c:v>
                </c:pt>
                <c:pt idx="150">
                  <c:v>161.10906508470021</c:v>
                </c:pt>
                <c:pt idx="151">
                  <c:v>157.58437350605183</c:v>
                </c:pt>
                <c:pt idx="152">
                  <c:v>156.42476245532833</c:v>
                </c:pt>
                <c:pt idx="153">
                  <c:v>158.63272523535804</c:v>
                </c:pt>
                <c:pt idx="154">
                  <c:v>164.87343511283402</c:v>
                </c:pt>
                <c:pt idx="155">
                  <c:v>160.59790783601107</c:v>
                </c:pt>
                <c:pt idx="156">
                  <c:v>162.32344087728572</c:v>
                </c:pt>
                <c:pt idx="157">
                  <c:v>159.47289325497749</c:v>
                </c:pt>
                <c:pt idx="158">
                  <c:v>159.83982136170266</c:v>
                </c:pt>
                <c:pt idx="159">
                  <c:v>154.06107597045323</c:v>
                </c:pt>
                <c:pt idx="160">
                  <c:v>158.38311916814351</c:v>
                </c:pt>
                <c:pt idx="161">
                  <c:v>159.13899902521243</c:v>
                </c:pt>
                <c:pt idx="162">
                  <c:v>158.78476817680436</c:v>
                </c:pt>
                <c:pt idx="163">
                  <c:v>156.8337309852466</c:v>
                </c:pt>
                <c:pt idx="164">
                  <c:v>157.94611715861265</c:v>
                </c:pt>
                <c:pt idx="165">
                  <c:v>160.25322626611103</c:v>
                </c:pt>
                <c:pt idx="166">
                  <c:v>163.98364646220406</c:v>
                </c:pt>
                <c:pt idx="167">
                  <c:v>156.69027673278904</c:v>
                </c:pt>
                <c:pt idx="168">
                  <c:v>157.17946730976271</c:v>
                </c:pt>
                <c:pt idx="169">
                  <c:v>157.15101696429679</c:v>
                </c:pt>
                <c:pt idx="170">
                  <c:v>156.57974414377082</c:v>
                </c:pt>
                <c:pt idx="171">
                  <c:v>154.36475598541873</c:v>
                </c:pt>
                <c:pt idx="172">
                  <c:v>154.77304075968112</c:v>
                </c:pt>
                <c:pt idx="173">
                  <c:v>156.94989970911735</c:v>
                </c:pt>
                <c:pt idx="174">
                  <c:v>157.21453194611237</c:v>
                </c:pt>
                <c:pt idx="175">
                  <c:v>155.69848251086091</c:v>
                </c:pt>
                <c:pt idx="176">
                  <c:v>154.07924041244607</c:v>
                </c:pt>
                <c:pt idx="177">
                  <c:v>154.37026362392578</c:v>
                </c:pt>
                <c:pt idx="178">
                  <c:v>152.02441178521772</c:v>
                </c:pt>
                <c:pt idx="179">
                  <c:v>150.7880511185017</c:v>
                </c:pt>
                <c:pt idx="180">
                  <c:v>148.16159679031861</c:v>
                </c:pt>
                <c:pt idx="181">
                  <c:v>149.29439424213675</c:v>
                </c:pt>
                <c:pt idx="182">
                  <c:v>150.52934931729396</c:v>
                </c:pt>
                <c:pt idx="183">
                  <c:v>143.9432182982431</c:v>
                </c:pt>
                <c:pt idx="184">
                  <c:v>146.67298646261119</c:v>
                </c:pt>
                <c:pt idx="185">
                  <c:v>145.85735492194618</c:v>
                </c:pt>
                <c:pt idx="186">
                  <c:v>147.79438696383932</c:v>
                </c:pt>
                <c:pt idx="187">
                  <c:v>147.05689665306409</c:v>
                </c:pt>
                <c:pt idx="188">
                  <c:v>147.79827670734451</c:v>
                </c:pt>
                <c:pt idx="189">
                  <c:v>146.336540488445</c:v>
                </c:pt>
                <c:pt idx="190">
                  <c:v>148.97552412351249</c:v>
                </c:pt>
                <c:pt idx="191">
                  <c:v>149.89915655144677</c:v>
                </c:pt>
                <c:pt idx="192">
                  <c:v>155.03476916058094</c:v>
                </c:pt>
                <c:pt idx="193">
                  <c:v>154.71408869575225</c:v>
                </c:pt>
                <c:pt idx="194">
                  <c:v>162.24047960985993</c:v>
                </c:pt>
                <c:pt idx="195">
                  <c:v>162.38558096235849</c:v>
                </c:pt>
                <c:pt idx="196">
                  <c:v>164.66908918905563</c:v>
                </c:pt>
                <c:pt idx="197">
                  <c:v>168.61351794645654</c:v>
                </c:pt>
                <c:pt idx="198">
                  <c:v>170.92751171221565</c:v>
                </c:pt>
                <c:pt idx="199">
                  <c:v>169.35482780457176</c:v>
                </c:pt>
                <c:pt idx="200">
                  <c:v>164.2300613718576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15F-4BD3-BE13-7A2571242E3C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BrownianMotion'!$F$96:$GX$96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154.16912520669615</c:v>
                </c:pt>
                <c:pt idx="2">
                  <c:v>153.53753589392872</c:v>
                </c:pt>
                <c:pt idx="3">
                  <c:v>153.74092947720601</c:v>
                </c:pt>
                <c:pt idx="4">
                  <c:v>157.57119698335842</c:v>
                </c:pt>
                <c:pt idx="5">
                  <c:v>159.97821479513533</c:v>
                </c:pt>
                <c:pt idx="6">
                  <c:v>161.22719590922603</c:v>
                </c:pt>
                <c:pt idx="7">
                  <c:v>167.60343346167764</c:v>
                </c:pt>
                <c:pt idx="8">
                  <c:v>170.67551116461794</c:v>
                </c:pt>
                <c:pt idx="9">
                  <c:v>172.02041555429278</c:v>
                </c:pt>
                <c:pt idx="10">
                  <c:v>171.6861014536764</c:v>
                </c:pt>
                <c:pt idx="11">
                  <c:v>172.26964598329207</c:v>
                </c:pt>
                <c:pt idx="12">
                  <c:v>173.21093076042681</c:v>
                </c:pt>
                <c:pt idx="13">
                  <c:v>169.60918632523891</c:v>
                </c:pt>
                <c:pt idx="14">
                  <c:v>167.48716624157456</c:v>
                </c:pt>
                <c:pt idx="15">
                  <c:v>166.42139281196393</c:v>
                </c:pt>
                <c:pt idx="16">
                  <c:v>164.89901606725763</c:v>
                </c:pt>
                <c:pt idx="17">
                  <c:v>163.20669636778672</c:v>
                </c:pt>
                <c:pt idx="18">
                  <c:v>168.54407058784952</c:v>
                </c:pt>
                <c:pt idx="19">
                  <c:v>165.75607078320792</c:v>
                </c:pt>
                <c:pt idx="20">
                  <c:v>165.19115191351634</c:v>
                </c:pt>
                <c:pt idx="21">
                  <c:v>169.22764447336411</c:v>
                </c:pt>
                <c:pt idx="22">
                  <c:v>167.37342535322273</c:v>
                </c:pt>
                <c:pt idx="23">
                  <c:v>166.37811350535256</c:v>
                </c:pt>
                <c:pt idx="24">
                  <c:v>167.27942519660476</c:v>
                </c:pt>
                <c:pt idx="25">
                  <c:v>167.32789094557455</c:v>
                </c:pt>
                <c:pt idx="26">
                  <c:v>168.5650974195141</c:v>
                </c:pt>
                <c:pt idx="27">
                  <c:v>172.50805909274698</c:v>
                </c:pt>
                <c:pt idx="28">
                  <c:v>172.22794988503827</c:v>
                </c:pt>
                <c:pt idx="29">
                  <c:v>172.22808521475002</c:v>
                </c:pt>
                <c:pt idx="30">
                  <c:v>175.97698189865028</c:v>
                </c:pt>
                <c:pt idx="31">
                  <c:v>173.22849407110905</c:v>
                </c:pt>
                <c:pt idx="32">
                  <c:v>175.94039986954132</c:v>
                </c:pt>
                <c:pt idx="33">
                  <c:v>176.72812536065689</c:v>
                </c:pt>
                <c:pt idx="34">
                  <c:v>168.7805889924351</c:v>
                </c:pt>
                <c:pt idx="35">
                  <c:v>169.01021113996859</c:v>
                </c:pt>
                <c:pt idx="36">
                  <c:v>163.39814470601073</c:v>
                </c:pt>
                <c:pt idx="37">
                  <c:v>161.36646784991791</c:v>
                </c:pt>
                <c:pt idx="38">
                  <c:v>155.2412071197877</c:v>
                </c:pt>
                <c:pt idx="39">
                  <c:v>159.04518672782442</c:v>
                </c:pt>
                <c:pt idx="40">
                  <c:v>159.31967829945498</c:v>
                </c:pt>
                <c:pt idx="41">
                  <c:v>161.1680333469173</c:v>
                </c:pt>
                <c:pt idx="42">
                  <c:v>159.09651278376265</c:v>
                </c:pt>
                <c:pt idx="43">
                  <c:v>160.97682748515797</c:v>
                </c:pt>
                <c:pt idx="44">
                  <c:v>159.3611401081836</c:v>
                </c:pt>
                <c:pt idx="45">
                  <c:v>155.91575142257221</c:v>
                </c:pt>
                <c:pt idx="46">
                  <c:v>155.63371649269223</c:v>
                </c:pt>
                <c:pt idx="47">
                  <c:v>154.48621959177254</c:v>
                </c:pt>
                <c:pt idx="48">
                  <c:v>155.78640073526367</c:v>
                </c:pt>
                <c:pt idx="49">
                  <c:v>156.33823604774844</c:v>
                </c:pt>
                <c:pt idx="50">
                  <c:v>158.10902215915988</c:v>
                </c:pt>
                <c:pt idx="51">
                  <c:v>160.3039200876552</c:v>
                </c:pt>
                <c:pt idx="52">
                  <c:v>156.21057787730814</c:v>
                </c:pt>
                <c:pt idx="53">
                  <c:v>158.98274130819249</c:v>
                </c:pt>
                <c:pt idx="54">
                  <c:v>159.16092290766801</c:v>
                </c:pt>
                <c:pt idx="55">
                  <c:v>158.90593898747954</c:v>
                </c:pt>
                <c:pt idx="56">
                  <c:v>165.16088456997042</c:v>
                </c:pt>
                <c:pt idx="57">
                  <c:v>162.44765856353894</c:v>
                </c:pt>
                <c:pt idx="58">
                  <c:v>161.98262602006693</c:v>
                </c:pt>
                <c:pt idx="59">
                  <c:v>157.36688290874412</c:v>
                </c:pt>
                <c:pt idx="60">
                  <c:v>155.74434396534417</c:v>
                </c:pt>
                <c:pt idx="61">
                  <c:v>164.578669382073</c:v>
                </c:pt>
                <c:pt idx="62">
                  <c:v>168.39583752459947</c:v>
                </c:pt>
                <c:pt idx="63">
                  <c:v>172.31536980572142</c:v>
                </c:pt>
                <c:pt idx="64">
                  <c:v>172.52744386117945</c:v>
                </c:pt>
                <c:pt idx="65">
                  <c:v>172.63313017672468</c:v>
                </c:pt>
                <c:pt idx="66">
                  <c:v>175.47681220260063</c:v>
                </c:pt>
                <c:pt idx="67">
                  <c:v>172.59989322600353</c:v>
                </c:pt>
                <c:pt idx="68">
                  <c:v>170.00645419752121</c:v>
                </c:pt>
                <c:pt idx="69">
                  <c:v>174.01866511432428</c:v>
                </c:pt>
                <c:pt idx="70">
                  <c:v>174.15821436190097</c:v>
                </c:pt>
                <c:pt idx="71">
                  <c:v>172.25647900101313</c:v>
                </c:pt>
                <c:pt idx="72">
                  <c:v>173.4786053223483</c:v>
                </c:pt>
                <c:pt idx="73">
                  <c:v>176.15993963277748</c:v>
                </c:pt>
                <c:pt idx="74">
                  <c:v>176.13643992084511</c:v>
                </c:pt>
                <c:pt idx="75">
                  <c:v>176.59139474360569</c:v>
                </c:pt>
                <c:pt idx="76">
                  <c:v>179.81533955065694</c:v>
                </c:pt>
                <c:pt idx="77">
                  <c:v>176.27672971247293</c:v>
                </c:pt>
                <c:pt idx="78">
                  <c:v>167.75105338897757</c:v>
                </c:pt>
                <c:pt idx="79">
                  <c:v>169.23568204703633</c:v>
                </c:pt>
                <c:pt idx="80">
                  <c:v>169.83662301186342</c:v>
                </c:pt>
                <c:pt idx="81">
                  <c:v>170.65033072629208</c:v>
                </c:pt>
                <c:pt idx="82">
                  <c:v>171.63791066414674</c:v>
                </c:pt>
                <c:pt idx="83">
                  <c:v>173.65663538869396</c:v>
                </c:pt>
                <c:pt idx="84">
                  <c:v>172.64884180147098</c:v>
                </c:pt>
                <c:pt idx="85">
                  <c:v>170.54251358555027</c:v>
                </c:pt>
                <c:pt idx="86">
                  <c:v>168.79329554889358</c:v>
                </c:pt>
                <c:pt idx="87">
                  <c:v>170.05862302236289</c:v>
                </c:pt>
                <c:pt idx="88">
                  <c:v>180.90887318012361</c:v>
                </c:pt>
                <c:pt idx="89">
                  <c:v>175.37262127993054</c:v>
                </c:pt>
                <c:pt idx="90">
                  <c:v>175.68976330533781</c:v>
                </c:pt>
                <c:pt idx="91">
                  <c:v>176.05814569193817</c:v>
                </c:pt>
                <c:pt idx="92">
                  <c:v>170.87889188050679</c:v>
                </c:pt>
                <c:pt idx="93">
                  <c:v>174.80520151929429</c:v>
                </c:pt>
                <c:pt idx="94">
                  <c:v>174.68812622451608</c:v>
                </c:pt>
                <c:pt idx="95">
                  <c:v>169.20274991275429</c:v>
                </c:pt>
                <c:pt idx="96">
                  <c:v>173.92294331130157</c:v>
                </c:pt>
                <c:pt idx="97">
                  <c:v>174.26832560063266</c:v>
                </c:pt>
                <c:pt idx="98">
                  <c:v>173.94678616593472</c:v>
                </c:pt>
                <c:pt idx="99">
                  <c:v>177.63017667115295</c:v>
                </c:pt>
                <c:pt idx="100">
                  <c:v>178.72674072949852</c:v>
                </c:pt>
                <c:pt idx="101">
                  <c:v>177.87181540505148</c:v>
                </c:pt>
                <c:pt idx="102">
                  <c:v>182.84436678527558</c:v>
                </c:pt>
                <c:pt idx="103">
                  <c:v>181.96654911007292</c:v>
                </c:pt>
                <c:pt idx="104">
                  <c:v>182.49840112994167</c:v>
                </c:pt>
                <c:pt idx="105">
                  <c:v>184.78376719801631</c:v>
                </c:pt>
                <c:pt idx="106">
                  <c:v>188.23916343578622</c:v>
                </c:pt>
                <c:pt idx="107">
                  <c:v>187.9872335889284</c:v>
                </c:pt>
                <c:pt idx="108">
                  <c:v>187.4739117011186</c:v>
                </c:pt>
                <c:pt idx="109">
                  <c:v>192.73785125191105</c:v>
                </c:pt>
                <c:pt idx="110">
                  <c:v>188.80119889669561</c:v>
                </c:pt>
                <c:pt idx="111">
                  <c:v>186.28354839891543</c:v>
                </c:pt>
                <c:pt idx="112">
                  <c:v>191.07105452799783</c:v>
                </c:pt>
                <c:pt idx="113">
                  <c:v>186.09064723674911</c:v>
                </c:pt>
                <c:pt idx="114">
                  <c:v>183.21501130421839</c:v>
                </c:pt>
                <c:pt idx="115">
                  <c:v>186.33734334757239</c:v>
                </c:pt>
                <c:pt idx="116">
                  <c:v>188.95190492348252</c:v>
                </c:pt>
                <c:pt idx="117">
                  <c:v>189.46257554350007</c:v>
                </c:pt>
                <c:pt idx="118">
                  <c:v>190.07809700686636</c:v>
                </c:pt>
                <c:pt idx="119">
                  <c:v>194.79345539970623</c:v>
                </c:pt>
                <c:pt idx="120">
                  <c:v>197.17724261265636</c:v>
                </c:pt>
                <c:pt idx="121">
                  <c:v>197.19907395438764</c:v>
                </c:pt>
                <c:pt idx="122">
                  <c:v>200.75587970501735</c:v>
                </c:pt>
                <c:pt idx="123">
                  <c:v>199.41309272447481</c:v>
                </c:pt>
                <c:pt idx="124">
                  <c:v>208.38487971782217</c:v>
                </c:pt>
                <c:pt idx="125">
                  <c:v>205.79557657021348</c:v>
                </c:pt>
                <c:pt idx="126">
                  <c:v>202.78400833543401</c:v>
                </c:pt>
                <c:pt idx="127">
                  <c:v>202.51434107175655</c:v>
                </c:pt>
                <c:pt idx="128">
                  <c:v>206.23329125041545</c:v>
                </c:pt>
                <c:pt idx="129">
                  <c:v>202.91881403710144</c:v>
                </c:pt>
                <c:pt idx="130">
                  <c:v>209.30280454678737</c:v>
                </c:pt>
                <c:pt idx="131">
                  <c:v>210.87146378035024</c:v>
                </c:pt>
                <c:pt idx="132">
                  <c:v>204.70219797551613</c:v>
                </c:pt>
                <c:pt idx="133">
                  <c:v>201.54831790828314</c:v>
                </c:pt>
                <c:pt idx="134">
                  <c:v>197.91242007070298</c:v>
                </c:pt>
                <c:pt idx="135">
                  <c:v>197.99015054129563</c:v>
                </c:pt>
                <c:pt idx="136">
                  <c:v>192.7580999592916</c:v>
                </c:pt>
                <c:pt idx="137">
                  <c:v>192.57522952507108</c:v>
                </c:pt>
                <c:pt idx="138">
                  <c:v>192.04892565716378</c:v>
                </c:pt>
                <c:pt idx="139">
                  <c:v>193.71960174635083</c:v>
                </c:pt>
                <c:pt idx="140">
                  <c:v>191.99590250627958</c:v>
                </c:pt>
                <c:pt idx="141">
                  <c:v>193.57162282327172</c:v>
                </c:pt>
                <c:pt idx="142">
                  <c:v>194.04829169699551</c:v>
                </c:pt>
                <c:pt idx="143">
                  <c:v>197.83079663833084</c:v>
                </c:pt>
                <c:pt idx="144">
                  <c:v>196.94524107614168</c:v>
                </c:pt>
                <c:pt idx="145">
                  <c:v>191.58782699993057</c:v>
                </c:pt>
                <c:pt idx="146">
                  <c:v>194.75395533277612</c:v>
                </c:pt>
                <c:pt idx="147">
                  <c:v>194.53990273001924</c:v>
                </c:pt>
                <c:pt idx="148">
                  <c:v>193.89442280720633</c:v>
                </c:pt>
                <c:pt idx="149">
                  <c:v>189.73262793453071</c:v>
                </c:pt>
                <c:pt idx="150">
                  <c:v>187.79590125809133</c:v>
                </c:pt>
                <c:pt idx="151">
                  <c:v>188.62197698666139</c:v>
                </c:pt>
                <c:pt idx="152">
                  <c:v>188.72956424564117</c:v>
                </c:pt>
                <c:pt idx="153">
                  <c:v>190.29411215328139</c:v>
                </c:pt>
                <c:pt idx="154">
                  <c:v>188.68070243523709</c:v>
                </c:pt>
                <c:pt idx="155">
                  <c:v>190.0964715681767</c:v>
                </c:pt>
                <c:pt idx="156">
                  <c:v>192.44755563753552</c:v>
                </c:pt>
                <c:pt idx="157">
                  <c:v>195.36500364000733</c:v>
                </c:pt>
                <c:pt idx="158">
                  <c:v>199.50598677202217</c:v>
                </c:pt>
                <c:pt idx="159">
                  <c:v>196.19214298656567</c:v>
                </c:pt>
                <c:pt idx="160">
                  <c:v>200.50207636644515</c:v>
                </c:pt>
                <c:pt idx="161">
                  <c:v>203.0819090906179</c:v>
                </c:pt>
                <c:pt idx="162">
                  <c:v>203.60416994833059</c:v>
                </c:pt>
                <c:pt idx="163">
                  <c:v>203.08081740461157</c:v>
                </c:pt>
                <c:pt idx="164">
                  <c:v>202.64293160553598</c:v>
                </c:pt>
                <c:pt idx="165">
                  <c:v>203.41872928449459</c:v>
                </c:pt>
                <c:pt idx="166">
                  <c:v>200.93967837932053</c:v>
                </c:pt>
                <c:pt idx="167">
                  <c:v>193.28927084369224</c:v>
                </c:pt>
                <c:pt idx="168">
                  <c:v>190.59750539326851</c:v>
                </c:pt>
                <c:pt idx="169">
                  <c:v>191.94922419841379</c:v>
                </c:pt>
                <c:pt idx="170">
                  <c:v>186.60247245542647</c:v>
                </c:pt>
                <c:pt idx="171">
                  <c:v>184.70840967374573</c:v>
                </c:pt>
                <c:pt idx="172">
                  <c:v>187.19690430528195</c:v>
                </c:pt>
                <c:pt idx="173">
                  <c:v>185.03451946632626</c:v>
                </c:pt>
                <c:pt idx="174">
                  <c:v>183.58680833880379</c:v>
                </c:pt>
                <c:pt idx="175">
                  <c:v>177.83205356222697</c:v>
                </c:pt>
                <c:pt idx="176">
                  <c:v>178.40176228152734</c:v>
                </c:pt>
                <c:pt idx="177">
                  <c:v>176.66866362626695</c:v>
                </c:pt>
                <c:pt idx="178">
                  <c:v>177.88204382886613</c:v>
                </c:pt>
                <c:pt idx="179">
                  <c:v>179.10382471873803</c:v>
                </c:pt>
                <c:pt idx="180">
                  <c:v>177.31965044812011</c:v>
                </c:pt>
                <c:pt idx="181">
                  <c:v>178.47695723744039</c:v>
                </c:pt>
                <c:pt idx="182">
                  <c:v>173.42361960412427</c:v>
                </c:pt>
                <c:pt idx="183">
                  <c:v>177.03993239244645</c:v>
                </c:pt>
                <c:pt idx="184">
                  <c:v>176.79873969414405</c:v>
                </c:pt>
                <c:pt idx="185">
                  <c:v>178.8634042507704</c:v>
                </c:pt>
                <c:pt idx="186">
                  <c:v>182.80801324020041</c:v>
                </c:pt>
                <c:pt idx="187">
                  <c:v>184.42982250194677</c:v>
                </c:pt>
                <c:pt idx="188">
                  <c:v>190.86618240742783</c:v>
                </c:pt>
                <c:pt idx="189">
                  <c:v>196.42740412400374</c:v>
                </c:pt>
                <c:pt idx="190">
                  <c:v>193.60657062672652</c:v>
                </c:pt>
                <c:pt idx="191">
                  <c:v>195.45784771107813</c:v>
                </c:pt>
                <c:pt idx="192">
                  <c:v>195.04778460025489</c:v>
                </c:pt>
                <c:pt idx="193">
                  <c:v>201.92662499033844</c:v>
                </c:pt>
                <c:pt idx="194">
                  <c:v>203.37052916254737</c:v>
                </c:pt>
                <c:pt idx="195">
                  <c:v>210.92490330824987</c:v>
                </c:pt>
                <c:pt idx="196">
                  <c:v>208.82799859944271</c:v>
                </c:pt>
                <c:pt idx="197">
                  <c:v>209.40585122190518</c:v>
                </c:pt>
                <c:pt idx="198">
                  <c:v>200.3917337004996</c:v>
                </c:pt>
                <c:pt idx="199">
                  <c:v>200.03273343225726</c:v>
                </c:pt>
                <c:pt idx="200">
                  <c:v>196.49136870530819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15F-4BD3-BE13-7A2571242E3C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BrownianMotion'!$F$97:$GX$97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155.08079088409764</c:v>
                </c:pt>
                <c:pt idx="2">
                  <c:v>155.11047846932274</c:v>
                </c:pt>
                <c:pt idx="3">
                  <c:v>156.94266074780401</c:v>
                </c:pt>
                <c:pt idx="4">
                  <c:v>156.88218315653188</c:v>
                </c:pt>
                <c:pt idx="5">
                  <c:v>163.00080112680638</c:v>
                </c:pt>
                <c:pt idx="6">
                  <c:v>160.88332782592801</c:v>
                </c:pt>
                <c:pt idx="7">
                  <c:v>165.17000739625465</c:v>
                </c:pt>
                <c:pt idx="8">
                  <c:v>167.22630741020942</c:v>
                </c:pt>
                <c:pt idx="9">
                  <c:v>167.59945465090473</c:v>
                </c:pt>
                <c:pt idx="10">
                  <c:v>162.90850573839273</c:v>
                </c:pt>
                <c:pt idx="11">
                  <c:v>165.35823978754036</c:v>
                </c:pt>
                <c:pt idx="12">
                  <c:v>166.08637831432893</c:v>
                </c:pt>
                <c:pt idx="13">
                  <c:v>161.20208396294268</c:v>
                </c:pt>
                <c:pt idx="14">
                  <c:v>164.86316160504791</c:v>
                </c:pt>
                <c:pt idx="15">
                  <c:v>164.25631772398015</c:v>
                </c:pt>
                <c:pt idx="16">
                  <c:v>163.12677590797719</c:v>
                </c:pt>
                <c:pt idx="17">
                  <c:v>159.05125882623156</c:v>
                </c:pt>
                <c:pt idx="18">
                  <c:v>160.90352614244691</c:v>
                </c:pt>
                <c:pt idx="19">
                  <c:v>166.16364562298904</c:v>
                </c:pt>
                <c:pt idx="20">
                  <c:v>166.12018273523785</c:v>
                </c:pt>
                <c:pt idx="21">
                  <c:v>161.76119884491712</c:v>
                </c:pt>
                <c:pt idx="22">
                  <c:v>165.45500271535684</c:v>
                </c:pt>
                <c:pt idx="23">
                  <c:v>166.65192813756531</c:v>
                </c:pt>
                <c:pt idx="24">
                  <c:v>163.77080597522007</c:v>
                </c:pt>
                <c:pt idx="25">
                  <c:v>158.23925338183898</c:v>
                </c:pt>
                <c:pt idx="26">
                  <c:v>163.37825801959369</c:v>
                </c:pt>
                <c:pt idx="27">
                  <c:v>163.03881126487533</c:v>
                </c:pt>
                <c:pt idx="28">
                  <c:v>166.26447237607084</c:v>
                </c:pt>
                <c:pt idx="29">
                  <c:v>164.32375805607626</c:v>
                </c:pt>
                <c:pt idx="30">
                  <c:v>164.47543362699224</c:v>
                </c:pt>
                <c:pt idx="31">
                  <c:v>166.12982958093517</c:v>
                </c:pt>
                <c:pt idx="32">
                  <c:v>164.07008190396726</c:v>
                </c:pt>
                <c:pt idx="33">
                  <c:v>161.93444730905554</c:v>
                </c:pt>
                <c:pt idx="34">
                  <c:v>161.87751210116394</c:v>
                </c:pt>
                <c:pt idx="35">
                  <c:v>159.44991634995566</c:v>
                </c:pt>
                <c:pt idx="36">
                  <c:v>159.48871456534019</c:v>
                </c:pt>
                <c:pt idx="37">
                  <c:v>158.01187516448513</c:v>
                </c:pt>
                <c:pt idx="38">
                  <c:v>159.65456597867421</c:v>
                </c:pt>
                <c:pt idx="39">
                  <c:v>154.50589552995319</c:v>
                </c:pt>
                <c:pt idx="40">
                  <c:v>155.72573758867156</c:v>
                </c:pt>
                <c:pt idx="41">
                  <c:v>152.35699262713143</c:v>
                </c:pt>
                <c:pt idx="42">
                  <c:v>158.17299226619596</c:v>
                </c:pt>
                <c:pt idx="43">
                  <c:v>162.36987822490886</c:v>
                </c:pt>
                <c:pt idx="44">
                  <c:v>164.70288629832669</c:v>
                </c:pt>
                <c:pt idx="45">
                  <c:v>165.75816226941657</c:v>
                </c:pt>
                <c:pt idx="46">
                  <c:v>161.68881921806573</c:v>
                </c:pt>
                <c:pt idx="47">
                  <c:v>164.23535918143878</c:v>
                </c:pt>
                <c:pt idx="48">
                  <c:v>163.38657211081818</c:v>
                </c:pt>
                <c:pt idx="49">
                  <c:v>167.11472487909012</c:v>
                </c:pt>
                <c:pt idx="50">
                  <c:v>169.78217654928687</c:v>
                </c:pt>
                <c:pt idx="51">
                  <c:v>172.95585310785194</c:v>
                </c:pt>
                <c:pt idx="52">
                  <c:v>170.65121247409462</c:v>
                </c:pt>
                <c:pt idx="53">
                  <c:v>168.01240212972141</c:v>
                </c:pt>
                <c:pt idx="54">
                  <c:v>169.31933690559336</c:v>
                </c:pt>
                <c:pt idx="55">
                  <c:v>170.20605584477016</c:v>
                </c:pt>
                <c:pt idx="56">
                  <c:v>167.27976817904872</c:v>
                </c:pt>
                <c:pt idx="57">
                  <c:v>163.88487971932324</c:v>
                </c:pt>
                <c:pt idx="58">
                  <c:v>160.52870302437722</c:v>
                </c:pt>
                <c:pt idx="59">
                  <c:v>155.70757972377928</c:v>
                </c:pt>
                <c:pt idx="60">
                  <c:v>163.68154081153637</c:v>
                </c:pt>
                <c:pt idx="61">
                  <c:v>159.26264091759629</c:v>
                </c:pt>
                <c:pt idx="62">
                  <c:v>156.38537390611856</c:v>
                </c:pt>
                <c:pt idx="63">
                  <c:v>155.56792581082726</c:v>
                </c:pt>
                <c:pt idx="64">
                  <c:v>152.57047700071104</c:v>
                </c:pt>
                <c:pt idx="65">
                  <c:v>151.03682877849494</c:v>
                </c:pt>
                <c:pt idx="66">
                  <c:v>156.09844542842467</c:v>
                </c:pt>
                <c:pt idx="67">
                  <c:v>154.13601933650745</c:v>
                </c:pt>
                <c:pt idx="68">
                  <c:v>153.42724807480263</c:v>
                </c:pt>
                <c:pt idx="69">
                  <c:v>156.9478452505023</c:v>
                </c:pt>
                <c:pt idx="70">
                  <c:v>160.39637016499077</c:v>
                </c:pt>
                <c:pt idx="71">
                  <c:v>162.25042818103128</c:v>
                </c:pt>
                <c:pt idx="72">
                  <c:v>161.35410369532119</c:v>
                </c:pt>
                <c:pt idx="73">
                  <c:v>160.50359722235609</c:v>
                </c:pt>
                <c:pt idx="74">
                  <c:v>162.64435438813786</c:v>
                </c:pt>
                <c:pt idx="75">
                  <c:v>160.15728470500801</c:v>
                </c:pt>
                <c:pt idx="76">
                  <c:v>160.1150544448607</c:v>
                </c:pt>
                <c:pt idx="77">
                  <c:v>161.44107178865357</c:v>
                </c:pt>
                <c:pt idx="78">
                  <c:v>162.65288221573923</c:v>
                </c:pt>
                <c:pt idx="79">
                  <c:v>160.36742830141787</c:v>
                </c:pt>
                <c:pt idx="80">
                  <c:v>165.09272442521751</c:v>
                </c:pt>
                <c:pt idx="81">
                  <c:v>161.99424751744968</c:v>
                </c:pt>
                <c:pt idx="82">
                  <c:v>158.53568691546496</c:v>
                </c:pt>
                <c:pt idx="83">
                  <c:v>151.84275300788786</c:v>
                </c:pt>
                <c:pt idx="84">
                  <c:v>151.35351797593495</c:v>
                </c:pt>
                <c:pt idx="85">
                  <c:v>150.43922805280553</c:v>
                </c:pt>
                <c:pt idx="86">
                  <c:v>147.1981515711783</c:v>
                </c:pt>
                <c:pt idx="87">
                  <c:v>147.46500119938113</c:v>
                </c:pt>
                <c:pt idx="88">
                  <c:v>153.14262918561479</c:v>
                </c:pt>
                <c:pt idx="89">
                  <c:v>147.8642386414468</c:v>
                </c:pt>
                <c:pt idx="90">
                  <c:v>147.16763702307577</c:v>
                </c:pt>
                <c:pt idx="91">
                  <c:v>151.14426644201728</c:v>
                </c:pt>
                <c:pt idx="92">
                  <c:v>150.61216457685043</c:v>
                </c:pt>
                <c:pt idx="93">
                  <c:v>150.14716800530738</c:v>
                </c:pt>
                <c:pt idx="94">
                  <c:v>149.57799807566704</c:v>
                </c:pt>
                <c:pt idx="95">
                  <c:v>153.5020886086659</c:v>
                </c:pt>
                <c:pt idx="96">
                  <c:v>154.89419278117057</c:v>
                </c:pt>
                <c:pt idx="97">
                  <c:v>156.62381203349307</c:v>
                </c:pt>
                <c:pt idx="98">
                  <c:v>154.74213894427504</c:v>
                </c:pt>
                <c:pt idx="99">
                  <c:v>150.0208031975526</c:v>
                </c:pt>
                <c:pt idx="100">
                  <c:v>153.1828361587217</c:v>
                </c:pt>
                <c:pt idx="101">
                  <c:v>152.41454991023468</c:v>
                </c:pt>
                <c:pt idx="102">
                  <c:v>153.17513744596147</c:v>
                </c:pt>
                <c:pt idx="103">
                  <c:v>158.17497981418387</c:v>
                </c:pt>
                <c:pt idx="104">
                  <c:v>154.61024390143902</c:v>
                </c:pt>
                <c:pt idx="105">
                  <c:v>156.65108660756422</c:v>
                </c:pt>
                <c:pt idx="106">
                  <c:v>155.44742609448195</c:v>
                </c:pt>
                <c:pt idx="107">
                  <c:v>152.67478136343766</c:v>
                </c:pt>
                <c:pt idx="108">
                  <c:v>150.56187058065086</c:v>
                </c:pt>
                <c:pt idx="109">
                  <c:v>156.04191352412718</c:v>
                </c:pt>
                <c:pt idx="110">
                  <c:v>159.70395668447904</c:v>
                </c:pt>
                <c:pt idx="111">
                  <c:v>162.63544589571597</c:v>
                </c:pt>
                <c:pt idx="112">
                  <c:v>160.43200678461528</c:v>
                </c:pt>
                <c:pt idx="113">
                  <c:v>160.81466607269698</c:v>
                </c:pt>
                <c:pt idx="114">
                  <c:v>163.1223526576612</c:v>
                </c:pt>
                <c:pt idx="115">
                  <c:v>165.29093963652338</c:v>
                </c:pt>
                <c:pt idx="116">
                  <c:v>163.08008200831219</c:v>
                </c:pt>
                <c:pt idx="117">
                  <c:v>168.03940628166706</c:v>
                </c:pt>
                <c:pt idx="118">
                  <c:v>165.58056778405134</c:v>
                </c:pt>
                <c:pt idx="119">
                  <c:v>166.73685339822973</c:v>
                </c:pt>
                <c:pt idx="120">
                  <c:v>165.70352072810729</c:v>
                </c:pt>
                <c:pt idx="121">
                  <c:v>165.44649722116293</c:v>
                </c:pt>
                <c:pt idx="122">
                  <c:v>166.18308339676886</c:v>
                </c:pt>
                <c:pt idx="123">
                  <c:v>170.61407192912421</c:v>
                </c:pt>
                <c:pt idx="124">
                  <c:v>174.30031290124722</c:v>
                </c:pt>
                <c:pt idx="125">
                  <c:v>174.85664863588676</c:v>
                </c:pt>
                <c:pt idx="126">
                  <c:v>175.33923819170417</c:v>
                </c:pt>
                <c:pt idx="127">
                  <c:v>182.62082858072466</c:v>
                </c:pt>
                <c:pt idx="128">
                  <c:v>181.15627878232371</c:v>
                </c:pt>
                <c:pt idx="129">
                  <c:v>179.19879174423153</c:v>
                </c:pt>
                <c:pt idx="130">
                  <c:v>176.91596597765636</c:v>
                </c:pt>
                <c:pt idx="131">
                  <c:v>172.83589478693943</c:v>
                </c:pt>
                <c:pt idx="132">
                  <c:v>167.05855657115978</c:v>
                </c:pt>
                <c:pt idx="133">
                  <c:v>167.27786744892049</c:v>
                </c:pt>
                <c:pt idx="134">
                  <c:v>166.40212811362355</c:v>
                </c:pt>
                <c:pt idx="135">
                  <c:v>166.86377591922042</c:v>
                </c:pt>
                <c:pt idx="136">
                  <c:v>166.95213140305339</c:v>
                </c:pt>
                <c:pt idx="137">
                  <c:v>168.45727201522686</c:v>
                </c:pt>
                <c:pt idx="138">
                  <c:v>169.67388602951539</c:v>
                </c:pt>
                <c:pt idx="139">
                  <c:v>168.71705526828578</c:v>
                </c:pt>
                <c:pt idx="140">
                  <c:v>166.50988227725463</c:v>
                </c:pt>
                <c:pt idx="141">
                  <c:v>170.56559166581582</c:v>
                </c:pt>
                <c:pt idx="142">
                  <c:v>174.47310790138729</c:v>
                </c:pt>
                <c:pt idx="143">
                  <c:v>175.57684332683689</c:v>
                </c:pt>
                <c:pt idx="144">
                  <c:v>176.54090561614134</c:v>
                </c:pt>
                <c:pt idx="145">
                  <c:v>174.77518210149751</c:v>
                </c:pt>
                <c:pt idx="146">
                  <c:v>173.15322175990653</c:v>
                </c:pt>
                <c:pt idx="147">
                  <c:v>166.75524399872558</c:v>
                </c:pt>
                <c:pt idx="148">
                  <c:v>168.61666032587479</c:v>
                </c:pt>
                <c:pt idx="149">
                  <c:v>165.57044809024663</c:v>
                </c:pt>
                <c:pt idx="150">
                  <c:v>163.69840637015577</c:v>
                </c:pt>
                <c:pt idx="151">
                  <c:v>163.52999058084657</c:v>
                </c:pt>
                <c:pt idx="152">
                  <c:v>164.17580962838261</c:v>
                </c:pt>
                <c:pt idx="153">
                  <c:v>160.79708448635955</c:v>
                </c:pt>
                <c:pt idx="154">
                  <c:v>155.4708280886102</c:v>
                </c:pt>
                <c:pt idx="155">
                  <c:v>155.72856469283786</c:v>
                </c:pt>
                <c:pt idx="156">
                  <c:v>154.41606813909357</c:v>
                </c:pt>
                <c:pt idx="157">
                  <c:v>158.7492938652195</c:v>
                </c:pt>
                <c:pt idx="158">
                  <c:v>161.66972564953178</c:v>
                </c:pt>
                <c:pt idx="159">
                  <c:v>163.6450465497648</c:v>
                </c:pt>
                <c:pt idx="160">
                  <c:v>157.58981919183989</c:v>
                </c:pt>
                <c:pt idx="161">
                  <c:v>158.08966699711644</c:v>
                </c:pt>
                <c:pt idx="162">
                  <c:v>160.56647721859551</c:v>
                </c:pt>
                <c:pt idx="163">
                  <c:v>163.47274297888958</c:v>
                </c:pt>
                <c:pt idx="164">
                  <c:v>165.73569483618269</c:v>
                </c:pt>
                <c:pt idx="165">
                  <c:v>165.95271670815495</c:v>
                </c:pt>
                <c:pt idx="166">
                  <c:v>159.14754363286571</c:v>
                </c:pt>
                <c:pt idx="167">
                  <c:v>161.99741697741277</c:v>
                </c:pt>
                <c:pt idx="168">
                  <c:v>162.74476436150064</c:v>
                </c:pt>
                <c:pt idx="169">
                  <c:v>165.85027100761798</c:v>
                </c:pt>
                <c:pt idx="170">
                  <c:v>166.99023440018749</c:v>
                </c:pt>
                <c:pt idx="171">
                  <c:v>164.03442630106477</c:v>
                </c:pt>
                <c:pt idx="172">
                  <c:v>164.98225167691447</c:v>
                </c:pt>
                <c:pt idx="173">
                  <c:v>164.02434417270021</c:v>
                </c:pt>
                <c:pt idx="174">
                  <c:v>167.58667630404926</c:v>
                </c:pt>
                <c:pt idx="175">
                  <c:v>163.88129490459227</c:v>
                </c:pt>
                <c:pt idx="176">
                  <c:v>163.5683186456435</c:v>
                </c:pt>
                <c:pt idx="177">
                  <c:v>159.15936442712109</c:v>
                </c:pt>
                <c:pt idx="178">
                  <c:v>159.05867158622223</c:v>
                </c:pt>
                <c:pt idx="179">
                  <c:v>158.41517115645195</c:v>
                </c:pt>
                <c:pt idx="180">
                  <c:v>168.41428667297015</c:v>
                </c:pt>
                <c:pt idx="181">
                  <c:v>167.17149762323314</c:v>
                </c:pt>
                <c:pt idx="182">
                  <c:v>164.31310718207877</c:v>
                </c:pt>
                <c:pt idx="183">
                  <c:v>167.00578093323446</c:v>
                </c:pt>
                <c:pt idx="184">
                  <c:v>172.35688477817931</c:v>
                </c:pt>
                <c:pt idx="185">
                  <c:v>168.88060925197996</c:v>
                </c:pt>
                <c:pt idx="186">
                  <c:v>163.41610713523303</c:v>
                </c:pt>
                <c:pt idx="187">
                  <c:v>159.81986983890863</c:v>
                </c:pt>
                <c:pt idx="188">
                  <c:v>162.31676708457405</c:v>
                </c:pt>
                <c:pt idx="189">
                  <c:v>168.23846915279975</c:v>
                </c:pt>
                <c:pt idx="190">
                  <c:v>165.02319143777231</c:v>
                </c:pt>
                <c:pt idx="191">
                  <c:v>166.12822913913357</c:v>
                </c:pt>
                <c:pt idx="192">
                  <c:v>164.57560878712775</c:v>
                </c:pt>
                <c:pt idx="193">
                  <c:v>163.70670884250509</c:v>
                </c:pt>
                <c:pt idx="194">
                  <c:v>162.63662678353265</c:v>
                </c:pt>
                <c:pt idx="195">
                  <c:v>161.0702783926574</c:v>
                </c:pt>
                <c:pt idx="196">
                  <c:v>157.2311848979783</c:v>
                </c:pt>
                <c:pt idx="197">
                  <c:v>156.74669825576618</c:v>
                </c:pt>
                <c:pt idx="198">
                  <c:v>154.7164924925803</c:v>
                </c:pt>
                <c:pt idx="199">
                  <c:v>157.72484249902371</c:v>
                </c:pt>
                <c:pt idx="200">
                  <c:v>159.40503521678249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15F-4BD3-BE13-7A2571242E3C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BrownianMotion'!$F$98:$GX$98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155.21929699294355</c:v>
                </c:pt>
                <c:pt idx="2">
                  <c:v>156.39181230892413</c:v>
                </c:pt>
                <c:pt idx="3">
                  <c:v>159.08718241382942</c:v>
                </c:pt>
                <c:pt idx="4">
                  <c:v>159.60247089768569</c:v>
                </c:pt>
                <c:pt idx="5">
                  <c:v>162.82272787649194</c:v>
                </c:pt>
                <c:pt idx="6">
                  <c:v>161.09463364289081</c:v>
                </c:pt>
                <c:pt idx="7">
                  <c:v>161.41759339186962</c:v>
                </c:pt>
                <c:pt idx="8">
                  <c:v>164.59781403430947</c:v>
                </c:pt>
                <c:pt idx="9">
                  <c:v>165.95660483176272</c:v>
                </c:pt>
                <c:pt idx="10">
                  <c:v>167.54410740426428</c:v>
                </c:pt>
                <c:pt idx="11">
                  <c:v>167.43356996645136</c:v>
                </c:pt>
                <c:pt idx="12">
                  <c:v>165.2545323045471</c:v>
                </c:pt>
                <c:pt idx="13">
                  <c:v>167.60118912049401</c:v>
                </c:pt>
                <c:pt idx="14">
                  <c:v>166.09455154933687</c:v>
                </c:pt>
                <c:pt idx="15">
                  <c:v>167.66558700008446</c:v>
                </c:pt>
                <c:pt idx="16">
                  <c:v>166.53952148064448</c:v>
                </c:pt>
                <c:pt idx="17">
                  <c:v>167.9247593452738</c:v>
                </c:pt>
                <c:pt idx="18">
                  <c:v>163.43901794701364</c:v>
                </c:pt>
                <c:pt idx="19">
                  <c:v>161.45969830278321</c:v>
                </c:pt>
                <c:pt idx="20">
                  <c:v>159.30013470975018</c:v>
                </c:pt>
                <c:pt idx="21">
                  <c:v>158.38683453614158</c:v>
                </c:pt>
                <c:pt idx="22">
                  <c:v>155.83202869813519</c:v>
                </c:pt>
                <c:pt idx="23">
                  <c:v>156.70424226197761</c:v>
                </c:pt>
                <c:pt idx="24">
                  <c:v>152.78438063159379</c:v>
                </c:pt>
                <c:pt idx="25">
                  <c:v>154.97686901969425</c:v>
                </c:pt>
                <c:pt idx="26">
                  <c:v>153.8685789194987</c:v>
                </c:pt>
                <c:pt idx="27">
                  <c:v>147.97089602625346</c:v>
                </c:pt>
                <c:pt idx="28">
                  <c:v>147.06418280194424</c:v>
                </c:pt>
                <c:pt idx="29">
                  <c:v>144.42173738839662</c:v>
                </c:pt>
                <c:pt idx="30">
                  <c:v>144.22725473035794</c:v>
                </c:pt>
                <c:pt idx="31">
                  <c:v>147.6440371951044</c:v>
                </c:pt>
                <c:pt idx="32">
                  <c:v>143.89813095038915</c:v>
                </c:pt>
                <c:pt idx="33">
                  <c:v>146.70409352375626</c:v>
                </c:pt>
                <c:pt idx="34">
                  <c:v>150.5770157584131</c:v>
                </c:pt>
                <c:pt idx="35">
                  <c:v>147.97157041393268</c:v>
                </c:pt>
                <c:pt idx="36">
                  <c:v>147.73832517533376</c:v>
                </c:pt>
                <c:pt idx="37">
                  <c:v>151.214372161749</c:v>
                </c:pt>
                <c:pt idx="38">
                  <c:v>152.41705768613829</c:v>
                </c:pt>
                <c:pt idx="39">
                  <c:v>149.85096285195186</c:v>
                </c:pt>
                <c:pt idx="40">
                  <c:v>152.31250602659279</c:v>
                </c:pt>
                <c:pt idx="41">
                  <c:v>151.90382285633825</c:v>
                </c:pt>
                <c:pt idx="42">
                  <c:v>150.74738716532232</c:v>
                </c:pt>
                <c:pt idx="43">
                  <c:v>146.99301197170971</c:v>
                </c:pt>
                <c:pt idx="44">
                  <c:v>146.56031950922781</c:v>
                </c:pt>
                <c:pt idx="45">
                  <c:v>144.53117845041569</c:v>
                </c:pt>
                <c:pt idx="46">
                  <c:v>145.06582866104171</c:v>
                </c:pt>
                <c:pt idx="47">
                  <c:v>146.54116145758059</c:v>
                </c:pt>
                <c:pt idx="48">
                  <c:v>147.32172952929318</c:v>
                </c:pt>
                <c:pt idx="49">
                  <c:v>147.62386053585229</c:v>
                </c:pt>
                <c:pt idx="50">
                  <c:v>149.80354632537396</c:v>
                </c:pt>
                <c:pt idx="51">
                  <c:v>150.74615470410487</c:v>
                </c:pt>
                <c:pt idx="52">
                  <c:v>149.43094807228078</c:v>
                </c:pt>
                <c:pt idx="53">
                  <c:v>152.2596314254543</c:v>
                </c:pt>
                <c:pt idx="54">
                  <c:v>149.11887506004379</c:v>
                </c:pt>
                <c:pt idx="55">
                  <c:v>147.50339401451265</c:v>
                </c:pt>
                <c:pt idx="56">
                  <c:v>144.60770221466703</c:v>
                </c:pt>
                <c:pt idx="57">
                  <c:v>148.29457945439057</c:v>
                </c:pt>
                <c:pt idx="58">
                  <c:v>150.39482424095507</c:v>
                </c:pt>
                <c:pt idx="59">
                  <c:v>157.84370381435127</c:v>
                </c:pt>
                <c:pt idx="60">
                  <c:v>153.65694903888345</c:v>
                </c:pt>
                <c:pt idx="61">
                  <c:v>156.55586640459472</c:v>
                </c:pt>
                <c:pt idx="62">
                  <c:v>157.4844032810081</c:v>
                </c:pt>
                <c:pt idx="63">
                  <c:v>159.00282250133691</c:v>
                </c:pt>
                <c:pt idx="64">
                  <c:v>151.89500084708385</c:v>
                </c:pt>
                <c:pt idx="65">
                  <c:v>153.05685272674054</c:v>
                </c:pt>
                <c:pt idx="66">
                  <c:v>150.12347144702574</c:v>
                </c:pt>
                <c:pt idx="67">
                  <c:v>155.44045037674655</c:v>
                </c:pt>
                <c:pt idx="68">
                  <c:v>150.79110585739522</c:v>
                </c:pt>
                <c:pt idx="69">
                  <c:v>150.06569437875723</c:v>
                </c:pt>
                <c:pt idx="70">
                  <c:v>150.91796687330418</c:v>
                </c:pt>
                <c:pt idx="71">
                  <c:v>152.77398208833841</c:v>
                </c:pt>
                <c:pt idx="72">
                  <c:v>155.54471710451418</c:v>
                </c:pt>
                <c:pt idx="73">
                  <c:v>161.42679661627972</c:v>
                </c:pt>
                <c:pt idx="74">
                  <c:v>154.82602386004683</c:v>
                </c:pt>
                <c:pt idx="75">
                  <c:v>159.6147448814053</c:v>
                </c:pt>
                <c:pt idx="76">
                  <c:v>154.34707371099481</c:v>
                </c:pt>
                <c:pt idx="77">
                  <c:v>153.39172455575982</c:v>
                </c:pt>
                <c:pt idx="78">
                  <c:v>153.17745706219438</c:v>
                </c:pt>
                <c:pt idx="79">
                  <c:v>151.50184533108626</c:v>
                </c:pt>
                <c:pt idx="80">
                  <c:v>150.13473167727872</c:v>
                </c:pt>
                <c:pt idx="81">
                  <c:v>152.27098793504419</c:v>
                </c:pt>
                <c:pt idx="82">
                  <c:v>154.44438548628088</c:v>
                </c:pt>
                <c:pt idx="83">
                  <c:v>153.89283470815496</c:v>
                </c:pt>
                <c:pt idx="84">
                  <c:v>152.03686603070676</c:v>
                </c:pt>
                <c:pt idx="85">
                  <c:v>150.26431725354155</c:v>
                </c:pt>
                <c:pt idx="86">
                  <c:v>153.43679663739644</c:v>
                </c:pt>
                <c:pt idx="87">
                  <c:v>157.06441347537964</c:v>
                </c:pt>
                <c:pt idx="88">
                  <c:v>159.00963508623124</c:v>
                </c:pt>
                <c:pt idx="89">
                  <c:v>155.62026614157296</c:v>
                </c:pt>
                <c:pt idx="90">
                  <c:v>153.75140121820289</c:v>
                </c:pt>
                <c:pt idx="91">
                  <c:v>153.30200100122883</c:v>
                </c:pt>
                <c:pt idx="92">
                  <c:v>160.29345899945946</c:v>
                </c:pt>
                <c:pt idx="93">
                  <c:v>161.84299248826514</c:v>
                </c:pt>
                <c:pt idx="94">
                  <c:v>164.3245156697435</c:v>
                </c:pt>
                <c:pt idx="95">
                  <c:v>163.72320380936412</c:v>
                </c:pt>
                <c:pt idx="96">
                  <c:v>166.34825030922778</c:v>
                </c:pt>
                <c:pt idx="97">
                  <c:v>165.22223991765929</c:v>
                </c:pt>
                <c:pt idx="98">
                  <c:v>167.41275642954542</c:v>
                </c:pt>
                <c:pt idx="99">
                  <c:v>173.88594533237969</c:v>
                </c:pt>
                <c:pt idx="100">
                  <c:v>176.35085533445192</c:v>
                </c:pt>
                <c:pt idx="101">
                  <c:v>174.97923996672102</c:v>
                </c:pt>
                <c:pt idx="102">
                  <c:v>177.8550477706776</c:v>
                </c:pt>
                <c:pt idx="103">
                  <c:v>179.47830793216585</c:v>
                </c:pt>
                <c:pt idx="104">
                  <c:v>180.88555248899056</c:v>
                </c:pt>
                <c:pt idx="105">
                  <c:v>178.06529484326433</c:v>
                </c:pt>
                <c:pt idx="106">
                  <c:v>182.76656085735783</c:v>
                </c:pt>
                <c:pt idx="107">
                  <c:v>185.09285573416605</c:v>
                </c:pt>
                <c:pt idx="108">
                  <c:v>184.90460987849565</c:v>
                </c:pt>
                <c:pt idx="109">
                  <c:v>188.85167347331156</c:v>
                </c:pt>
                <c:pt idx="110">
                  <c:v>185.46447736183137</c:v>
                </c:pt>
                <c:pt idx="111">
                  <c:v>186.71042543865204</c:v>
                </c:pt>
                <c:pt idx="112">
                  <c:v>184.57242177132736</c:v>
                </c:pt>
                <c:pt idx="113">
                  <c:v>179.09774052862028</c:v>
                </c:pt>
                <c:pt idx="114">
                  <c:v>183.20383264910683</c:v>
                </c:pt>
                <c:pt idx="115">
                  <c:v>190.6352452107804</c:v>
                </c:pt>
                <c:pt idx="116">
                  <c:v>189.80106891829297</c:v>
                </c:pt>
                <c:pt idx="117">
                  <c:v>190.34558519952682</c:v>
                </c:pt>
                <c:pt idx="118">
                  <c:v>194.20288192338199</c:v>
                </c:pt>
                <c:pt idx="119">
                  <c:v>189.97682227651484</c:v>
                </c:pt>
                <c:pt idx="120">
                  <c:v>191.0739544419809</c:v>
                </c:pt>
                <c:pt idx="121">
                  <c:v>185.42821278664221</c:v>
                </c:pt>
                <c:pt idx="122">
                  <c:v>186.80825913258266</c:v>
                </c:pt>
                <c:pt idx="123">
                  <c:v>185.33041391137368</c:v>
                </c:pt>
                <c:pt idx="124">
                  <c:v>183.53701067312011</c:v>
                </c:pt>
                <c:pt idx="125">
                  <c:v>182.75598098070327</c:v>
                </c:pt>
                <c:pt idx="126">
                  <c:v>182.04270751025064</c:v>
                </c:pt>
                <c:pt idx="127">
                  <c:v>188.05995399259137</c:v>
                </c:pt>
                <c:pt idx="128">
                  <c:v>189.77851437727142</c:v>
                </c:pt>
                <c:pt idx="129">
                  <c:v>196.81819705112545</c:v>
                </c:pt>
                <c:pt idx="130">
                  <c:v>198.33238179239962</c:v>
                </c:pt>
                <c:pt idx="131">
                  <c:v>193.94827155006786</c:v>
                </c:pt>
                <c:pt idx="132">
                  <c:v>200.27103144042738</c:v>
                </c:pt>
                <c:pt idx="133">
                  <c:v>199.2679534347443</c:v>
                </c:pt>
                <c:pt idx="134">
                  <c:v>198.23441782247423</c:v>
                </c:pt>
                <c:pt idx="135">
                  <c:v>194.59013960170824</c:v>
                </c:pt>
                <c:pt idx="136">
                  <c:v>191.31859228699659</c:v>
                </c:pt>
                <c:pt idx="137">
                  <c:v>192.53182984756609</c:v>
                </c:pt>
                <c:pt idx="138">
                  <c:v>193.241098265071</c:v>
                </c:pt>
                <c:pt idx="139">
                  <c:v>193.14682937889856</c:v>
                </c:pt>
                <c:pt idx="140">
                  <c:v>195.20253707121563</c:v>
                </c:pt>
                <c:pt idx="141">
                  <c:v>191.69468531237541</c:v>
                </c:pt>
                <c:pt idx="142">
                  <c:v>187.98755527857972</c:v>
                </c:pt>
                <c:pt idx="143">
                  <c:v>185.99121199737633</c:v>
                </c:pt>
                <c:pt idx="144">
                  <c:v>185.45573645616793</c:v>
                </c:pt>
                <c:pt idx="145">
                  <c:v>190.10087617594598</c:v>
                </c:pt>
                <c:pt idx="146">
                  <c:v>191.39928711358792</c:v>
                </c:pt>
                <c:pt idx="147">
                  <c:v>196.53908708433659</c:v>
                </c:pt>
                <c:pt idx="148">
                  <c:v>199.56509912133558</c:v>
                </c:pt>
                <c:pt idx="149">
                  <c:v>204.71754182665552</c:v>
                </c:pt>
                <c:pt idx="150">
                  <c:v>208.00617357780166</c:v>
                </c:pt>
                <c:pt idx="151">
                  <c:v>205.89011381353501</c:v>
                </c:pt>
                <c:pt idx="152">
                  <c:v>205.65579932427568</c:v>
                </c:pt>
                <c:pt idx="153">
                  <c:v>210.02381128300956</c:v>
                </c:pt>
                <c:pt idx="154">
                  <c:v>207.76233806876647</c:v>
                </c:pt>
                <c:pt idx="155">
                  <c:v>206.96191484662671</c:v>
                </c:pt>
                <c:pt idx="156">
                  <c:v>211.15571238144423</c:v>
                </c:pt>
                <c:pt idx="157">
                  <c:v>218.4381216570973</c:v>
                </c:pt>
                <c:pt idx="158">
                  <c:v>218.7822140828124</c:v>
                </c:pt>
                <c:pt idx="159">
                  <c:v>224.11196625601872</c:v>
                </c:pt>
                <c:pt idx="160">
                  <c:v>219.15185249292134</c:v>
                </c:pt>
                <c:pt idx="161">
                  <c:v>223.33984327966385</c:v>
                </c:pt>
                <c:pt idx="162">
                  <c:v>226.54065088894842</c:v>
                </c:pt>
                <c:pt idx="163">
                  <c:v>228.84846411152267</c:v>
                </c:pt>
                <c:pt idx="164">
                  <c:v>227.65090443593533</c:v>
                </c:pt>
                <c:pt idx="165">
                  <c:v>230.11005605967949</c:v>
                </c:pt>
                <c:pt idx="166">
                  <c:v>233.48142184220941</c:v>
                </c:pt>
                <c:pt idx="167">
                  <c:v>234.46436387448031</c:v>
                </c:pt>
                <c:pt idx="168">
                  <c:v>231.7090181793763</c:v>
                </c:pt>
                <c:pt idx="169">
                  <c:v>228.84898226374909</c:v>
                </c:pt>
                <c:pt idx="170">
                  <c:v>233.4717295963533</c:v>
                </c:pt>
                <c:pt idx="171">
                  <c:v>232.97428470690949</c:v>
                </c:pt>
                <c:pt idx="172">
                  <c:v>236.9643315672146</c:v>
                </c:pt>
                <c:pt idx="173">
                  <c:v>238.66220122989586</c:v>
                </c:pt>
                <c:pt idx="174">
                  <c:v>243.24151223356006</c:v>
                </c:pt>
                <c:pt idx="175">
                  <c:v>241.78085652463082</c:v>
                </c:pt>
                <c:pt idx="176">
                  <c:v>237.22700262638904</c:v>
                </c:pt>
                <c:pt idx="177">
                  <c:v>236.2711366285653</c:v>
                </c:pt>
                <c:pt idx="178">
                  <c:v>235.38802894693794</c:v>
                </c:pt>
                <c:pt idx="179">
                  <c:v>236.01958714630095</c:v>
                </c:pt>
                <c:pt idx="180">
                  <c:v>237.83840853868975</c:v>
                </c:pt>
                <c:pt idx="181">
                  <c:v>235.91263427051749</c:v>
                </c:pt>
                <c:pt idx="182">
                  <c:v>233.90819203737945</c:v>
                </c:pt>
                <c:pt idx="183">
                  <c:v>234.48683454973511</c:v>
                </c:pt>
                <c:pt idx="184">
                  <c:v>239.07921520924378</c:v>
                </c:pt>
                <c:pt idx="185">
                  <c:v>240.903785022932</c:v>
                </c:pt>
                <c:pt idx="186">
                  <c:v>246.52036038753735</c:v>
                </c:pt>
                <c:pt idx="187">
                  <c:v>255.18673416561356</c:v>
                </c:pt>
                <c:pt idx="188">
                  <c:v>254.29987916384258</c:v>
                </c:pt>
                <c:pt idx="189">
                  <c:v>258.91285819120327</c:v>
                </c:pt>
                <c:pt idx="190">
                  <c:v>258.95272068934145</c:v>
                </c:pt>
                <c:pt idx="191">
                  <c:v>254.08652737925789</c:v>
                </c:pt>
                <c:pt idx="192">
                  <c:v>248.24347568456585</c:v>
                </c:pt>
                <c:pt idx="193">
                  <c:v>245.27294693228819</c:v>
                </c:pt>
                <c:pt idx="194">
                  <c:v>244.3273624872584</c:v>
                </c:pt>
                <c:pt idx="195">
                  <c:v>237.58076382051561</c:v>
                </c:pt>
                <c:pt idx="196">
                  <c:v>235.72554883186115</c:v>
                </c:pt>
                <c:pt idx="197">
                  <c:v>237.62989531637211</c:v>
                </c:pt>
                <c:pt idx="198">
                  <c:v>241.7098134690556</c:v>
                </c:pt>
                <c:pt idx="199">
                  <c:v>234.73575481936001</c:v>
                </c:pt>
                <c:pt idx="200">
                  <c:v>226.88629585743368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15F-4BD3-BE13-7A2571242E3C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BrownianMotion'!$F$99:$GX$99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155.47596488628443</c:v>
                </c:pt>
                <c:pt idx="2">
                  <c:v>152.61201046013932</c:v>
                </c:pt>
                <c:pt idx="3">
                  <c:v>149.56655377436175</c:v>
                </c:pt>
                <c:pt idx="4">
                  <c:v>145.76982231112532</c:v>
                </c:pt>
                <c:pt idx="5">
                  <c:v>146.98676568675302</c:v>
                </c:pt>
                <c:pt idx="6">
                  <c:v>142.94788670041072</c:v>
                </c:pt>
                <c:pt idx="7">
                  <c:v>145.2121702560442</c:v>
                </c:pt>
                <c:pt idx="8">
                  <c:v>149.14480911858044</c:v>
                </c:pt>
                <c:pt idx="9">
                  <c:v>144.23810407168909</c:v>
                </c:pt>
                <c:pt idx="10">
                  <c:v>143.51815385545098</c:v>
                </c:pt>
                <c:pt idx="11">
                  <c:v>142.6302633485962</c:v>
                </c:pt>
                <c:pt idx="12">
                  <c:v>142.33930801151328</c:v>
                </c:pt>
                <c:pt idx="13">
                  <c:v>143.12929982620403</c:v>
                </c:pt>
                <c:pt idx="14">
                  <c:v>143.46729022907306</c:v>
                </c:pt>
                <c:pt idx="15">
                  <c:v>142.85850491826918</c:v>
                </c:pt>
                <c:pt idx="16">
                  <c:v>143.07388981242966</c:v>
                </c:pt>
                <c:pt idx="17">
                  <c:v>148.00530363813618</c:v>
                </c:pt>
                <c:pt idx="18">
                  <c:v>146.65258539620262</c:v>
                </c:pt>
                <c:pt idx="19">
                  <c:v>147.99345981783102</c:v>
                </c:pt>
                <c:pt idx="20">
                  <c:v>149.08506247324556</c:v>
                </c:pt>
                <c:pt idx="21">
                  <c:v>148.08965969246765</c:v>
                </c:pt>
                <c:pt idx="22">
                  <c:v>147.95560496737869</c:v>
                </c:pt>
                <c:pt idx="23">
                  <c:v>146.04874197445929</c:v>
                </c:pt>
                <c:pt idx="24">
                  <c:v>146.95053460480887</c:v>
                </c:pt>
                <c:pt idx="25">
                  <c:v>152.90604458565389</c:v>
                </c:pt>
                <c:pt idx="26">
                  <c:v>149.35081170831674</c:v>
                </c:pt>
                <c:pt idx="27">
                  <c:v>147.88126808627527</c:v>
                </c:pt>
                <c:pt idx="28">
                  <c:v>145.2134797934585</c:v>
                </c:pt>
                <c:pt idx="29">
                  <c:v>142.08649829310525</c:v>
                </c:pt>
                <c:pt idx="30">
                  <c:v>143.74528829658536</c:v>
                </c:pt>
                <c:pt idx="31">
                  <c:v>147.90122530979244</c:v>
                </c:pt>
                <c:pt idx="32">
                  <c:v>145.96454765388182</c:v>
                </c:pt>
                <c:pt idx="33">
                  <c:v>147.15953229375381</c:v>
                </c:pt>
                <c:pt idx="34">
                  <c:v>145.04395179976916</c:v>
                </c:pt>
                <c:pt idx="35">
                  <c:v>144.17221254378916</c:v>
                </c:pt>
                <c:pt idx="36">
                  <c:v>143.32757711180994</c:v>
                </c:pt>
                <c:pt idx="37">
                  <c:v>144.68530229864268</c:v>
                </c:pt>
                <c:pt idx="38">
                  <c:v>141.59614255183524</c:v>
                </c:pt>
                <c:pt idx="39">
                  <c:v>146.60432773442298</c:v>
                </c:pt>
                <c:pt idx="40">
                  <c:v>148.3014889206878</c:v>
                </c:pt>
                <c:pt idx="41">
                  <c:v>143.91247542280934</c:v>
                </c:pt>
                <c:pt idx="42">
                  <c:v>143.04950759241191</c:v>
                </c:pt>
                <c:pt idx="43">
                  <c:v>145.95121010638547</c:v>
                </c:pt>
                <c:pt idx="44">
                  <c:v>148.41124952665223</c:v>
                </c:pt>
                <c:pt idx="45">
                  <c:v>146.73071646530772</c:v>
                </c:pt>
                <c:pt idx="46">
                  <c:v>147.51732101046602</c:v>
                </c:pt>
                <c:pt idx="47">
                  <c:v>149.42820126393821</c:v>
                </c:pt>
                <c:pt idx="48">
                  <c:v>152.5151014092113</c:v>
                </c:pt>
                <c:pt idx="49">
                  <c:v>146.14199172988259</c:v>
                </c:pt>
                <c:pt idx="50">
                  <c:v>148.88494280116362</c:v>
                </c:pt>
                <c:pt idx="51">
                  <c:v>149.68291888771751</c:v>
                </c:pt>
                <c:pt idx="52">
                  <c:v>144.53645235112006</c:v>
                </c:pt>
                <c:pt idx="53">
                  <c:v>144.34152376475106</c:v>
                </c:pt>
                <c:pt idx="54">
                  <c:v>137.98519918565592</c:v>
                </c:pt>
                <c:pt idx="55">
                  <c:v>138.22382746283498</c:v>
                </c:pt>
                <c:pt idx="56">
                  <c:v>136.680733375019</c:v>
                </c:pt>
                <c:pt idx="57">
                  <c:v>137.68487337980022</c:v>
                </c:pt>
                <c:pt idx="58">
                  <c:v>134.22899537390819</c:v>
                </c:pt>
                <c:pt idx="59">
                  <c:v>135.0511123044306</c:v>
                </c:pt>
                <c:pt idx="60">
                  <c:v>135.23675728834019</c:v>
                </c:pt>
                <c:pt idx="61">
                  <c:v>134.50469841072933</c:v>
                </c:pt>
                <c:pt idx="62">
                  <c:v>136.31470981438869</c:v>
                </c:pt>
                <c:pt idx="63">
                  <c:v>136.73217403430922</c:v>
                </c:pt>
                <c:pt idx="64">
                  <c:v>139.20606345887074</c:v>
                </c:pt>
                <c:pt idx="65">
                  <c:v>134.34472908893957</c:v>
                </c:pt>
                <c:pt idx="66">
                  <c:v>135.44940447564753</c:v>
                </c:pt>
                <c:pt idx="67">
                  <c:v>134.48076310570676</c:v>
                </c:pt>
                <c:pt idx="68">
                  <c:v>134.37145818950634</c:v>
                </c:pt>
                <c:pt idx="69">
                  <c:v>131.51390703123013</c:v>
                </c:pt>
                <c:pt idx="70">
                  <c:v>137.39701826991032</c:v>
                </c:pt>
                <c:pt idx="71">
                  <c:v>132.98618387327855</c:v>
                </c:pt>
                <c:pt idx="72">
                  <c:v>136.45039047879985</c:v>
                </c:pt>
                <c:pt idx="73">
                  <c:v>141.1016275115565</c:v>
                </c:pt>
                <c:pt idx="74">
                  <c:v>142.17587155603172</c:v>
                </c:pt>
                <c:pt idx="75">
                  <c:v>144.6810279778737</c:v>
                </c:pt>
                <c:pt idx="76">
                  <c:v>145.27875797334167</c:v>
                </c:pt>
                <c:pt idx="77">
                  <c:v>146.99994036556799</c:v>
                </c:pt>
                <c:pt idx="78">
                  <c:v>144.94492484976848</c:v>
                </c:pt>
                <c:pt idx="79">
                  <c:v>144.56728621038866</c:v>
                </c:pt>
                <c:pt idx="80">
                  <c:v>146.38344580297007</c:v>
                </c:pt>
                <c:pt idx="81">
                  <c:v>146.47460679229735</c:v>
                </c:pt>
                <c:pt idx="82">
                  <c:v>148.60318344970963</c:v>
                </c:pt>
                <c:pt idx="83">
                  <c:v>147.94565154450365</c:v>
                </c:pt>
                <c:pt idx="84">
                  <c:v>142.97913102041974</c:v>
                </c:pt>
                <c:pt idx="85">
                  <c:v>141.81861142638601</c:v>
                </c:pt>
                <c:pt idx="86">
                  <c:v>142.3019873148254</c:v>
                </c:pt>
                <c:pt idx="87">
                  <c:v>146.02101709148849</c:v>
                </c:pt>
                <c:pt idx="88">
                  <c:v>141.20118299672049</c:v>
                </c:pt>
                <c:pt idx="89">
                  <c:v>140.37538631467018</c:v>
                </c:pt>
                <c:pt idx="90">
                  <c:v>144.31150769887202</c:v>
                </c:pt>
                <c:pt idx="91">
                  <c:v>143.99578213759568</c:v>
                </c:pt>
                <c:pt idx="92">
                  <c:v>145.75082618800056</c:v>
                </c:pt>
                <c:pt idx="93">
                  <c:v>147.08545252226406</c:v>
                </c:pt>
                <c:pt idx="94">
                  <c:v>149.73096106357636</c:v>
                </c:pt>
                <c:pt idx="95">
                  <c:v>147.04270622612808</c:v>
                </c:pt>
                <c:pt idx="96">
                  <c:v>140.74099277943458</c:v>
                </c:pt>
                <c:pt idx="97">
                  <c:v>142.27930340505964</c:v>
                </c:pt>
                <c:pt idx="98">
                  <c:v>141.28531723040427</c:v>
                </c:pt>
                <c:pt idx="99">
                  <c:v>143.8213668770735</c:v>
                </c:pt>
                <c:pt idx="100">
                  <c:v>141.90109020861203</c:v>
                </c:pt>
                <c:pt idx="101">
                  <c:v>142.79985259648018</c:v>
                </c:pt>
                <c:pt idx="102">
                  <c:v>146.66107990055971</c:v>
                </c:pt>
                <c:pt idx="103">
                  <c:v>145.25442433241588</c:v>
                </c:pt>
                <c:pt idx="104">
                  <c:v>144.41395831544475</c:v>
                </c:pt>
                <c:pt idx="105">
                  <c:v>144.62872936530152</c:v>
                </c:pt>
                <c:pt idx="106">
                  <c:v>143.59193579003644</c:v>
                </c:pt>
                <c:pt idx="107">
                  <c:v>138.81112630026584</c:v>
                </c:pt>
                <c:pt idx="108">
                  <c:v>143.10991031109339</c:v>
                </c:pt>
                <c:pt idx="109">
                  <c:v>143.72370715908119</c:v>
                </c:pt>
                <c:pt idx="110">
                  <c:v>145.91638311676928</c:v>
                </c:pt>
                <c:pt idx="111">
                  <c:v>146.82511543025979</c:v>
                </c:pt>
                <c:pt idx="112">
                  <c:v>150.54484397041867</c:v>
                </c:pt>
                <c:pt idx="113">
                  <c:v>155.43326576216057</c:v>
                </c:pt>
                <c:pt idx="114">
                  <c:v>155.71893428014175</c:v>
                </c:pt>
                <c:pt idx="115">
                  <c:v>155.94731009680149</c:v>
                </c:pt>
                <c:pt idx="116">
                  <c:v>153.84794227835476</c:v>
                </c:pt>
                <c:pt idx="117">
                  <c:v>152.0486316737215</c:v>
                </c:pt>
                <c:pt idx="118">
                  <c:v>151.34650555630179</c:v>
                </c:pt>
                <c:pt idx="119">
                  <c:v>153.18867456255359</c:v>
                </c:pt>
                <c:pt idx="120">
                  <c:v>153.16299963517824</c:v>
                </c:pt>
                <c:pt idx="121">
                  <c:v>148.25915533272018</c:v>
                </c:pt>
                <c:pt idx="122">
                  <c:v>151.81341161663465</c:v>
                </c:pt>
                <c:pt idx="123">
                  <c:v>153.80042735148876</c:v>
                </c:pt>
                <c:pt idx="124">
                  <c:v>157.11757861518834</c:v>
                </c:pt>
                <c:pt idx="125">
                  <c:v>160.80678052522111</c:v>
                </c:pt>
                <c:pt idx="126">
                  <c:v>164.96036707487195</c:v>
                </c:pt>
                <c:pt idx="127">
                  <c:v>167.75808141785291</c:v>
                </c:pt>
                <c:pt idx="128">
                  <c:v>165.73738282346267</c:v>
                </c:pt>
                <c:pt idx="129">
                  <c:v>162.36284273648926</c:v>
                </c:pt>
                <c:pt idx="130">
                  <c:v>161.36428390926534</c:v>
                </c:pt>
                <c:pt idx="131">
                  <c:v>161.6994190146599</c:v>
                </c:pt>
                <c:pt idx="132">
                  <c:v>161.26307792412069</c:v>
                </c:pt>
                <c:pt idx="133">
                  <c:v>157.49024476977567</c:v>
                </c:pt>
                <c:pt idx="134">
                  <c:v>156.14259892681122</c:v>
                </c:pt>
                <c:pt idx="135">
                  <c:v>159.77437282768466</c:v>
                </c:pt>
                <c:pt idx="136">
                  <c:v>161.44652828355601</c:v>
                </c:pt>
                <c:pt idx="137">
                  <c:v>158.49553975727545</c:v>
                </c:pt>
                <c:pt idx="138">
                  <c:v>157.62255399204557</c:v>
                </c:pt>
                <c:pt idx="139">
                  <c:v>159.34194236817751</c:v>
                </c:pt>
                <c:pt idx="140">
                  <c:v>163.03738712965071</c:v>
                </c:pt>
                <c:pt idx="141">
                  <c:v>162.75760049533494</c:v>
                </c:pt>
                <c:pt idx="142">
                  <c:v>161.10701742712425</c:v>
                </c:pt>
                <c:pt idx="143">
                  <c:v>160.92296631927519</c:v>
                </c:pt>
                <c:pt idx="144">
                  <c:v>159.60027057917262</c:v>
                </c:pt>
                <c:pt idx="145">
                  <c:v>158.78303958337688</c:v>
                </c:pt>
                <c:pt idx="146">
                  <c:v>157.84415636496374</c:v>
                </c:pt>
                <c:pt idx="147">
                  <c:v>161.37566909978798</c:v>
                </c:pt>
                <c:pt idx="148">
                  <c:v>166.51150347180183</c:v>
                </c:pt>
                <c:pt idx="149">
                  <c:v>171.74899912019399</c:v>
                </c:pt>
                <c:pt idx="150">
                  <c:v>169.90927120437479</c:v>
                </c:pt>
                <c:pt idx="151">
                  <c:v>167.88639370169605</c:v>
                </c:pt>
                <c:pt idx="152">
                  <c:v>161.78083288067393</c:v>
                </c:pt>
                <c:pt idx="153">
                  <c:v>162.56409638333645</c:v>
                </c:pt>
                <c:pt idx="154">
                  <c:v>160.21830471462462</c:v>
                </c:pt>
                <c:pt idx="155">
                  <c:v>153.31906645843424</c:v>
                </c:pt>
                <c:pt idx="156">
                  <c:v>152.14246582785125</c:v>
                </c:pt>
                <c:pt idx="157">
                  <c:v>146.46590795476925</c:v>
                </c:pt>
                <c:pt idx="158">
                  <c:v>143.08382352708404</c:v>
                </c:pt>
                <c:pt idx="159">
                  <c:v>141.68369345437605</c:v>
                </c:pt>
                <c:pt idx="160">
                  <c:v>139.78303422945791</c:v>
                </c:pt>
                <c:pt idx="161">
                  <c:v>141.63035347748621</c:v>
                </c:pt>
                <c:pt idx="162">
                  <c:v>142.99442218983262</c:v>
                </c:pt>
                <c:pt idx="163">
                  <c:v>147.42603352308302</c:v>
                </c:pt>
                <c:pt idx="164">
                  <c:v>144.24411200211514</c:v>
                </c:pt>
                <c:pt idx="165">
                  <c:v>141.76081337988529</c:v>
                </c:pt>
                <c:pt idx="166">
                  <c:v>141.13239734405616</c:v>
                </c:pt>
                <c:pt idx="167">
                  <c:v>145.04768377920129</c:v>
                </c:pt>
                <c:pt idx="168">
                  <c:v>152.67178753762332</c:v>
                </c:pt>
                <c:pt idx="169">
                  <c:v>148.88796229745287</c:v>
                </c:pt>
                <c:pt idx="170">
                  <c:v>147.42918823993341</c:v>
                </c:pt>
                <c:pt idx="171">
                  <c:v>144.85175055534722</c:v>
                </c:pt>
                <c:pt idx="172">
                  <c:v>145.07408631190609</c:v>
                </c:pt>
                <c:pt idx="173">
                  <c:v>146.77497033303726</c:v>
                </c:pt>
                <c:pt idx="174">
                  <c:v>152.72008447613101</c:v>
                </c:pt>
                <c:pt idx="175">
                  <c:v>157.14362115983374</c:v>
                </c:pt>
                <c:pt idx="176">
                  <c:v>150.93337839508965</c:v>
                </c:pt>
                <c:pt idx="177">
                  <c:v>151.35584281807402</c:v>
                </c:pt>
                <c:pt idx="178">
                  <c:v>152.50844882560111</c:v>
                </c:pt>
                <c:pt idx="179">
                  <c:v>151.77230241558397</c:v>
                </c:pt>
                <c:pt idx="180">
                  <c:v>149.72229195547106</c:v>
                </c:pt>
                <c:pt idx="181">
                  <c:v>149.46157791091269</c:v>
                </c:pt>
                <c:pt idx="182">
                  <c:v>152.36504376214546</c:v>
                </c:pt>
                <c:pt idx="183">
                  <c:v>152.31995275669539</c:v>
                </c:pt>
                <c:pt idx="184">
                  <c:v>151.00853985444917</c:v>
                </c:pt>
                <c:pt idx="185">
                  <c:v>149.09180199790976</c:v>
                </c:pt>
                <c:pt idx="186">
                  <c:v>151.74735466161013</c:v>
                </c:pt>
                <c:pt idx="187">
                  <c:v>148.46450268438767</c:v>
                </c:pt>
                <c:pt idx="188">
                  <c:v>149.61619219359238</c:v>
                </c:pt>
                <c:pt idx="189">
                  <c:v>147.25415437172566</c:v>
                </c:pt>
                <c:pt idx="190">
                  <c:v>149.00323665795031</c:v>
                </c:pt>
                <c:pt idx="191">
                  <c:v>146.62135481569251</c:v>
                </c:pt>
                <c:pt idx="192">
                  <c:v>143.92246538527698</c:v>
                </c:pt>
                <c:pt idx="193">
                  <c:v>143.94953444191333</c:v>
                </c:pt>
                <c:pt idx="194">
                  <c:v>144.16222528837272</c:v>
                </c:pt>
                <c:pt idx="195">
                  <c:v>143.29048465273175</c:v>
                </c:pt>
                <c:pt idx="196">
                  <c:v>145.80802975278229</c:v>
                </c:pt>
                <c:pt idx="197">
                  <c:v>147.17041562261602</c:v>
                </c:pt>
                <c:pt idx="198">
                  <c:v>143.29553010535065</c:v>
                </c:pt>
                <c:pt idx="199">
                  <c:v>144.30514784674355</c:v>
                </c:pt>
                <c:pt idx="200">
                  <c:v>141.28118475609878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15F-4BD3-BE13-7A2571242E3C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BrownianMotion'!$F$100:$GX$100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158.97954243673865</c:v>
                </c:pt>
                <c:pt idx="2">
                  <c:v>167.00762297327896</c:v>
                </c:pt>
                <c:pt idx="3">
                  <c:v>170.20140312485705</c:v>
                </c:pt>
                <c:pt idx="4">
                  <c:v>168.98196017612392</c:v>
                </c:pt>
                <c:pt idx="5">
                  <c:v>166.13292209696209</c:v>
                </c:pt>
                <c:pt idx="6">
                  <c:v>163.23933283032991</c:v>
                </c:pt>
                <c:pt idx="7">
                  <c:v>164.54103028240681</c:v>
                </c:pt>
                <c:pt idx="8">
                  <c:v>171.55880109123626</c:v>
                </c:pt>
                <c:pt idx="9">
                  <c:v>167.51489234756704</c:v>
                </c:pt>
                <c:pt idx="10">
                  <c:v>168.34576581289295</c:v>
                </c:pt>
                <c:pt idx="11">
                  <c:v>167.92595433114462</c:v>
                </c:pt>
                <c:pt idx="12">
                  <c:v>166.17106387815238</c:v>
                </c:pt>
                <c:pt idx="13">
                  <c:v>162.00687524697207</c:v>
                </c:pt>
                <c:pt idx="14">
                  <c:v>164.37873471102162</c:v>
                </c:pt>
                <c:pt idx="15">
                  <c:v>165.15459266279538</c:v>
                </c:pt>
                <c:pt idx="16">
                  <c:v>165.6199796542503</c:v>
                </c:pt>
                <c:pt idx="17">
                  <c:v>161.5868683279275</c:v>
                </c:pt>
                <c:pt idx="18">
                  <c:v>159.06731121543572</c:v>
                </c:pt>
                <c:pt idx="19">
                  <c:v>157.24714499525925</c:v>
                </c:pt>
                <c:pt idx="20">
                  <c:v>157.76258263615279</c:v>
                </c:pt>
                <c:pt idx="21">
                  <c:v>155.0338362358392</c:v>
                </c:pt>
                <c:pt idx="22">
                  <c:v>153.47590601634553</c:v>
                </c:pt>
                <c:pt idx="23">
                  <c:v>153.52333081531074</c:v>
                </c:pt>
                <c:pt idx="24">
                  <c:v>153.64872089291114</c:v>
                </c:pt>
                <c:pt idx="25">
                  <c:v>157.97225168595745</c:v>
                </c:pt>
                <c:pt idx="26">
                  <c:v>161.40899486946188</c:v>
                </c:pt>
                <c:pt idx="27">
                  <c:v>156.22833014529448</c:v>
                </c:pt>
                <c:pt idx="28">
                  <c:v>150.54062115273862</c:v>
                </c:pt>
                <c:pt idx="29">
                  <c:v>150.37271009872569</c:v>
                </c:pt>
                <c:pt idx="30">
                  <c:v>152.22760160623497</c:v>
                </c:pt>
                <c:pt idx="31">
                  <c:v>158.35923707225319</c:v>
                </c:pt>
                <c:pt idx="32">
                  <c:v>164.05413255682342</c:v>
                </c:pt>
                <c:pt idx="33">
                  <c:v>162.01074192043612</c:v>
                </c:pt>
                <c:pt idx="34">
                  <c:v>166.0778839583794</c:v>
                </c:pt>
                <c:pt idx="35">
                  <c:v>163.79452219947905</c:v>
                </c:pt>
                <c:pt idx="36">
                  <c:v>166.78038086644199</c:v>
                </c:pt>
                <c:pt idx="37">
                  <c:v>166.1746129965336</c:v>
                </c:pt>
                <c:pt idx="38">
                  <c:v>165.49848806069363</c:v>
                </c:pt>
                <c:pt idx="39">
                  <c:v>165.41458860319602</c:v>
                </c:pt>
                <c:pt idx="40">
                  <c:v>169.41854969756895</c:v>
                </c:pt>
                <c:pt idx="41">
                  <c:v>173.57374997960198</c:v>
                </c:pt>
                <c:pt idx="42">
                  <c:v>176.11928078263284</c:v>
                </c:pt>
                <c:pt idx="43">
                  <c:v>178.99933068723684</c:v>
                </c:pt>
                <c:pt idx="44">
                  <c:v>184.24545544265618</c:v>
                </c:pt>
                <c:pt idx="45">
                  <c:v>193.55821198147135</c:v>
                </c:pt>
                <c:pt idx="46">
                  <c:v>198.81946469841685</c:v>
                </c:pt>
                <c:pt idx="47">
                  <c:v>203.44787654114654</c:v>
                </c:pt>
                <c:pt idx="48">
                  <c:v>206.20137193293326</c:v>
                </c:pt>
                <c:pt idx="49">
                  <c:v>204.19325214008637</c:v>
                </c:pt>
                <c:pt idx="50">
                  <c:v>202.5286668746235</c:v>
                </c:pt>
                <c:pt idx="51">
                  <c:v>195.25560467314438</c:v>
                </c:pt>
                <c:pt idx="52">
                  <c:v>197.5148796691158</c:v>
                </c:pt>
                <c:pt idx="53">
                  <c:v>199.79228238385463</c:v>
                </c:pt>
                <c:pt idx="54">
                  <c:v>198.62608536248175</c:v>
                </c:pt>
                <c:pt idx="55">
                  <c:v>202.24569164900007</c:v>
                </c:pt>
                <c:pt idx="56">
                  <c:v>204.67644158839849</c:v>
                </c:pt>
                <c:pt idx="57">
                  <c:v>204.65275266941106</c:v>
                </c:pt>
                <c:pt idx="58">
                  <c:v>206.80976269037984</c:v>
                </c:pt>
                <c:pt idx="59">
                  <c:v>201.7076989669749</c:v>
                </c:pt>
                <c:pt idx="60">
                  <c:v>203.17622183449944</c:v>
                </c:pt>
                <c:pt idx="61">
                  <c:v>207.48982204013925</c:v>
                </c:pt>
                <c:pt idx="62">
                  <c:v>213.22110183569217</c:v>
                </c:pt>
                <c:pt idx="63">
                  <c:v>215.34675338313747</c:v>
                </c:pt>
                <c:pt idx="64">
                  <c:v>206.90800735636586</c:v>
                </c:pt>
                <c:pt idx="65">
                  <c:v>207.87624554697686</c:v>
                </c:pt>
                <c:pt idx="66">
                  <c:v>205.70496535625833</c:v>
                </c:pt>
                <c:pt idx="67">
                  <c:v>199.50444198748227</c:v>
                </c:pt>
                <c:pt idx="68">
                  <c:v>202.99259660824114</c:v>
                </c:pt>
                <c:pt idx="69">
                  <c:v>209.2042849179538</c:v>
                </c:pt>
                <c:pt idx="70">
                  <c:v>218.52506585453267</c:v>
                </c:pt>
                <c:pt idx="71">
                  <c:v>225.52053893546895</c:v>
                </c:pt>
                <c:pt idx="72">
                  <c:v>226.23292182224259</c:v>
                </c:pt>
                <c:pt idx="73">
                  <c:v>233.14194507750307</c:v>
                </c:pt>
                <c:pt idx="74">
                  <c:v>235.98906659819102</c:v>
                </c:pt>
                <c:pt idx="75">
                  <c:v>237.95550950130541</c:v>
                </c:pt>
                <c:pt idx="76">
                  <c:v>235.31260893404092</c:v>
                </c:pt>
                <c:pt idx="77">
                  <c:v>228.79087619030994</c:v>
                </c:pt>
                <c:pt idx="78">
                  <c:v>226.55742912528027</c:v>
                </c:pt>
                <c:pt idx="79">
                  <c:v>227.84743555535911</c:v>
                </c:pt>
                <c:pt idx="80">
                  <c:v>226.80436972828915</c:v>
                </c:pt>
                <c:pt idx="81">
                  <c:v>233.89132564126515</c:v>
                </c:pt>
                <c:pt idx="82">
                  <c:v>234.37303942746041</c:v>
                </c:pt>
                <c:pt idx="83">
                  <c:v>235.50366325740978</c:v>
                </c:pt>
                <c:pt idx="84">
                  <c:v>236.31778084652149</c:v>
                </c:pt>
                <c:pt idx="85">
                  <c:v>235.13503703086869</c:v>
                </c:pt>
                <c:pt idx="86">
                  <c:v>234.03330805646129</c:v>
                </c:pt>
                <c:pt idx="87">
                  <c:v>235.51189741774203</c:v>
                </c:pt>
                <c:pt idx="88">
                  <c:v>237.8947109393398</c:v>
                </c:pt>
                <c:pt idx="89">
                  <c:v>233.12323605414738</c:v>
                </c:pt>
                <c:pt idx="90">
                  <c:v>235.93096034564292</c:v>
                </c:pt>
                <c:pt idx="91">
                  <c:v>227.59703486146481</c:v>
                </c:pt>
                <c:pt idx="92">
                  <c:v>227.1006382691759</c:v>
                </c:pt>
                <c:pt idx="93">
                  <c:v>224.51059330967547</c:v>
                </c:pt>
                <c:pt idx="94">
                  <c:v>224.54099582153066</c:v>
                </c:pt>
                <c:pt idx="95">
                  <c:v>223.75120581409956</c:v>
                </c:pt>
                <c:pt idx="96">
                  <c:v>228.56770658658306</c:v>
                </c:pt>
                <c:pt idx="97">
                  <c:v>222.15071869922434</c:v>
                </c:pt>
                <c:pt idx="98">
                  <c:v>220.44838199758885</c:v>
                </c:pt>
                <c:pt idx="99">
                  <c:v>218.57377522628215</c:v>
                </c:pt>
                <c:pt idx="100">
                  <c:v>228.11688202406458</c:v>
                </c:pt>
                <c:pt idx="101">
                  <c:v>227.78258472199141</c:v>
                </c:pt>
                <c:pt idx="102">
                  <c:v>232.51164847578681</c:v>
                </c:pt>
                <c:pt idx="103">
                  <c:v>234.20599008582863</c:v>
                </c:pt>
                <c:pt idx="104">
                  <c:v>232.98587924155217</c:v>
                </c:pt>
                <c:pt idx="105">
                  <c:v>225.89563010467285</c:v>
                </c:pt>
                <c:pt idx="106">
                  <c:v>222.77838522452598</c:v>
                </c:pt>
                <c:pt idx="107">
                  <c:v>225.25637682768129</c:v>
                </c:pt>
                <c:pt idx="108">
                  <c:v>229.12717533651596</c:v>
                </c:pt>
                <c:pt idx="109">
                  <c:v>225.58979223547743</c:v>
                </c:pt>
                <c:pt idx="110">
                  <c:v>221.11638367793097</c:v>
                </c:pt>
                <c:pt idx="111">
                  <c:v>218.1975398456832</c:v>
                </c:pt>
                <c:pt idx="112">
                  <c:v>214.53358963241072</c:v>
                </c:pt>
                <c:pt idx="113">
                  <c:v>215.06932160334597</c:v>
                </c:pt>
                <c:pt idx="114">
                  <c:v>220.93505732817803</c:v>
                </c:pt>
                <c:pt idx="115">
                  <c:v>224.1869363749484</c:v>
                </c:pt>
                <c:pt idx="116">
                  <c:v>226.46932196673441</c:v>
                </c:pt>
                <c:pt idx="117">
                  <c:v>223.84248688004783</c:v>
                </c:pt>
                <c:pt idx="118">
                  <c:v>219.54816316052529</c:v>
                </c:pt>
                <c:pt idx="119">
                  <c:v>213.48366327874078</c:v>
                </c:pt>
                <c:pt idx="120">
                  <c:v>209.44906705481117</c:v>
                </c:pt>
                <c:pt idx="121">
                  <c:v>216.70511851719829</c:v>
                </c:pt>
                <c:pt idx="122">
                  <c:v>216.54498948330897</c:v>
                </c:pt>
                <c:pt idx="123">
                  <c:v>213.80392817826103</c:v>
                </c:pt>
                <c:pt idx="124">
                  <c:v>215.39380031994338</c:v>
                </c:pt>
                <c:pt idx="125">
                  <c:v>210.17924918873629</c:v>
                </c:pt>
                <c:pt idx="126">
                  <c:v>211.24824080262823</c:v>
                </c:pt>
                <c:pt idx="127">
                  <c:v>205.09654025567335</c:v>
                </c:pt>
                <c:pt idx="128">
                  <c:v>205.16954945898061</c:v>
                </c:pt>
                <c:pt idx="129">
                  <c:v>205.19363483220624</c:v>
                </c:pt>
                <c:pt idx="130">
                  <c:v>202.56656911184146</c:v>
                </c:pt>
                <c:pt idx="131">
                  <c:v>200.06705328190526</c:v>
                </c:pt>
                <c:pt idx="132">
                  <c:v>205.79517248149975</c:v>
                </c:pt>
                <c:pt idx="133">
                  <c:v>212.68059133710034</c:v>
                </c:pt>
                <c:pt idx="134">
                  <c:v>212.68241138794093</c:v>
                </c:pt>
                <c:pt idx="135">
                  <c:v>214.45736962776505</c:v>
                </c:pt>
                <c:pt idx="136">
                  <c:v>221.81872286250629</c:v>
                </c:pt>
                <c:pt idx="137">
                  <c:v>222.77760897288456</c:v>
                </c:pt>
                <c:pt idx="138">
                  <c:v>220.96844109628304</c:v>
                </c:pt>
                <c:pt idx="139">
                  <c:v>225.12421243901008</c:v>
                </c:pt>
                <c:pt idx="140">
                  <c:v>222.01618472162275</c:v>
                </c:pt>
                <c:pt idx="141">
                  <c:v>220.95954939803386</c:v>
                </c:pt>
                <c:pt idx="142">
                  <c:v>219.64041418877613</c:v>
                </c:pt>
                <c:pt idx="143">
                  <c:v>221.75540054580011</c:v>
                </c:pt>
                <c:pt idx="144">
                  <c:v>215.59499477153142</c:v>
                </c:pt>
                <c:pt idx="145">
                  <c:v>212.60524075820305</c:v>
                </c:pt>
                <c:pt idx="146">
                  <c:v>214.80685019305201</c:v>
                </c:pt>
                <c:pt idx="147">
                  <c:v>216.77487614672802</c:v>
                </c:pt>
                <c:pt idx="148">
                  <c:v>214.65088886373033</c:v>
                </c:pt>
                <c:pt idx="149">
                  <c:v>208.66803645313809</c:v>
                </c:pt>
                <c:pt idx="150">
                  <c:v>211.19515869817116</c:v>
                </c:pt>
                <c:pt idx="151">
                  <c:v>213.28701264818156</c:v>
                </c:pt>
                <c:pt idx="152">
                  <c:v>220.09591939967902</c:v>
                </c:pt>
                <c:pt idx="153">
                  <c:v>215.10766197631878</c:v>
                </c:pt>
                <c:pt idx="154">
                  <c:v>214.62098823402016</c:v>
                </c:pt>
                <c:pt idx="155">
                  <c:v>215.30935130136896</c:v>
                </c:pt>
                <c:pt idx="156">
                  <c:v>209.28446832941256</c:v>
                </c:pt>
                <c:pt idx="157">
                  <c:v>203.25395192014801</c:v>
                </c:pt>
                <c:pt idx="158">
                  <c:v>196.46454629427492</c:v>
                </c:pt>
                <c:pt idx="159">
                  <c:v>200.09837287812508</c:v>
                </c:pt>
                <c:pt idx="160">
                  <c:v>206.4979334719232</c:v>
                </c:pt>
                <c:pt idx="161">
                  <c:v>202.47555929759883</c:v>
                </c:pt>
                <c:pt idx="162">
                  <c:v>207.60725046011865</c:v>
                </c:pt>
                <c:pt idx="163">
                  <c:v>205.51422561371905</c:v>
                </c:pt>
                <c:pt idx="164">
                  <c:v>205.5205578978954</c:v>
                </c:pt>
                <c:pt idx="165">
                  <c:v>202.8638423958121</c:v>
                </c:pt>
                <c:pt idx="166">
                  <c:v>201.3668801664794</c:v>
                </c:pt>
                <c:pt idx="167">
                  <c:v>203.75344391260089</c:v>
                </c:pt>
                <c:pt idx="168">
                  <c:v>201.91491375840218</c:v>
                </c:pt>
                <c:pt idx="169">
                  <c:v>203.98853349390254</c:v>
                </c:pt>
                <c:pt idx="170">
                  <c:v>207.31573177495605</c:v>
                </c:pt>
                <c:pt idx="171">
                  <c:v>207.89151095234863</c:v>
                </c:pt>
                <c:pt idx="172">
                  <c:v>209.5201177832559</c:v>
                </c:pt>
                <c:pt idx="173">
                  <c:v>209.84433000445546</c:v>
                </c:pt>
                <c:pt idx="174">
                  <c:v>215.19797282450486</c:v>
                </c:pt>
                <c:pt idx="175">
                  <c:v>216.21359342500827</c:v>
                </c:pt>
                <c:pt idx="176">
                  <c:v>208.50412256545818</c:v>
                </c:pt>
                <c:pt idx="177">
                  <c:v>212.45609463376508</c:v>
                </c:pt>
                <c:pt idx="178">
                  <c:v>210.6753134291051</c:v>
                </c:pt>
                <c:pt idx="179">
                  <c:v>209.45152828473104</c:v>
                </c:pt>
                <c:pt idx="180">
                  <c:v>206.84824927553342</c:v>
                </c:pt>
                <c:pt idx="181">
                  <c:v>203.54526841179893</c:v>
                </c:pt>
                <c:pt idx="182">
                  <c:v>204.20924196519701</c:v>
                </c:pt>
                <c:pt idx="183">
                  <c:v>211.21652521047855</c:v>
                </c:pt>
                <c:pt idx="184">
                  <c:v>210.35654567188223</c:v>
                </c:pt>
                <c:pt idx="185">
                  <c:v>210.23075385879238</c:v>
                </c:pt>
                <c:pt idx="186">
                  <c:v>212.64781064228904</c:v>
                </c:pt>
                <c:pt idx="187">
                  <c:v>213.7033952065716</c:v>
                </c:pt>
                <c:pt idx="188">
                  <c:v>210.8736563968919</c:v>
                </c:pt>
                <c:pt idx="189">
                  <c:v>208.20820205149491</c:v>
                </c:pt>
                <c:pt idx="190">
                  <c:v>208.12964606633065</c:v>
                </c:pt>
                <c:pt idx="191">
                  <c:v>201.21963859718369</c:v>
                </c:pt>
                <c:pt idx="192">
                  <c:v>198.73312686467361</c:v>
                </c:pt>
                <c:pt idx="193">
                  <c:v>197.91464255866052</c:v>
                </c:pt>
                <c:pt idx="194">
                  <c:v>201.10617300693357</c:v>
                </c:pt>
                <c:pt idx="195">
                  <c:v>199.57730185788304</c:v>
                </c:pt>
                <c:pt idx="196">
                  <c:v>200.87639538079318</c:v>
                </c:pt>
                <c:pt idx="197">
                  <c:v>198.31481168026198</c:v>
                </c:pt>
                <c:pt idx="198">
                  <c:v>198.92725691743843</c:v>
                </c:pt>
                <c:pt idx="199">
                  <c:v>197.83671237824223</c:v>
                </c:pt>
                <c:pt idx="200">
                  <c:v>197.97712912024656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15F-4BD3-BE13-7A257124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36304"/>
        <c:axId val="1594043024"/>
      </c:lineChart>
      <c:catAx>
        <c:axId val="15940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3024"/>
        <c:crosses val="autoZero"/>
        <c:auto val="1"/>
        <c:lblAlgn val="ctr"/>
        <c:lblOffset val="100"/>
        <c:tickLblSkip val="10"/>
        <c:noMultiLvlLbl val="0"/>
      </c:catAx>
      <c:valAx>
        <c:axId val="15940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EMA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MACD &amp; EMA'!$J$4</c:f>
              <c:strCache>
                <c:ptCount val="1"/>
                <c:pt idx="0">
                  <c:v>Last Price GOOG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EMA'!$I$5:$I$192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 &amp; EMA'!$J$5:$J$192</c:f>
              <c:numCache>
                <c:formatCode>General</c:formatCode>
                <c:ptCount val="188"/>
                <c:pt idx="0">
                  <c:v>184.49</c:v>
                </c:pt>
                <c:pt idx="1">
                  <c:v>186.61</c:v>
                </c:pt>
                <c:pt idx="2" formatCode="0.00">
                  <c:v>187.39</c:v>
                </c:pt>
                <c:pt idx="3" formatCode="0.00">
                  <c:v>191.96</c:v>
                </c:pt>
                <c:pt idx="4" formatCode="0.00">
                  <c:v>190.48</c:v>
                </c:pt>
                <c:pt idx="5" formatCode="0.00">
                  <c:v>190.44</c:v>
                </c:pt>
                <c:pt idx="6" formatCode="0.00">
                  <c:v>192.66</c:v>
                </c:pt>
                <c:pt idx="7" formatCode="0.00">
                  <c:v>187.3</c:v>
                </c:pt>
                <c:pt idx="8" formatCode="0.00">
                  <c:v>186.78</c:v>
                </c:pt>
                <c:pt idx="9" formatCode="0.00">
                  <c:v>188.19</c:v>
                </c:pt>
                <c:pt idx="10" formatCode="0.00">
                  <c:v>185.5</c:v>
                </c:pt>
                <c:pt idx="11" formatCode="0.00">
                  <c:v>182.62</c:v>
                </c:pt>
                <c:pt idx="12" formatCode="0.00">
                  <c:v>179.22</c:v>
                </c:pt>
                <c:pt idx="13" formatCode="0.00">
                  <c:v>179.39</c:v>
                </c:pt>
                <c:pt idx="14" formatCode="0.00">
                  <c:v>183.35</c:v>
                </c:pt>
                <c:pt idx="15" formatCode="0.00">
                  <c:v>183.6</c:v>
                </c:pt>
                <c:pt idx="16" formatCode="0.00">
                  <c:v>174.37</c:v>
                </c:pt>
                <c:pt idx="17" formatCode="0.00">
                  <c:v>169.16</c:v>
                </c:pt>
                <c:pt idx="18" formatCode="0.00">
                  <c:v>168.68</c:v>
                </c:pt>
                <c:pt idx="19" formatCode="0.00">
                  <c:v>171.13</c:v>
                </c:pt>
                <c:pt idx="20" formatCode="0.00">
                  <c:v>171.86</c:v>
                </c:pt>
                <c:pt idx="21" formatCode="0.00">
                  <c:v>173.15</c:v>
                </c:pt>
                <c:pt idx="22" formatCode="0.00">
                  <c:v>172.45</c:v>
                </c:pt>
                <c:pt idx="23" formatCode="0.00">
                  <c:v>168.4</c:v>
                </c:pt>
                <c:pt idx="24" formatCode="0.00">
                  <c:v>160.63999999999999</c:v>
                </c:pt>
                <c:pt idx="25" formatCode="0.00">
                  <c:v>160.54</c:v>
                </c:pt>
                <c:pt idx="26" formatCode="0.00">
                  <c:v>160.75</c:v>
                </c:pt>
                <c:pt idx="27" formatCode="0.00">
                  <c:v>163.84</c:v>
                </c:pt>
                <c:pt idx="28" formatCode="0.00">
                  <c:v>165.39</c:v>
                </c:pt>
                <c:pt idx="29" formatCode="0.00">
                  <c:v>163.95</c:v>
                </c:pt>
                <c:pt idx="30" formatCode="0.00">
                  <c:v>165.93</c:v>
                </c:pt>
                <c:pt idx="31" formatCode="0.00">
                  <c:v>162.03</c:v>
                </c:pt>
                <c:pt idx="32" formatCode="0.00">
                  <c:v>163.16999999999999</c:v>
                </c:pt>
                <c:pt idx="33" formatCode="0.00">
                  <c:v>164.74</c:v>
                </c:pt>
                <c:pt idx="34" formatCode="0.00">
                  <c:v>168.4</c:v>
                </c:pt>
                <c:pt idx="35" formatCode="0.00">
                  <c:v>168.96</c:v>
                </c:pt>
                <c:pt idx="36" formatCode="0.00">
                  <c:v>167.63</c:v>
                </c:pt>
                <c:pt idx="37" formatCode="0.00">
                  <c:v>165.49</c:v>
                </c:pt>
                <c:pt idx="38" formatCode="0.00">
                  <c:v>167.43</c:v>
                </c:pt>
                <c:pt idx="39" formatCode="0.00">
                  <c:v>167.93</c:v>
                </c:pt>
                <c:pt idx="40" formatCode="0.00">
                  <c:v>166.38</c:v>
                </c:pt>
                <c:pt idx="41" formatCode="0.00">
                  <c:v>164.5</c:v>
                </c:pt>
                <c:pt idx="42" formatCode="0.00">
                  <c:v>163.4</c:v>
                </c:pt>
                <c:pt idx="43" formatCode="0.00">
                  <c:v>165.11</c:v>
                </c:pt>
                <c:pt idx="44" formatCode="0.00">
                  <c:v>158.61000000000001</c:v>
                </c:pt>
                <c:pt idx="45" formatCode="0.00">
                  <c:v>157.81</c:v>
                </c:pt>
                <c:pt idx="46" formatCode="0.00">
                  <c:v>158.6</c:v>
                </c:pt>
                <c:pt idx="47" formatCode="0.00">
                  <c:v>152.13</c:v>
                </c:pt>
                <c:pt idx="48" formatCode="0.00">
                  <c:v>149.54</c:v>
                </c:pt>
                <c:pt idx="49" formatCode="0.00">
                  <c:v>150.01</c:v>
                </c:pt>
                <c:pt idx="50" formatCode="0.00">
                  <c:v>152.15</c:v>
                </c:pt>
                <c:pt idx="51" formatCode="0.00">
                  <c:v>155.54</c:v>
                </c:pt>
                <c:pt idx="52" formatCode="0.00">
                  <c:v>158.37</c:v>
                </c:pt>
                <c:pt idx="53" formatCode="0.00">
                  <c:v>158.99</c:v>
                </c:pt>
                <c:pt idx="54" formatCode="0.00">
                  <c:v>160.28</c:v>
                </c:pt>
                <c:pt idx="55" formatCode="0.00">
                  <c:v>160.81</c:v>
                </c:pt>
                <c:pt idx="56" formatCode="0.00">
                  <c:v>163.24</c:v>
                </c:pt>
                <c:pt idx="57" formatCode="0.00">
                  <c:v>164.64</c:v>
                </c:pt>
                <c:pt idx="58" formatCode="0.00">
                  <c:v>163.07</c:v>
                </c:pt>
                <c:pt idx="59" formatCode="0.00">
                  <c:v>163.63999999999999</c:v>
                </c:pt>
                <c:pt idx="60" formatCode="0.00">
                  <c:v>162.99</c:v>
                </c:pt>
                <c:pt idx="61" formatCode="0.00">
                  <c:v>163.83000000000001</c:v>
                </c:pt>
                <c:pt idx="62" formatCode="0.00">
                  <c:v>165.29</c:v>
                </c:pt>
                <c:pt idx="63" formatCode="0.00">
                  <c:v>167.19</c:v>
                </c:pt>
                <c:pt idx="64" formatCode="0.00">
                  <c:v>168.42</c:v>
                </c:pt>
                <c:pt idx="65" formatCode="0.00">
                  <c:v>167.31</c:v>
                </c:pt>
                <c:pt idx="66" formatCode="0.00">
                  <c:v>167.21</c:v>
                </c:pt>
                <c:pt idx="67" formatCode="0.00">
                  <c:v>168.56</c:v>
                </c:pt>
                <c:pt idx="68" formatCode="0.00">
                  <c:v>164.39</c:v>
                </c:pt>
                <c:pt idx="69" formatCode="0.00">
                  <c:v>165.7</c:v>
                </c:pt>
                <c:pt idx="70" formatCode="0.00">
                  <c:v>163.06</c:v>
                </c:pt>
                <c:pt idx="71" formatCode="0.00">
                  <c:v>163.18</c:v>
                </c:pt>
                <c:pt idx="72" formatCode="0.00">
                  <c:v>164.52</c:v>
                </c:pt>
                <c:pt idx="73" formatCode="0.00">
                  <c:v>166.35</c:v>
                </c:pt>
                <c:pt idx="74" formatCode="0.00">
                  <c:v>166.9</c:v>
                </c:pt>
                <c:pt idx="75" formatCode="0.00">
                  <c:v>166.74</c:v>
                </c:pt>
                <c:pt idx="76" formatCode="0.00">
                  <c:v>164.51</c:v>
                </c:pt>
                <c:pt idx="77" formatCode="0.00">
                  <c:v>165.05</c:v>
                </c:pt>
                <c:pt idx="78" formatCode="0.00">
                  <c:v>165.8</c:v>
                </c:pt>
                <c:pt idx="79" formatCode="0.00">
                  <c:v>166.82</c:v>
                </c:pt>
                <c:pt idx="80" formatCode="0.00">
                  <c:v>164.48</c:v>
                </c:pt>
                <c:pt idx="81" formatCode="0.00">
                  <c:v>164.53</c:v>
                </c:pt>
                <c:pt idx="82" formatCode="0.00">
                  <c:v>166.99</c:v>
                </c:pt>
                <c:pt idx="83" formatCode="0.00">
                  <c:v>168.34</c:v>
                </c:pt>
                <c:pt idx="84" formatCode="0.00">
                  <c:v>171.14</c:v>
                </c:pt>
                <c:pt idx="85" formatCode="0.00">
                  <c:v>176.14</c:v>
                </c:pt>
                <c:pt idx="86" formatCode="0.00">
                  <c:v>172.69</c:v>
                </c:pt>
                <c:pt idx="87" formatCode="0.00">
                  <c:v>172.65</c:v>
                </c:pt>
                <c:pt idx="88" formatCode="0.00">
                  <c:v>170.68</c:v>
                </c:pt>
                <c:pt idx="89" formatCode="0.00">
                  <c:v>171.41</c:v>
                </c:pt>
                <c:pt idx="90" formatCode="0.00">
                  <c:v>178.33</c:v>
                </c:pt>
                <c:pt idx="91" formatCode="0.00">
                  <c:v>182.28</c:v>
                </c:pt>
                <c:pt idx="92" formatCode="0.00">
                  <c:v>179.86</c:v>
                </c:pt>
                <c:pt idx="93" formatCode="0.00">
                  <c:v>181.97</c:v>
                </c:pt>
                <c:pt idx="94" formatCode="0.00">
                  <c:v>183.32</c:v>
                </c:pt>
                <c:pt idx="95" formatCode="0.00">
                  <c:v>180.49</c:v>
                </c:pt>
                <c:pt idx="96" formatCode="0.00">
                  <c:v>177.35</c:v>
                </c:pt>
                <c:pt idx="97" formatCode="0.00">
                  <c:v>173.89</c:v>
                </c:pt>
                <c:pt idx="98" formatCode="0.00">
                  <c:v>176.8</c:v>
                </c:pt>
                <c:pt idx="99" formatCode="0.00">
                  <c:v>179.58</c:v>
                </c:pt>
                <c:pt idx="100" formatCode="0.00">
                  <c:v>177.33</c:v>
                </c:pt>
                <c:pt idx="101" formatCode="0.00">
                  <c:v>169.24</c:v>
                </c:pt>
                <c:pt idx="102" formatCode="0.00">
                  <c:v>166.57</c:v>
                </c:pt>
                <c:pt idx="103" formatCode="0.00">
                  <c:v>169.43</c:v>
                </c:pt>
                <c:pt idx="104" formatCode="0.00">
                  <c:v>170.62</c:v>
                </c:pt>
                <c:pt idx="105" formatCode="0.00">
                  <c:v>170.82</c:v>
                </c:pt>
                <c:pt idx="106" formatCode="0.00">
                  <c:v>170.49</c:v>
                </c:pt>
                <c:pt idx="107" formatCode="0.00">
                  <c:v>172.98</c:v>
                </c:pt>
                <c:pt idx="108" formatCode="0.00">
                  <c:v>173.02</c:v>
                </c:pt>
                <c:pt idx="109" formatCode="0.00">
                  <c:v>176.09</c:v>
                </c:pt>
                <c:pt idx="110" formatCode="0.00">
                  <c:v>174.31</c:v>
                </c:pt>
                <c:pt idx="111" formatCode="0.00">
                  <c:v>176.49</c:v>
                </c:pt>
                <c:pt idx="112" formatCode="0.00">
                  <c:v>177.1</c:v>
                </c:pt>
                <c:pt idx="113" formatCode="0.00">
                  <c:v>186.53</c:v>
                </c:pt>
                <c:pt idx="114" formatCode="0.00">
                  <c:v>196.71</c:v>
                </c:pt>
                <c:pt idx="115" formatCode="0.00">
                  <c:v>193.63</c:v>
                </c:pt>
                <c:pt idx="116" formatCode="0.00">
                  <c:v>191.38</c:v>
                </c:pt>
                <c:pt idx="117" formatCode="0.00">
                  <c:v>198.16</c:v>
                </c:pt>
                <c:pt idx="118" formatCode="0.00">
                  <c:v>197.12</c:v>
                </c:pt>
                <c:pt idx="119" formatCode="0.00">
                  <c:v>190.15</c:v>
                </c:pt>
                <c:pt idx="120" formatCode="0.00">
                  <c:v>189.7</c:v>
                </c:pt>
                <c:pt idx="121" formatCode="0.00">
                  <c:v>192.96</c:v>
                </c:pt>
                <c:pt idx="122" formatCode="0.00">
                  <c:v>195.99</c:v>
                </c:pt>
                <c:pt idx="123" formatCode="0.00">
                  <c:v>197.57</c:v>
                </c:pt>
                <c:pt idx="124" formatCode="0.00">
                  <c:v>197.1</c:v>
                </c:pt>
                <c:pt idx="125" formatCode="0.00">
                  <c:v>194.04</c:v>
                </c:pt>
                <c:pt idx="126" formatCode="0.00">
                  <c:v>192.69</c:v>
                </c:pt>
                <c:pt idx="127" formatCode="0.00">
                  <c:v>190.44</c:v>
                </c:pt>
                <c:pt idx="128" formatCode="0.00">
                  <c:v>190.63</c:v>
                </c:pt>
                <c:pt idx="129" formatCode="0.00">
                  <c:v>193.13</c:v>
                </c:pt>
                <c:pt idx="130" formatCode="0.00">
                  <c:v>197.96</c:v>
                </c:pt>
                <c:pt idx="131" formatCode="0.00">
                  <c:v>196.71</c:v>
                </c:pt>
                <c:pt idx="132" formatCode="0.00">
                  <c:v>195.39</c:v>
                </c:pt>
                <c:pt idx="133" formatCode="0.00">
                  <c:v>193.17</c:v>
                </c:pt>
                <c:pt idx="134" formatCode="0.00">
                  <c:v>192.29</c:v>
                </c:pt>
                <c:pt idx="135" formatCode="0.00">
                  <c:v>191.05</c:v>
                </c:pt>
                <c:pt idx="136" formatCode="0.00">
                  <c:v>196.98</c:v>
                </c:pt>
                <c:pt idx="137" formatCode="0.00">
                  <c:v>194.41</c:v>
                </c:pt>
                <c:pt idx="138" formatCode="0.00">
                  <c:v>197.55</c:v>
                </c:pt>
                <c:pt idx="139" formatCode="0.00">
                  <c:v>199.63</c:v>
                </c:pt>
                <c:pt idx="140" formatCode="0.00">
                  <c:v>200.03</c:v>
                </c:pt>
                <c:pt idx="141" formatCode="0.00">
                  <c:v>199.58</c:v>
                </c:pt>
                <c:pt idx="142" formatCode="0.00">
                  <c:v>201.9</c:v>
                </c:pt>
                <c:pt idx="143" formatCode="0.00">
                  <c:v>193.77</c:v>
                </c:pt>
                <c:pt idx="144" formatCode="0.00">
                  <c:v>197.07</c:v>
                </c:pt>
                <c:pt idx="145" formatCode="0.00">
                  <c:v>197.18</c:v>
                </c:pt>
                <c:pt idx="146" formatCode="0.00">
                  <c:v>202.63</c:v>
                </c:pt>
                <c:pt idx="147" formatCode="0.00">
                  <c:v>205.6</c:v>
                </c:pt>
                <c:pt idx="148" formatCode="0.00">
                  <c:v>202.64</c:v>
                </c:pt>
                <c:pt idx="149" formatCode="0.00">
                  <c:v>207.71</c:v>
                </c:pt>
                <c:pt idx="150" formatCode="0.00">
                  <c:v>193.3</c:v>
                </c:pt>
                <c:pt idx="151" formatCode="0.00">
                  <c:v>193.31</c:v>
                </c:pt>
                <c:pt idx="152" formatCode="0.00">
                  <c:v>187.14</c:v>
                </c:pt>
                <c:pt idx="153" formatCode="0.00">
                  <c:v>188.2</c:v>
                </c:pt>
                <c:pt idx="154" formatCode="0.00">
                  <c:v>187.07</c:v>
                </c:pt>
                <c:pt idx="155" formatCode="0.00">
                  <c:v>185.43</c:v>
                </c:pt>
                <c:pt idx="156" formatCode="0.00">
                  <c:v>187.88</c:v>
                </c:pt>
                <c:pt idx="157" formatCode="0.00">
                  <c:v>186.87</c:v>
                </c:pt>
                <c:pt idx="158" formatCode="0.00">
                  <c:v>185.8</c:v>
                </c:pt>
                <c:pt idx="159" formatCode="0.00">
                  <c:v>187.13</c:v>
                </c:pt>
                <c:pt idx="160" formatCode="0.00">
                  <c:v>186.64</c:v>
                </c:pt>
                <c:pt idx="161" formatCode="0.00">
                  <c:v>181.58</c:v>
                </c:pt>
                <c:pt idx="162" formatCode="0.00">
                  <c:v>181.19</c:v>
                </c:pt>
                <c:pt idx="163" formatCode="0.00">
                  <c:v>177.37</c:v>
                </c:pt>
                <c:pt idx="164" formatCode="0.00">
                  <c:v>174.7</c:v>
                </c:pt>
                <c:pt idx="165" formatCode="0.00">
                  <c:v>170.21</c:v>
                </c:pt>
                <c:pt idx="166" formatCode="0.00">
                  <c:v>172.22</c:v>
                </c:pt>
                <c:pt idx="167" formatCode="0.00">
                  <c:v>168.66</c:v>
                </c:pt>
                <c:pt idx="168" formatCode="0.00">
                  <c:v>172.61</c:v>
                </c:pt>
                <c:pt idx="169" formatCode="0.00">
                  <c:v>174.99</c:v>
                </c:pt>
                <c:pt idx="170" formatCode="0.00">
                  <c:v>174.21</c:v>
                </c:pt>
                <c:pt idx="171" formatCode="0.00">
                  <c:v>175.75</c:v>
                </c:pt>
                <c:pt idx="172" formatCode="0.00">
                  <c:v>167.81</c:v>
                </c:pt>
                <c:pt idx="173" formatCode="0.00">
                  <c:v>165.98</c:v>
                </c:pt>
                <c:pt idx="174" formatCode="0.00">
                  <c:v>169</c:v>
                </c:pt>
                <c:pt idx="175" formatCode="0.00">
                  <c:v>164.73</c:v>
                </c:pt>
                <c:pt idx="176" formatCode="0.00">
                  <c:v>167.62</c:v>
                </c:pt>
                <c:pt idx="177" formatCode="0.00">
                  <c:v>166.57</c:v>
                </c:pt>
                <c:pt idx="178" formatCode="0.00">
                  <c:v>162.66999999999999</c:v>
                </c:pt>
                <c:pt idx="179" formatCode="0.00">
                  <c:v>166.28</c:v>
                </c:pt>
                <c:pt idx="180" formatCode="0.00">
                  <c:v>165.05</c:v>
                </c:pt>
                <c:pt idx="181" formatCode="0.00">
                  <c:v>166.25</c:v>
                </c:pt>
                <c:pt idx="182" formatCode="0.00">
                  <c:v>169.93</c:v>
                </c:pt>
                <c:pt idx="183" formatCode="0.00">
                  <c:v>172.79</c:v>
                </c:pt>
                <c:pt idx="184" formatCode="0.00">
                  <c:v>167.14</c:v>
                </c:pt>
                <c:pt idx="185" formatCode="0.00">
                  <c:v>164.08</c:v>
                </c:pt>
                <c:pt idx="186" formatCode="0.00">
                  <c:v>156.06</c:v>
                </c:pt>
                <c:pt idx="187" formatCode="0.00">
                  <c:v>156.22999999999999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2C-4701-AE5B-BF8B91A33DCE}"/>
            </c:ext>
          </c:extLst>
        </c:ser>
        <c:ser>
          <c:idx val="1"/>
          <c:order val="1"/>
          <c:tx>
            <c:strRef>
              <c:f>'Q3) MACD &amp; EMA'!$K$4</c:f>
              <c:strCache>
                <c:ptCount val="1"/>
                <c:pt idx="0">
                  <c:v>12-Day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EMA'!$I$5:$I$192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 &amp; EMA'!$K$5:$K$192</c:f>
              <c:numCache>
                <c:formatCode>General</c:formatCode>
                <c:ptCount val="188"/>
                <c:pt idx="0">
                  <c:v>184.49</c:v>
                </c:pt>
                <c:pt idx="1">
                  <c:v>185.55</c:v>
                </c:pt>
                <c:pt idx="2">
                  <c:v>186.16333333333333</c:v>
                </c:pt>
                <c:pt idx="3">
                  <c:v>187.61250000000001</c:v>
                </c:pt>
                <c:pt idx="4">
                  <c:v>188.18600000000001</c:v>
                </c:pt>
                <c:pt idx="5">
                  <c:v>188.5616666666667</c:v>
                </c:pt>
                <c:pt idx="6">
                  <c:v>189.14714285714288</c:v>
                </c:pt>
                <c:pt idx="7">
                  <c:v>188.91625000000002</c:v>
                </c:pt>
                <c:pt idx="8">
                  <c:v>188.67888888888891</c:v>
                </c:pt>
                <c:pt idx="9">
                  <c:v>188.63000000000002</c:v>
                </c:pt>
                <c:pt idx="10">
                  <c:v>188.34545454545457</c:v>
                </c:pt>
                <c:pt idx="11">
                  <c:v>187.86833333333334</c:v>
                </c:pt>
                <c:pt idx="12">
                  <c:v>186.53782051282053</c:v>
                </c:pt>
                <c:pt idx="13">
                  <c:v>185.43815581854045</c:v>
                </c:pt>
                <c:pt idx="14">
                  <c:v>185.11690107722654</c:v>
                </c:pt>
                <c:pt idx="15">
                  <c:v>184.88353168073016</c:v>
                </c:pt>
                <c:pt idx="16">
                  <c:v>183.26606526831014</c:v>
                </c:pt>
                <c:pt idx="17">
                  <c:v>181.09590138087782</c:v>
                </c:pt>
                <c:pt idx="18">
                  <c:v>179.18576270689661</c:v>
                </c:pt>
                <c:pt idx="19">
                  <c:v>177.94641459814329</c:v>
                </c:pt>
                <c:pt idx="20">
                  <c:v>177.01004312150587</c:v>
                </c:pt>
                <c:pt idx="21">
                  <c:v>176.41619033358188</c:v>
                </c:pt>
                <c:pt idx="22">
                  <c:v>175.80600720533852</c:v>
                </c:pt>
                <c:pt idx="23">
                  <c:v>174.66662148144027</c:v>
                </c:pt>
                <c:pt idx="24">
                  <c:v>172.50867971506486</c:v>
                </c:pt>
                <c:pt idx="25">
                  <c:v>170.66734437428565</c:v>
                </c:pt>
                <c:pt idx="26">
                  <c:v>169.14159908593402</c:v>
                </c:pt>
                <c:pt idx="27">
                  <c:v>168.3259684573288</c:v>
                </c:pt>
                <c:pt idx="28">
                  <c:v>167.87428100235513</c:v>
                </c:pt>
                <c:pt idx="29">
                  <c:v>167.27054546353128</c:v>
                </c:pt>
                <c:pt idx="30">
                  <c:v>167.06430769991107</c:v>
                </c:pt>
                <c:pt idx="31">
                  <c:v>166.28979882300166</c:v>
                </c:pt>
                <c:pt idx="32">
                  <c:v>165.8098297733091</c:v>
                </c:pt>
                <c:pt idx="33">
                  <c:v>165.64524057741539</c:v>
                </c:pt>
                <c:pt idx="34">
                  <c:v>166.06904971935148</c:v>
                </c:pt>
                <c:pt idx="35">
                  <c:v>166.51381130098972</c:v>
                </c:pt>
                <c:pt idx="36">
                  <c:v>166.685532639299</c:v>
                </c:pt>
                <c:pt idx="37">
                  <c:v>166.50160454094529</c:v>
                </c:pt>
                <c:pt idx="38">
                  <c:v>166.6444346115691</c:v>
                </c:pt>
                <c:pt idx="39">
                  <c:v>166.84221390209692</c:v>
                </c:pt>
                <c:pt idx="40">
                  <c:v>166.77110407100508</c:v>
                </c:pt>
                <c:pt idx="41">
                  <c:v>166.42170344469662</c:v>
                </c:pt>
                <c:pt idx="42">
                  <c:v>165.95682599166636</c:v>
                </c:pt>
                <c:pt idx="43">
                  <c:v>165.82654506987154</c:v>
                </c:pt>
                <c:pt idx="44">
                  <c:v>164.71630736681439</c:v>
                </c:pt>
                <c:pt idx="45">
                  <c:v>163.65379854115065</c:v>
                </c:pt>
                <c:pt idx="46">
                  <c:v>162.87629107328132</c:v>
                </c:pt>
                <c:pt idx="47">
                  <c:v>161.22301552354574</c:v>
                </c:pt>
                <c:pt idx="48">
                  <c:v>159.42562851992332</c:v>
                </c:pt>
                <c:pt idx="49">
                  <c:v>157.97707028608897</c:v>
                </c:pt>
                <c:pt idx="50">
                  <c:v>157.08059793438298</c:v>
                </c:pt>
                <c:pt idx="51">
                  <c:v>156.84358286755483</c:v>
                </c:pt>
                <c:pt idx="52">
                  <c:v>157.07841627254641</c:v>
                </c:pt>
                <c:pt idx="53">
                  <c:v>157.37250607677004</c:v>
                </c:pt>
                <c:pt idx="54">
                  <c:v>157.81981283419003</c:v>
                </c:pt>
                <c:pt idx="55">
                  <c:v>158.27984162893003</c:v>
                </c:pt>
                <c:pt idx="56">
                  <c:v>159.04294291678696</c:v>
                </c:pt>
                <c:pt idx="57">
                  <c:v>159.90402862189666</c:v>
                </c:pt>
                <c:pt idx="58">
                  <c:v>160.39110114160485</c:v>
                </c:pt>
                <c:pt idx="59">
                  <c:v>160.89093173520411</c:v>
                </c:pt>
                <c:pt idx="60">
                  <c:v>161.21386531440348</c:v>
                </c:pt>
                <c:pt idx="61">
                  <c:v>161.61634757372602</c:v>
                </c:pt>
                <c:pt idx="62">
                  <c:v>162.18152487007586</c:v>
                </c:pt>
                <c:pt idx="63">
                  <c:v>162.9520595054488</c:v>
                </c:pt>
                <c:pt idx="64">
                  <c:v>163.79328111999513</c:v>
                </c:pt>
                <c:pt idx="65">
                  <c:v>164.33431479384203</c:v>
                </c:pt>
                <c:pt idx="66">
                  <c:v>164.77672790248172</c:v>
                </c:pt>
                <c:pt idx="67">
                  <c:v>165.35876976363838</c:v>
                </c:pt>
                <c:pt idx="68">
                  <c:v>165.20972826154016</c:v>
                </c:pt>
                <c:pt idx="69">
                  <c:v>165.28515468284166</c:v>
                </c:pt>
                <c:pt idx="70">
                  <c:v>164.94282319317372</c:v>
                </c:pt>
                <c:pt idx="71">
                  <c:v>164.67161962499316</c:v>
                </c:pt>
                <c:pt idx="72">
                  <c:v>164.64829352884036</c:v>
                </c:pt>
                <c:pt idx="73">
                  <c:v>164.91009452440338</c:v>
                </c:pt>
                <c:pt idx="74">
                  <c:v>165.21623382834133</c:v>
                </c:pt>
                <c:pt idx="75">
                  <c:v>165.45065939321191</c:v>
                </c:pt>
                <c:pt idx="76">
                  <c:v>165.30594256348701</c:v>
                </c:pt>
                <c:pt idx="77">
                  <c:v>165.26656678448902</c:v>
                </c:pt>
                <c:pt idx="78">
                  <c:v>165.34863343302916</c:v>
                </c:pt>
                <c:pt idx="79">
                  <c:v>165.57499752025544</c:v>
                </c:pt>
                <c:pt idx="80">
                  <c:v>165.40653636329307</c:v>
                </c:pt>
                <c:pt idx="81">
                  <c:v>165.27168461509413</c:v>
                </c:pt>
                <c:pt idx="82">
                  <c:v>165.53604082815659</c:v>
                </c:pt>
                <c:pt idx="83">
                  <c:v>165.96741916228635</c:v>
                </c:pt>
                <c:pt idx="84">
                  <c:v>166.7632008296269</c:v>
                </c:pt>
                <c:pt idx="85">
                  <c:v>168.20578531737661</c:v>
                </c:pt>
                <c:pt idx="86">
                  <c:v>168.89566449931866</c:v>
                </c:pt>
                <c:pt idx="87">
                  <c:v>169.47325457634656</c:v>
                </c:pt>
                <c:pt idx="88">
                  <c:v>169.6589077184471</c:v>
                </c:pt>
                <c:pt idx="89">
                  <c:v>169.92830653099369</c:v>
                </c:pt>
                <c:pt idx="90">
                  <c:v>171.22087475699468</c:v>
                </c:pt>
                <c:pt idx="91">
                  <c:v>172.92227864053396</c:v>
                </c:pt>
                <c:pt idx="92">
                  <c:v>173.98962038814412</c:v>
                </c:pt>
                <c:pt idx="93">
                  <c:v>175.21737109766042</c:v>
                </c:pt>
                <c:pt idx="94">
                  <c:v>176.46392939032805</c:v>
                </c:pt>
                <c:pt idx="95">
                  <c:v>177.08332486873911</c:v>
                </c:pt>
                <c:pt idx="96">
                  <c:v>177.12435181201002</c:v>
                </c:pt>
                <c:pt idx="97">
                  <c:v>176.62675922554695</c:v>
                </c:pt>
                <c:pt idx="98">
                  <c:v>176.65341165238587</c:v>
                </c:pt>
                <c:pt idx="99">
                  <c:v>177.10365601355727</c:v>
                </c:pt>
                <c:pt idx="100">
                  <c:v>177.13847816531768</c:v>
                </c:pt>
                <c:pt idx="101">
                  <c:v>175.92332767834574</c:v>
                </c:pt>
                <c:pt idx="102">
                  <c:v>174.48435418936947</c:v>
                </c:pt>
                <c:pt idx="103">
                  <c:v>173.70676123715879</c:v>
                </c:pt>
                <c:pt idx="104">
                  <c:v>173.2318748929805</c:v>
                </c:pt>
                <c:pt idx="105">
                  <c:v>172.86081721713734</c:v>
                </c:pt>
                <c:pt idx="106">
                  <c:v>172.49607610680852</c:v>
                </c:pt>
                <c:pt idx="107">
                  <c:v>172.57052593653029</c:v>
                </c:pt>
                <c:pt idx="108">
                  <c:v>172.63967579244871</c:v>
                </c:pt>
                <c:pt idx="109">
                  <c:v>173.17049490130276</c:v>
                </c:pt>
                <c:pt idx="110">
                  <c:v>173.34580337802541</c:v>
                </c:pt>
                <c:pt idx="111">
                  <c:v>173.82952593525226</c:v>
                </c:pt>
                <c:pt idx="112">
                  <c:v>174.33267579136731</c:v>
                </c:pt>
                <c:pt idx="113">
                  <c:v>176.20918720808004</c:v>
                </c:pt>
                <c:pt idx="114">
                  <c:v>179.36315840683696</c:v>
                </c:pt>
                <c:pt idx="115">
                  <c:v>181.55805711347742</c:v>
                </c:pt>
                <c:pt idx="116">
                  <c:v>183.06912524986549</c:v>
                </c:pt>
                <c:pt idx="117">
                  <c:v>185.39079828834772</c:v>
                </c:pt>
                <c:pt idx="118">
                  <c:v>187.19529085937114</c:v>
                </c:pt>
                <c:pt idx="119">
                  <c:v>187.64986149639097</c:v>
                </c:pt>
                <c:pt idx="120">
                  <c:v>187.96526742002314</c:v>
                </c:pt>
                <c:pt idx="121">
                  <c:v>188.73368781694265</c:v>
                </c:pt>
                <c:pt idx="122">
                  <c:v>189.850043537413</c:v>
                </c:pt>
                <c:pt idx="123">
                  <c:v>191.03772914704177</c:v>
                </c:pt>
                <c:pt idx="124">
                  <c:v>191.97038620134305</c:v>
                </c:pt>
                <c:pt idx="125">
                  <c:v>192.28878832421336</c:v>
                </c:pt>
                <c:pt idx="126">
                  <c:v>192.35051319741129</c:v>
                </c:pt>
                <c:pt idx="127">
                  <c:v>192.05658809011723</c:v>
                </c:pt>
                <c:pt idx="128">
                  <c:v>191.83711299932997</c:v>
                </c:pt>
                <c:pt idx="129">
                  <c:v>192.03601869174074</c:v>
                </c:pt>
                <c:pt idx="130">
                  <c:v>192.94740043147294</c:v>
                </c:pt>
                <c:pt idx="131">
                  <c:v>193.52626190355403</c:v>
                </c:pt>
                <c:pt idx="132">
                  <c:v>193.8129908414688</c:v>
                </c:pt>
                <c:pt idx="133">
                  <c:v>193.71406917355051</c:v>
                </c:pt>
                <c:pt idx="134">
                  <c:v>193.49498160838888</c:v>
                </c:pt>
                <c:pt idx="135">
                  <c:v>193.11883059171367</c:v>
                </c:pt>
                <c:pt idx="136">
                  <c:v>193.71285665452695</c:v>
                </c:pt>
                <c:pt idx="137">
                  <c:v>193.82010947690742</c:v>
                </c:pt>
                <c:pt idx="138">
                  <c:v>194.39393878815244</c:v>
                </c:pt>
                <c:pt idx="139">
                  <c:v>195.19948666689822</c:v>
                </c:pt>
                <c:pt idx="140">
                  <c:v>195.9426425642985</c:v>
                </c:pt>
                <c:pt idx="141">
                  <c:v>196.50223601594487</c:v>
                </c:pt>
                <c:pt idx="142">
                  <c:v>197.33266124426106</c:v>
                </c:pt>
                <c:pt idx="143">
                  <c:v>196.78455951437473</c:v>
                </c:pt>
                <c:pt idx="144">
                  <c:v>196.82847343524017</c:v>
                </c:pt>
                <c:pt idx="145">
                  <c:v>196.88255444520323</c:v>
                </c:pt>
                <c:pt idx="146">
                  <c:v>197.76677683824889</c:v>
                </c:pt>
                <c:pt idx="147">
                  <c:v>198.97188809390289</c:v>
                </c:pt>
                <c:pt idx="148">
                  <c:v>199.5362130025332</c:v>
                </c:pt>
                <c:pt idx="149">
                  <c:v>200.79371869445117</c:v>
                </c:pt>
                <c:pt idx="150">
                  <c:v>199.64083889530485</c:v>
                </c:pt>
                <c:pt idx="151">
                  <c:v>198.66686368064256</c:v>
                </c:pt>
                <c:pt idx="152">
                  <c:v>196.89350003746679</c:v>
                </c:pt>
                <c:pt idx="153">
                  <c:v>195.55603849324112</c:v>
                </c:pt>
                <c:pt idx="154">
                  <c:v>194.25049410966557</c:v>
                </c:pt>
                <c:pt idx="155">
                  <c:v>192.89349501587085</c:v>
                </c:pt>
                <c:pt idx="156">
                  <c:v>192.12218809035227</c:v>
                </c:pt>
                <c:pt idx="157">
                  <c:v>191.31415915337499</c:v>
                </c:pt>
                <c:pt idx="158">
                  <c:v>190.46582697593269</c:v>
                </c:pt>
                <c:pt idx="159">
                  <c:v>189.95262282578921</c:v>
                </c:pt>
                <c:pt idx="160">
                  <c:v>189.44298854489855</c:v>
                </c:pt>
                <c:pt idx="161">
                  <c:v>188.23329799952955</c:v>
                </c:pt>
                <c:pt idx="162">
                  <c:v>187.14971369190962</c:v>
                </c:pt>
                <c:pt idx="163">
                  <c:v>185.64514235469275</c:v>
                </c:pt>
                <c:pt idx="164">
                  <c:v>183.96127430012464</c:v>
                </c:pt>
                <c:pt idx="165">
                  <c:v>181.84569363856701</c:v>
                </c:pt>
                <c:pt idx="166">
                  <c:v>180.36481769417207</c:v>
                </c:pt>
                <c:pt idx="167">
                  <c:v>178.5640765104533</c:v>
                </c:pt>
                <c:pt idx="168">
                  <c:v>177.64806473961434</c:v>
                </c:pt>
                <c:pt idx="169">
                  <c:v>177.2391317027506</c:v>
                </c:pt>
                <c:pt idx="170">
                  <c:v>176.77311144078897</c:v>
                </c:pt>
                <c:pt idx="171">
                  <c:v>176.61570968066758</c:v>
                </c:pt>
                <c:pt idx="172">
                  <c:v>175.26098511441103</c:v>
                </c:pt>
                <c:pt idx="173">
                  <c:v>173.83314125065547</c:v>
                </c:pt>
                <c:pt idx="174">
                  <c:v>173.08958105824695</c:v>
                </c:pt>
                <c:pt idx="175">
                  <c:v>171.8034916646705</c:v>
                </c:pt>
                <c:pt idx="176">
                  <c:v>171.1598775624135</c:v>
                </c:pt>
                <c:pt idx="177">
                  <c:v>170.45374255281143</c:v>
                </c:pt>
                <c:pt idx="178">
                  <c:v>169.25624369853276</c:v>
                </c:pt>
                <c:pt idx="179">
                  <c:v>168.79836005260464</c:v>
                </c:pt>
                <c:pt idx="180">
                  <c:v>168.22168927528085</c:v>
                </c:pt>
                <c:pt idx="181">
                  <c:v>167.91835246369919</c:v>
                </c:pt>
                <c:pt idx="182">
                  <c:v>168.22783670005316</c:v>
                </c:pt>
                <c:pt idx="183">
                  <c:v>168.92970797696805</c:v>
                </c:pt>
                <c:pt idx="184">
                  <c:v>168.65436828820373</c:v>
                </c:pt>
                <c:pt idx="185">
                  <c:v>167.95061932078778</c:v>
                </c:pt>
                <c:pt idx="186">
                  <c:v>166.1212932714358</c:v>
                </c:pt>
                <c:pt idx="187">
                  <c:v>164.59955584506108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2C-4701-AE5B-BF8B91A33DCE}"/>
            </c:ext>
          </c:extLst>
        </c:ser>
        <c:ser>
          <c:idx val="2"/>
          <c:order val="2"/>
          <c:tx>
            <c:strRef>
              <c:f>'Q3) MACD &amp; EMA'!$L$4</c:f>
              <c:strCache>
                <c:ptCount val="1"/>
                <c:pt idx="0">
                  <c:v>26-Day EMA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EMA'!$I$5:$I$192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 &amp; EMA'!$L$5:$L$192</c:f>
              <c:numCache>
                <c:formatCode>General</c:formatCode>
                <c:ptCount val="188"/>
                <c:pt idx="0">
                  <c:v>184.49</c:v>
                </c:pt>
                <c:pt idx="1">
                  <c:v>185.55</c:v>
                </c:pt>
                <c:pt idx="2">
                  <c:v>186.16333333333333</c:v>
                </c:pt>
                <c:pt idx="3">
                  <c:v>187.61250000000001</c:v>
                </c:pt>
                <c:pt idx="4">
                  <c:v>188.18600000000001</c:v>
                </c:pt>
                <c:pt idx="5">
                  <c:v>188.5616666666667</c:v>
                </c:pt>
                <c:pt idx="6">
                  <c:v>189.14714285714288</c:v>
                </c:pt>
                <c:pt idx="7">
                  <c:v>188.91625000000002</c:v>
                </c:pt>
                <c:pt idx="8">
                  <c:v>188.67888888888891</c:v>
                </c:pt>
                <c:pt idx="9">
                  <c:v>188.63000000000002</c:v>
                </c:pt>
                <c:pt idx="10">
                  <c:v>188.34545454545457</c:v>
                </c:pt>
                <c:pt idx="11">
                  <c:v>187.86833333333334</c:v>
                </c:pt>
                <c:pt idx="12">
                  <c:v>187.20307692307691</c:v>
                </c:pt>
                <c:pt idx="13">
                  <c:v>186.64499999999998</c:v>
                </c:pt>
                <c:pt idx="14">
                  <c:v>186.4253333333333</c:v>
                </c:pt>
                <c:pt idx="15">
                  <c:v>186.24874999999997</c:v>
                </c:pt>
                <c:pt idx="16">
                  <c:v>185.54999999999995</c:v>
                </c:pt>
                <c:pt idx="17">
                  <c:v>184.63944444444439</c:v>
                </c:pt>
                <c:pt idx="18">
                  <c:v>183.79947368421048</c:v>
                </c:pt>
                <c:pt idx="19">
                  <c:v>183.16599999999997</c:v>
                </c:pt>
                <c:pt idx="20">
                  <c:v>182.62761904761902</c:v>
                </c:pt>
                <c:pt idx="21">
                  <c:v>182.19681818181814</c:v>
                </c:pt>
                <c:pt idx="22">
                  <c:v>181.77304347826086</c:v>
                </c:pt>
                <c:pt idx="23">
                  <c:v>181.21583333333331</c:v>
                </c:pt>
                <c:pt idx="24">
                  <c:v>180.39279999999999</c:v>
                </c:pt>
                <c:pt idx="25">
                  <c:v>179.62923076923076</c:v>
                </c:pt>
                <c:pt idx="26">
                  <c:v>178.23076923076923</c:v>
                </c:pt>
                <c:pt idx="27">
                  <c:v>177.16478632478632</c:v>
                </c:pt>
                <c:pt idx="28">
                  <c:v>176.2925799303577</c:v>
                </c:pt>
                <c:pt idx="29">
                  <c:v>175.37831475033121</c:v>
                </c:pt>
                <c:pt idx="30">
                  <c:v>174.67843958364</c:v>
                </c:pt>
                <c:pt idx="31">
                  <c:v>173.741518133</c:v>
                </c:pt>
                <c:pt idx="32">
                  <c:v>172.95844271574074</c:v>
                </c:pt>
                <c:pt idx="33">
                  <c:v>172.34966918124144</c:v>
                </c:pt>
                <c:pt idx="34">
                  <c:v>172.05710109374206</c:v>
                </c:pt>
                <c:pt idx="35">
                  <c:v>171.82768619790932</c:v>
                </c:pt>
                <c:pt idx="36">
                  <c:v>171.51674647954567</c:v>
                </c:pt>
                <c:pt idx="37">
                  <c:v>171.07032081439414</c:v>
                </c:pt>
                <c:pt idx="38">
                  <c:v>170.80066742073532</c:v>
                </c:pt>
                <c:pt idx="39">
                  <c:v>170.58802538956974</c:v>
                </c:pt>
                <c:pt idx="40">
                  <c:v>170.27631980515716</c:v>
                </c:pt>
                <c:pt idx="41">
                  <c:v>169.84844426403441</c:v>
                </c:pt>
                <c:pt idx="42">
                  <c:v>169.37078172595778</c:v>
                </c:pt>
                <c:pt idx="43">
                  <c:v>169.05516826477572</c:v>
                </c:pt>
                <c:pt idx="44">
                  <c:v>168.28145209701455</c:v>
                </c:pt>
                <c:pt idx="45">
                  <c:v>167.50578897871716</c:v>
                </c:pt>
                <c:pt idx="46">
                  <c:v>166.84610090621959</c:v>
                </c:pt>
                <c:pt idx="47">
                  <c:v>165.75601935761074</c:v>
                </c:pt>
                <c:pt idx="48">
                  <c:v>164.55483273852846</c:v>
                </c:pt>
                <c:pt idx="49">
                  <c:v>163.47743772085968</c:v>
                </c:pt>
                <c:pt idx="50">
                  <c:v>162.63836826005527</c:v>
                </c:pt>
                <c:pt idx="51">
                  <c:v>162.11256320375489</c:v>
                </c:pt>
                <c:pt idx="52">
                  <c:v>161.83533629977305</c:v>
                </c:pt>
                <c:pt idx="53">
                  <c:v>161.62457064793801</c:v>
                </c:pt>
                <c:pt idx="54">
                  <c:v>161.52497282216484</c:v>
                </c:pt>
                <c:pt idx="55">
                  <c:v>161.47201187237485</c:v>
                </c:pt>
                <c:pt idx="56">
                  <c:v>161.60297395590263</c:v>
                </c:pt>
                <c:pt idx="57">
                  <c:v>161.82793884805798</c:v>
                </c:pt>
                <c:pt idx="58">
                  <c:v>161.91994337783146</c:v>
                </c:pt>
                <c:pt idx="59">
                  <c:v>162.04735497947357</c:v>
                </c:pt>
                <c:pt idx="60">
                  <c:v>162.1171805365496</c:v>
                </c:pt>
                <c:pt idx="61">
                  <c:v>162.24405605236075</c:v>
                </c:pt>
                <c:pt idx="62">
                  <c:v>162.46968152996365</c:v>
                </c:pt>
                <c:pt idx="63">
                  <c:v>162.81933474996634</c:v>
                </c:pt>
                <c:pt idx="64">
                  <c:v>163.23419884256143</c:v>
                </c:pt>
                <c:pt idx="65">
                  <c:v>163.53611003940873</c:v>
                </c:pt>
                <c:pt idx="66">
                  <c:v>163.80825003648957</c:v>
                </c:pt>
                <c:pt idx="67">
                  <c:v>164.16023151526812</c:v>
                </c:pt>
                <c:pt idx="68">
                  <c:v>164.17725140302605</c:v>
                </c:pt>
                <c:pt idx="69">
                  <c:v>164.2900475953945</c:v>
                </c:pt>
                <c:pt idx="70">
                  <c:v>164.19893295869861</c:v>
                </c:pt>
                <c:pt idx="71">
                  <c:v>164.12345644323946</c:v>
                </c:pt>
                <c:pt idx="72">
                  <c:v>164.15283004003655</c:v>
                </c:pt>
                <c:pt idx="73">
                  <c:v>164.3155833704042</c:v>
                </c:pt>
                <c:pt idx="74">
                  <c:v>164.50702163926314</c:v>
                </c:pt>
                <c:pt idx="75">
                  <c:v>164.67242744376216</c:v>
                </c:pt>
                <c:pt idx="76">
                  <c:v>164.66039578126126</c:v>
                </c:pt>
                <c:pt idx="77">
                  <c:v>164.68925535301969</c:v>
                </c:pt>
                <c:pt idx="78">
                  <c:v>164.77153273427749</c:v>
                </c:pt>
                <c:pt idx="79">
                  <c:v>164.92327105025694</c:v>
                </c:pt>
                <c:pt idx="80">
                  <c:v>164.89043615764533</c:v>
                </c:pt>
                <c:pt idx="81">
                  <c:v>164.86373718300493</c:v>
                </c:pt>
                <c:pt idx="82">
                  <c:v>165.02123813241198</c:v>
                </c:pt>
                <c:pt idx="83">
                  <c:v>165.26707234482592</c:v>
                </c:pt>
                <c:pt idx="84">
                  <c:v>165.70210402298696</c:v>
                </c:pt>
                <c:pt idx="85">
                  <c:v>166.47528150276571</c:v>
                </c:pt>
                <c:pt idx="86">
                  <c:v>166.93563102107936</c:v>
                </c:pt>
                <c:pt idx="87">
                  <c:v>167.35891761211053</c:v>
                </c:pt>
                <c:pt idx="88">
                  <c:v>167.60492371491716</c:v>
                </c:pt>
                <c:pt idx="89">
                  <c:v>167.8867812175159</c:v>
                </c:pt>
                <c:pt idx="90">
                  <c:v>168.6603529791814</c:v>
                </c:pt>
                <c:pt idx="91">
                  <c:v>169.66921572146427</c:v>
                </c:pt>
                <c:pt idx="92">
                  <c:v>170.42408863098544</c:v>
                </c:pt>
                <c:pt idx="93">
                  <c:v>171.27934132498652</c:v>
                </c:pt>
                <c:pt idx="94">
                  <c:v>172.1712419675801</c:v>
                </c:pt>
                <c:pt idx="95">
                  <c:v>172.78744626627787</c:v>
                </c:pt>
                <c:pt idx="96">
                  <c:v>173.12541320951655</c:v>
                </c:pt>
                <c:pt idx="97">
                  <c:v>173.18204926807087</c:v>
                </c:pt>
                <c:pt idx="98">
                  <c:v>173.45004561858414</c:v>
                </c:pt>
                <c:pt idx="99">
                  <c:v>173.90411631350383</c:v>
                </c:pt>
                <c:pt idx="100">
                  <c:v>174.15788547546651</c:v>
                </c:pt>
                <c:pt idx="101">
                  <c:v>173.79359766246898</c:v>
                </c:pt>
                <c:pt idx="102">
                  <c:v>173.25851635413795</c:v>
                </c:pt>
                <c:pt idx="103">
                  <c:v>172.97492255012773</c:v>
                </c:pt>
                <c:pt idx="104">
                  <c:v>172.80048384271086</c:v>
                </c:pt>
                <c:pt idx="105">
                  <c:v>172.65378133584338</c:v>
                </c:pt>
                <c:pt idx="106">
                  <c:v>172.49350123689203</c:v>
                </c:pt>
                <c:pt idx="107">
                  <c:v>172.52953818230745</c:v>
                </c:pt>
                <c:pt idx="108">
                  <c:v>172.56586868732171</c:v>
                </c:pt>
                <c:pt idx="109">
                  <c:v>172.82691545122381</c:v>
                </c:pt>
                <c:pt idx="110">
                  <c:v>172.93677356594799</c:v>
                </c:pt>
                <c:pt idx="111">
                  <c:v>173.19997552402592</c:v>
                </c:pt>
                <c:pt idx="112">
                  <c:v>173.48886622594992</c:v>
                </c:pt>
                <c:pt idx="113">
                  <c:v>174.45487613513882</c:v>
                </c:pt>
                <c:pt idx="114">
                  <c:v>176.10340382883223</c:v>
                </c:pt>
                <c:pt idx="115">
                  <c:v>177.40167021188168</c:v>
                </c:pt>
                <c:pt idx="116">
                  <c:v>178.43710204803858</c:v>
                </c:pt>
                <c:pt idx="117">
                  <c:v>179.89805745188758</c:v>
                </c:pt>
                <c:pt idx="118">
                  <c:v>181.17375689989592</c:v>
                </c:pt>
                <c:pt idx="119">
                  <c:v>181.83866379619994</c:v>
                </c:pt>
                <c:pt idx="120">
                  <c:v>182.42098499648142</c:v>
                </c:pt>
                <c:pt idx="121">
                  <c:v>183.20165277451983</c:v>
                </c:pt>
                <c:pt idx="122">
                  <c:v>184.14893775418503</c:v>
                </c:pt>
                <c:pt idx="123">
                  <c:v>185.1430905131343</c:v>
                </c:pt>
                <c:pt idx="124">
                  <c:v>186.02878751216139</c:v>
                </c:pt>
                <c:pt idx="125">
                  <c:v>186.62221065940869</c:v>
                </c:pt>
                <c:pt idx="126">
                  <c:v>187.07167653648952</c:v>
                </c:pt>
                <c:pt idx="127">
                  <c:v>187.32118197823104</c:v>
                </c:pt>
                <c:pt idx="128">
                  <c:v>187.56627960947318</c:v>
                </c:pt>
                <c:pt idx="129">
                  <c:v>187.9784070458085</c:v>
                </c:pt>
                <c:pt idx="130">
                  <c:v>188.71778430167453</c:v>
                </c:pt>
                <c:pt idx="131">
                  <c:v>189.30980027932827</c:v>
                </c:pt>
                <c:pt idx="132">
                  <c:v>189.76018544382248</c:v>
                </c:pt>
                <c:pt idx="133">
                  <c:v>190.01276429983562</c:v>
                </c:pt>
                <c:pt idx="134">
                  <c:v>190.18144842577374</c:v>
                </c:pt>
                <c:pt idx="135">
                  <c:v>190.24578557942013</c:v>
                </c:pt>
                <c:pt idx="136">
                  <c:v>190.74461627724085</c:v>
                </c:pt>
                <c:pt idx="137">
                  <c:v>191.01612618263042</c:v>
                </c:pt>
                <c:pt idx="138">
                  <c:v>191.50011683576889</c:v>
                </c:pt>
                <c:pt idx="139">
                  <c:v>192.1023304034897</c:v>
                </c:pt>
                <c:pt idx="140">
                  <c:v>192.6895651884164</c:v>
                </c:pt>
                <c:pt idx="141">
                  <c:v>193.19996776705221</c:v>
                </c:pt>
                <c:pt idx="142">
                  <c:v>193.84441459912242</c:v>
                </c:pt>
                <c:pt idx="143">
                  <c:v>193.83890240659483</c:v>
                </c:pt>
                <c:pt idx="144">
                  <c:v>194.07824296906929</c:v>
                </c:pt>
                <c:pt idx="145">
                  <c:v>194.30800274913824</c:v>
                </c:pt>
                <c:pt idx="146">
                  <c:v>194.92444698994282</c:v>
                </c:pt>
                <c:pt idx="147">
                  <c:v>195.7152286943915</c:v>
                </c:pt>
                <c:pt idx="148">
                  <c:v>196.22817471702916</c:v>
                </c:pt>
                <c:pt idx="149">
                  <c:v>197.07868029354552</c:v>
                </c:pt>
                <c:pt idx="150">
                  <c:v>196.79877804957917</c:v>
                </c:pt>
                <c:pt idx="151">
                  <c:v>196.54035004590665</c:v>
                </c:pt>
                <c:pt idx="152">
                  <c:v>195.84402782028394</c:v>
                </c:pt>
                <c:pt idx="153">
                  <c:v>195.27780353729995</c:v>
                </c:pt>
                <c:pt idx="154">
                  <c:v>194.66981809009255</c:v>
                </c:pt>
                <c:pt idx="155">
                  <c:v>193.98538712045607</c:v>
                </c:pt>
                <c:pt idx="156">
                  <c:v>193.53313622264452</c:v>
                </c:pt>
                <c:pt idx="157">
                  <c:v>193.03957057652269</c:v>
                </c:pt>
                <c:pt idx="158">
                  <c:v>192.50330608937287</c:v>
                </c:pt>
                <c:pt idx="159">
                  <c:v>192.105283416086</c:v>
                </c:pt>
                <c:pt idx="160">
                  <c:v>191.70044760748704</c:v>
                </c:pt>
                <c:pt idx="161">
                  <c:v>190.95078482174725</c:v>
                </c:pt>
                <c:pt idx="162">
                  <c:v>190.22776372384004</c:v>
                </c:pt>
                <c:pt idx="163">
                  <c:v>189.27533678133338</c:v>
                </c:pt>
                <c:pt idx="164">
                  <c:v>188.19568220493832</c:v>
                </c:pt>
                <c:pt idx="165">
                  <c:v>186.86340944901696</c:v>
                </c:pt>
                <c:pt idx="166">
                  <c:v>185.77871245279348</c:v>
                </c:pt>
                <c:pt idx="167">
                  <c:v>184.5106596785125</c:v>
                </c:pt>
                <c:pt idx="168">
                  <c:v>183.62912933195602</c:v>
                </c:pt>
                <c:pt idx="169">
                  <c:v>182.9891938258852</c:v>
                </c:pt>
                <c:pt idx="170">
                  <c:v>182.33888317211591</c:v>
                </c:pt>
                <c:pt idx="171">
                  <c:v>181.85081775195917</c:v>
                </c:pt>
                <c:pt idx="172">
                  <c:v>180.81075717773996</c:v>
                </c:pt>
                <c:pt idx="173">
                  <c:v>179.71218257198143</c:v>
                </c:pt>
                <c:pt idx="174">
                  <c:v>178.91868756664948</c:v>
                </c:pt>
                <c:pt idx="175">
                  <c:v>177.8676736728236</c:v>
                </c:pt>
                <c:pt idx="176">
                  <c:v>177.10858673409592</c:v>
                </c:pt>
                <c:pt idx="177">
                  <c:v>176.32795067971844</c:v>
                </c:pt>
                <c:pt idx="178">
                  <c:v>175.31625062936894</c:v>
                </c:pt>
                <c:pt idx="179">
                  <c:v>174.64689873089716</c:v>
                </c:pt>
                <c:pt idx="180">
                  <c:v>173.93601734342329</c:v>
                </c:pt>
                <c:pt idx="181">
                  <c:v>173.36668272539194</c:v>
                </c:pt>
                <c:pt idx="182">
                  <c:v>173.11211363462218</c:v>
                </c:pt>
                <c:pt idx="183">
                  <c:v>173.0882533653909</c:v>
                </c:pt>
                <c:pt idx="184">
                  <c:v>172.64764200499158</c:v>
                </c:pt>
                <c:pt idx="185">
                  <c:v>172.01300185647369</c:v>
                </c:pt>
                <c:pt idx="186">
                  <c:v>170.83129801525342</c:v>
                </c:pt>
                <c:pt idx="187">
                  <c:v>169.74972038449391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A2C-4701-AE5B-BF8B91A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6560"/>
        <c:axId val="335705040"/>
      </c:lineChart>
      <c:dateAx>
        <c:axId val="33571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90610284069377078"/>
              <c:y val="0.8033531391398161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05040"/>
        <c:crosses val="autoZero"/>
        <c:auto val="0"/>
        <c:lblOffset val="100"/>
        <c:baseTimeUnit val="days"/>
      </c:dateAx>
      <c:valAx>
        <c:axId val="335705040"/>
        <c:scaling>
          <c:orientation val="minMax"/>
          <c:max val="21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GOOG Price USD</a:t>
                </a:r>
              </a:p>
            </c:rich>
          </c:tx>
          <c:layout>
            <c:manualLayout>
              <c:xMode val="edge"/>
              <c:yMode val="edge"/>
              <c:x val="1.3612056392805057E-2"/>
              <c:y val="5.6365392976184724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6560"/>
        <c:crossesAt val="4547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MACD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945061076451E-2"/>
          <c:y val="0.1430845552622006"/>
          <c:w val="0.84846135020823787"/>
          <c:h val="0.7187847462693565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'Q3) MACD &amp; EMA'!$Q$4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15000"/>
                  <a:lumOff val="85000"/>
                  <a:alpha val="83000"/>
                </a:schemeClr>
              </a:solidFill>
            </a:ln>
            <a:effectLst/>
          </c:spPr>
          <c:invertIfNegative val="0"/>
          <c:cat>
            <c:numRef>
              <c:f>'Q3) MACD &amp; EMA'!$N$17:$N$192</c:f>
              <c:numCache>
                <c:formatCode>m/d/yyyy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'Q3) MACD &amp; EMA'!$Q$17:$Q$192</c:f>
              <c:numCache>
                <c:formatCode>0.00;\(0.00\)</c:formatCode>
                <c:ptCount val="176"/>
                <c:pt idx="0">
                  <c:v>0</c:v>
                </c:pt>
                <c:pt idx="1">
                  <c:v>-0.27079388560157724</c:v>
                </c:pt>
                <c:pt idx="2">
                  <c:v>-0.24825464016586807</c:v>
                </c:pt>
                <c:pt idx="3">
                  <c:v>-0.22878052749669564</c:v>
                </c:pt>
                <c:pt idx="4">
                  <c:v>-0.91799755193335386</c:v>
                </c:pt>
                <c:pt idx="5">
                  <c:v>-1.8146715698417637</c:v>
                </c:pt>
                <c:pt idx="6">
                  <c:v>-2.4727195573620526</c:v>
                </c:pt>
                <c:pt idx="7">
                  <c:v>-2.6937697341667501</c:v>
                </c:pt>
                <c:pt idx="8">
                  <c:v>-2.7482313408206411</c:v>
                </c:pt>
                <c:pt idx="9">
                  <c:v>-2.3290266103550064</c:v>
                </c:pt>
                <c:pt idx="10">
                  <c:v>-2.0123480280328678</c:v>
                </c:pt>
                <c:pt idx="11">
                  <c:v>-2.0756188856028475</c:v>
                </c:pt>
                <c:pt idx="12">
                  <c:v>-2.7284218549159593</c:v>
                </c:pt>
                <c:pt idx="13">
                  <c:v>-3.0449503719407476</c:v>
                </c:pt>
                <c:pt idx="14">
                  <c:v>-2.5377872974646758</c:v>
                </c:pt>
                <c:pt idx="15">
                  <c:v>-1.8299480160695918</c:v>
                </c:pt>
                <c:pt idx="16">
                  <c:v>-1.1275432612917129</c:v>
                </c:pt>
                <c:pt idx="17">
                  <c:v>-0.6536108960712621</c:v>
                </c:pt>
                <c:pt idx="18">
                  <c:v>-0.12797879440020488</c:v>
                </c:pt>
                <c:pt idx="19">
                  <c:v>2.7547023464309817E-2</c:v>
                </c:pt>
                <c:pt idx="20">
                  <c:v>0.26452271282480666</c:v>
                </c:pt>
                <c:pt idx="21">
                  <c:v>0.56696564114432135</c:v>
                </c:pt>
                <c:pt idx="22">
                  <c:v>1.0266742964638294</c:v>
                </c:pt>
                <c:pt idx="23">
                  <c:v>1.3606806191478471</c:v>
                </c:pt>
                <c:pt idx="24">
                  <c:v>1.4746733406566168</c:v>
                </c:pt>
                <c:pt idx="25">
                  <c:v>1.3897367259635605</c:v>
                </c:pt>
                <c:pt idx="26">
                  <c:v>1.4417761521969412</c:v>
                </c:pt>
                <c:pt idx="27">
                  <c:v>1.4817579791122775</c:v>
                </c:pt>
                <c:pt idx="28">
                  <c:v>1.3778829859464192</c:v>
                </c:pt>
                <c:pt idx="29">
                  <c:v>1.1650863206085589</c:v>
                </c:pt>
                <c:pt idx="30">
                  <c:v>0.94229712452394665</c:v>
                </c:pt>
                <c:pt idx="31">
                  <c:v>0.90210373112895503</c:v>
                </c:pt>
                <c:pt idx="32">
                  <c:v>0.45246575666637501</c:v>
                </c:pt>
                <c:pt idx="33">
                  <c:v>0.1324960394400172</c:v>
                </c:pt>
                <c:pt idx="34">
                  <c:v>1.174131525461064E-2</c:v>
                </c:pt>
                <c:pt idx="35">
                  <c:v>-0.4411621486976971</c:v>
                </c:pt>
                <c:pt idx="36">
                  <c:v>-0.82989002659026934</c:v>
                </c:pt>
                <c:pt idx="37">
                  <c:v>-0.96084259420467166</c:v>
                </c:pt>
                <c:pt idx="38">
                  <c:v>-0.81459638808500578</c:v>
                </c:pt>
                <c:pt idx="39">
                  <c:v>-0.42064511889021627</c:v>
                </c:pt>
                <c:pt idx="40">
                  <c:v>7.3132152066561318E-2</c:v>
                </c:pt>
                <c:pt idx="41">
                  <c:v>0.46239008650018043</c:v>
                </c:pt>
                <c:pt idx="42">
                  <c:v>0.80743573575467842</c:v>
                </c:pt>
                <c:pt idx="43">
                  <c:v>1.0563403842277337</c:v>
                </c:pt>
                <c:pt idx="44">
                  <c:v>1.3507836708455065</c:v>
                </c:pt>
                <c:pt idx="45">
                  <c:v>1.5895235870398818</c:v>
                </c:pt>
                <c:pt idx="46">
                  <c:v>1.5876732615796785</c:v>
                </c:pt>
                <c:pt idx="47">
                  <c:v>1.5680738028294607</c:v>
                </c:pt>
                <c:pt idx="48">
                  <c:v>1.4569454599622427</c:v>
                </c:pt>
                <c:pt idx="49">
                  <c:v>1.3860417627789055</c:v>
                </c:pt>
                <c:pt idx="50">
                  <c:v>1.3804748652206769</c:v>
                </c:pt>
                <c:pt idx="51">
                  <c:v>1.4410850244727385</c:v>
                </c:pt>
                <c:pt idx="52">
                  <c:v>1.4939540371391877</c:v>
                </c:pt>
                <c:pt idx="53">
                  <c:v>1.386461211311028</c:v>
                </c:pt>
                <c:pt idx="54">
                  <c:v>1.2453874582959072</c:v>
                </c:pt>
                <c:pt idx="55">
                  <c:v>1.180358272539205</c:v>
                </c:pt>
                <c:pt idx="56">
                  <c:v>0.81143750614645238</c:v>
                </c:pt>
                <c:pt idx="57">
                  <c:v>0.61925418806360277</c:v>
                </c:pt>
                <c:pt idx="58">
                  <c:v>0.2944298680732424</c:v>
                </c:pt>
                <c:pt idx="59">
                  <c:v>7.8962252281455148E-2</c:v>
                </c:pt>
                <c:pt idx="60">
                  <c:v>2.1010047465254977E-2</c:v>
                </c:pt>
                <c:pt idx="61">
                  <c:v>9.6046170128501029E-2</c:v>
                </c:pt>
                <c:pt idx="62">
                  <c:v>0.16859776416600747</c:v>
                </c:pt>
                <c:pt idx="63">
                  <c:v>0.19009401963005423</c:v>
                </c:pt>
                <c:pt idx="64">
                  <c:v>4.5927081924845958E-2</c:v>
                </c:pt>
                <c:pt idx="65">
                  <c:v>-1.784661506526275E-2</c:v>
                </c:pt>
                <c:pt idx="66">
                  <c:v>-1.4445878226328146E-2</c:v>
                </c:pt>
                <c:pt idx="67">
                  <c:v>4.8143914416389544E-2</c:v>
                </c:pt>
                <c:pt idx="68">
                  <c:v>-6.9985879947486618E-2</c:v>
                </c:pt>
                <c:pt idx="69">
                  <c:v>-0.14251092280482447</c:v>
                </c:pt>
                <c:pt idx="70">
                  <c:v>-2.8524527319535919E-2</c:v>
                </c:pt>
                <c:pt idx="71">
                  <c:v>0.12561567551702857</c:v>
                </c:pt>
                <c:pt idx="72">
                  <c:v>0.38909253175723091</c:v>
                </c:pt>
                <c:pt idx="73">
                  <c:v>0.84679963178255302</c:v>
                </c:pt>
                <c:pt idx="74">
                  <c:v>0.86106343632876081</c:v>
                </c:pt>
                <c:pt idx="75">
                  <c:v>0.8122935378603966</c:v>
                </c:pt>
                <c:pt idx="76">
                  <c:v>0.60155246172343912</c:v>
                </c:pt>
                <c:pt idx="77">
                  <c:v>0.47127501733703747</c:v>
                </c:pt>
                <c:pt idx="78">
                  <c:v>0.79221718533801955</c:v>
                </c:pt>
                <c:pt idx="79">
                  <c:v>1.187806661275546</c:v>
                </c:pt>
                <c:pt idx="80">
                  <c:v>1.2002203994916281</c:v>
                </c:pt>
                <c:pt idx="81">
                  <c:v>1.2581747320054779</c:v>
                </c:pt>
                <c:pt idx="82">
                  <c:v>1.290265905663619</c:v>
                </c:pt>
                <c:pt idx="83">
                  <c:v>1.0347656683015334</c:v>
                </c:pt>
                <c:pt idx="84">
                  <c:v>0.59026053466700557</c:v>
                </c:pt>
                <c:pt idx="85">
                  <c:v>2.8825511719693164E-2</c:v>
                </c:pt>
                <c:pt idx="86">
                  <c:v>-0.17001472956372554</c:v>
                </c:pt>
                <c:pt idx="87">
                  <c:v>-0.13907285064961483</c:v>
                </c:pt>
                <c:pt idx="88">
                  <c:v>-0.28641588868150869</c:v>
                </c:pt>
                <c:pt idx="89">
                  <c:v>-0.90982285012473074</c:v>
                </c:pt>
                <c:pt idx="90">
                  <c:v>-1.4509720246159796</c:v>
                </c:pt>
                <c:pt idx="91">
                  <c:v>-1.5559769382531505</c:v>
                </c:pt>
                <c:pt idx="92">
                  <c:v>-1.4851396600116555</c:v>
                </c:pt>
                <c:pt idx="93">
                  <c:v>-1.3675958631898661</c:v>
                </c:pt>
                <c:pt idx="94">
                  <c:v>-1.2576454996538731</c:v>
                </c:pt>
                <c:pt idx="95">
                  <c:v>-0.97538609227801554</c:v>
                </c:pt>
                <c:pt idx="96">
                  <c:v>-0.75405339309908237</c:v>
                </c:pt>
                <c:pt idx="97">
                  <c:v>-0.38742483851770926</c:v>
                </c:pt>
                <c:pt idx="98">
                  <c:v>-0.2575795812153896</c:v>
                </c:pt>
                <c:pt idx="99">
                  <c:v>-2.9647185653170482E-2</c:v>
                </c:pt>
                <c:pt idx="100">
                  <c:v>0.1476895748302961</c:v>
                </c:pt>
                <c:pt idx="101">
                  <c:v>0.84655286588330303</c:v>
                </c:pt>
                <c:pt idx="102">
                  <c:v>1.8815970967574509</c:v>
                </c:pt>
                <c:pt idx="103">
                  <c:v>2.222583536278766</c:v>
                </c:pt>
                <c:pt idx="104">
                  <c:v>2.1585758692079513</c:v>
                </c:pt>
                <c:pt idx="105">
                  <c:v>2.4154348030729471</c:v>
                </c:pt>
                <c:pt idx="106">
                  <c:v>2.3553823408704195</c:v>
                </c:pt>
                <c:pt idx="107">
                  <c:v>1.7160368652689835</c:v>
                </c:pt>
                <c:pt idx="108">
                  <c:v>1.1592972708957356</c:v>
                </c:pt>
                <c:pt idx="109">
                  <c:v>0.91763991182147109</c:v>
                </c:pt>
                <c:pt idx="110">
                  <c:v>0.86936852210129967</c:v>
                </c:pt>
                <c:pt idx="111">
                  <c:v>0.85032109822464186</c:v>
                </c:pt>
                <c:pt idx="112">
                  <c:v>0.71782492279906052</c:v>
                </c:pt>
                <c:pt idx="113">
                  <c:v>0.35424311873765113</c:v>
                </c:pt>
                <c:pt idx="114">
                  <c:v>-2.6798308116194214E-2</c:v>
                </c:pt>
                <c:pt idx="115">
                  <c:v>-0.45618308572141686</c:v>
                </c:pt>
                <c:pt idx="116">
                  <c:v>-0.73660464620065547</c:v>
                </c:pt>
                <c:pt idx="117">
                  <c:v>-0.75986111210016372</c:v>
                </c:pt>
                <c:pt idx="118">
                  <c:v>-0.47028530258719137</c:v>
                </c:pt>
                <c:pt idx="119">
                  <c:v>-0.3867518465278792</c:v>
                </c:pt>
                <c:pt idx="120">
                  <c:v>-0.44032645848585084</c:v>
                </c:pt>
                <c:pt idx="121">
                  <c:v>-0.63346158593382818</c:v>
                </c:pt>
                <c:pt idx="122">
                  <c:v>-0.81698662162685753</c:v>
                </c:pt>
                <c:pt idx="123">
                  <c:v>-1.0059798335587664</c:v>
                </c:pt>
                <c:pt idx="124">
                  <c:v>-0.72862757485297447</c:v>
                </c:pt>
                <c:pt idx="125">
                  <c:v>-0.71430772628965178</c:v>
                </c:pt>
                <c:pt idx="126">
                  <c:v>-0.49957525454648621</c:v>
                </c:pt>
                <c:pt idx="127">
                  <c:v>-0.23699275481720949</c:v>
                </c:pt>
                <c:pt idx="128">
                  <c:v>-6.485731387490512E-2</c:v>
                </c:pt>
                <c:pt idx="129">
                  <c:v>-1.2533152691476701E-2</c:v>
                </c:pt>
                <c:pt idx="130">
                  <c:v>0.13875619484360735</c:v>
                </c:pt>
                <c:pt idx="131">
                  <c:v>-0.32306667401210332</c:v>
                </c:pt>
                <c:pt idx="132">
                  <c:v>-0.41479465249690817</c:v>
                </c:pt>
                <c:pt idx="133">
                  <c:v>-0.4723787380822384</c:v>
                </c:pt>
                <c:pt idx="134">
                  <c:v>-0.16368046867292829</c:v>
                </c:pt>
                <c:pt idx="135">
                  <c:v>0.20051926602591896</c:v>
                </c:pt>
                <c:pt idx="136">
                  <c:v>0.20151852161485362</c:v>
                </c:pt>
                <c:pt idx="137">
                  <c:v>0.48681490961317531</c:v>
                </c:pt>
                <c:pt idx="138">
                  <c:v>-0.30893011645343726</c:v>
                </c:pt>
                <c:pt idx="139">
                  <c:v>-0.81958186195456495</c:v>
                </c:pt>
                <c:pt idx="140">
                  <c:v>-1.5172986236061012</c:v>
                </c:pt>
                <c:pt idx="141">
                  <c:v>-1.8308287078782248</c:v>
                </c:pt>
                <c:pt idx="142">
                  <c:v>-2.0227101153971025</c:v>
                </c:pt>
                <c:pt idx="143">
                  <c:v>-2.1562225916442679</c:v>
                </c:pt>
                <c:pt idx="144">
                  <c:v>-1.9802228954810421</c:v>
                </c:pt>
                <c:pt idx="145">
                  <c:v>-1.8357489490691992</c:v>
                </c:pt>
                <c:pt idx="146">
                  <c:v>-1.7182533114893432</c:v>
                </c:pt>
                <c:pt idx="147">
                  <c:v>-1.466747830676759</c:v>
                </c:pt>
                <c:pt idx="148">
                  <c:v>-1.2572370423747599</c:v>
                </c:pt>
                <c:pt idx="149">
                  <c:v>-1.3738118416031784</c:v>
                </c:pt>
                <c:pt idx="150">
                  <c:v>-1.387500041052721</c:v>
                </c:pt>
                <c:pt idx="151">
                  <c:v>-1.5517155486103458</c:v>
                </c:pt>
                <c:pt idx="152">
                  <c:v>-1.7247432214267175</c:v>
                </c:pt>
                <c:pt idx="153">
                  <c:v>-2.006440901650385</c:v>
                </c:pt>
                <c:pt idx="154">
                  <c:v>-1.9220958798574821</c:v>
                </c:pt>
                <c:pt idx="155">
                  <c:v>-1.963827431436211</c:v>
                </c:pt>
                <c:pt idx="156">
                  <c:v>-1.5986470845749601</c:v>
                </c:pt>
                <c:pt idx="157">
                  <c:v>-1.0941156922943005</c:v>
                </c:pt>
                <c:pt idx="158">
                  <c:v>-0.72786024038932062</c:v>
                </c:pt>
                <c:pt idx="159">
                  <c:v>-0.31775726428317164</c:v>
                </c:pt>
                <c:pt idx="160">
                  <c:v>-0.50593700505640804</c:v>
                </c:pt>
                <c:pt idx="161">
                  <c:v>-0.66816501044274723</c:v>
                </c:pt>
                <c:pt idx="162">
                  <c:v>-0.49458415801545819</c:v>
                </c:pt>
                <c:pt idx="163">
                  <c:v>-0.58372772621281843</c:v>
                </c:pt>
                <c:pt idx="164">
                  <c:v>-0.37460391179371655</c:v>
                </c:pt>
                <c:pt idx="165">
                  <c:v>-0.2400822936146394</c:v>
                </c:pt>
                <c:pt idx="166">
                  <c:v>-0.34070487803505056</c:v>
                </c:pt>
                <c:pt idx="167">
                  <c:v>-0.10338930039311744</c:v>
                </c:pt>
                <c:pt idx="168">
                  <c:v>2.4657047805579424E-2</c:v>
                </c:pt>
                <c:pt idx="169">
                  <c:v>0.23252388340421515</c:v>
                </c:pt>
                <c:pt idx="170">
                  <c:v>0.63726176842235649</c:v>
                </c:pt>
                <c:pt idx="171">
                  <c:v>1.0903946516548171</c:v>
                </c:pt>
                <c:pt idx="172">
                  <c:v>1.0045330586318517</c:v>
                </c:pt>
                <c:pt idx="173">
                  <c:v>0.74833939178703446</c:v>
                </c:pt>
                <c:pt idx="174">
                  <c:v>8.0573746924261336E-2</c:v>
                </c:pt>
                <c:pt idx="175">
                  <c:v>-0.28766883895276329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D-47CF-A691-7C448B23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226704"/>
        <c:axId val="1377228624"/>
      </c:barChart>
      <c:lineChart>
        <c:grouping val="standard"/>
        <c:varyColors val="0"/>
        <c:ser>
          <c:idx val="0"/>
          <c:order val="0"/>
          <c:tx>
            <c:strRef>
              <c:f>'Q3) MACD &amp; EMA'!$O$4</c:f>
              <c:strCache>
                <c:ptCount val="1"/>
                <c:pt idx="0">
                  <c:v>MACD Line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EMA'!$N$17:$N$192</c:f>
              <c:numCache>
                <c:formatCode>m/d/yyyy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'Q3) MACD &amp; EMA'!$O$17:$O$192</c:f>
              <c:numCache>
                <c:formatCode>0.00;\(0.00\)</c:formatCode>
                <c:ptCount val="176"/>
                <c:pt idx="0">
                  <c:v>-0.66525641025637583</c:v>
                </c:pt>
                <c:pt idx="1">
                  <c:v>-1.2068441814595303</c:v>
                </c:pt>
                <c:pt idx="2">
                  <c:v>-1.3084322561067552</c:v>
                </c:pt>
                <c:pt idx="3">
                  <c:v>-1.3652183192698146</c:v>
                </c:pt>
                <c:pt idx="4">
                  <c:v>-2.2839347316898113</c:v>
                </c:pt>
                <c:pt idx="5">
                  <c:v>-3.5435430635665739</c:v>
                </c:pt>
                <c:pt idx="6">
                  <c:v>-4.6137109773138718</c:v>
                </c:pt>
                <c:pt idx="7">
                  <c:v>-5.2195854018566763</c:v>
                </c:pt>
                <c:pt idx="8">
                  <c:v>-5.6175759261131475</c:v>
                </c:pt>
                <c:pt idx="9">
                  <c:v>-5.7806278482362643</c:v>
                </c:pt>
                <c:pt idx="10">
                  <c:v>-5.9670362729223427</c:v>
                </c:pt>
                <c:pt idx="11">
                  <c:v>-6.549211851893034</c:v>
                </c:pt>
                <c:pt idx="12">
                  <c:v>-7.8841202849351362</c:v>
                </c:pt>
                <c:pt idx="13">
                  <c:v>-8.9618863949451111</c:v>
                </c:pt>
                <c:pt idx="14">
                  <c:v>-9.089170144835208</c:v>
                </c:pt>
                <c:pt idx="15">
                  <c:v>-8.8388178674575215</c:v>
                </c:pt>
                <c:pt idx="16">
                  <c:v>-8.4182989280025708</c:v>
                </c:pt>
                <c:pt idx="17">
                  <c:v>-8.107769286799936</c:v>
                </c:pt>
                <c:pt idx="18">
                  <c:v>-7.6141318837289305</c:v>
                </c:pt>
                <c:pt idx="19">
                  <c:v>-7.4517193099983388</c:v>
                </c:pt>
                <c:pt idx="20">
                  <c:v>-7.1486129424316402</c:v>
                </c:pt>
                <c:pt idx="21">
                  <c:v>-6.7044286038260452</c:v>
                </c:pt>
                <c:pt idx="22">
                  <c:v>-5.9880513743905794</c:v>
                </c:pt>
                <c:pt idx="23">
                  <c:v>-5.3138748969196001</c:v>
                </c:pt>
                <c:pt idx="24">
                  <c:v>-4.8312138402466758</c:v>
                </c:pt>
                <c:pt idx="25">
                  <c:v>-4.5687162734488425</c:v>
                </c:pt>
                <c:pt idx="26">
                  <c:v>-4.1562328091662266</c:v>
                </c:pt>
                <c:pt idx="27">
                  <c:v>-3.745811487472821</c:v>
                </c:pt>
                <c:pt idx="28">
                  <c:v>-3.505215734152074</c:v>
                </c:pt>
                <c:pt idx="29">
                  <c:v>-3.4267408193377946</c:v>
                </c:pt>
                <c:pt idx="30">
                  <c:v>-3.4139557342914202</c:v>
                </c:pt>
                <c:pt idx="31">
                  <c:v>-3.2286231949041735</c:v>
                </c:pt>
                <c:pt idx="32">
                  <c:v>-3.56514473020016</c:v>
                </c:pt>
                <c:pt idx="33">
                  <c:v>-3.8519904375665135</c:v>
                </c:pt>
                <c:pt idx="34">
                  <c:v>-3.9698098329382674</c:v>
                </c:pt>
                <c:pt idx="35">
                  <c:v>-4.5330038340649992</c:v>
                </c:pt>
                <c:pt idx="36">
                  <c:v>-5.129204218605139</c:v>
                </c:pt>
                <c:pt idx="37">
                  <c:v>-5.500367434770709</c:v>
                </c:pt>
                <c:pt idx="38">
                  <c:v>-5.5577703256722941</c:v>
                </c:pt>
                <c:pt idx="39">
                  <c:v>-5.2689803362000589</c:v>
                </c:pt>
                <c:pt idx="40">
                  <c:v>-4.7569200272266414</c:v>
                </c:pt>
                <c:pt idx="41">
                  <c:v>-4.2520645711679776</c:v>
                </c:pt>
                <c:pt idx="42">
                  <c:v>-3.7051599879748096</c:v>
                </c:pt>
                <c:pt idx="43">
                  <c:v>-3.1921702434448207</c:v>
                </c:pt>
                <c:pt idx="44">
                  <c:v>-2.5600310391156711</c:v>
                </c:pt>
                <c:pt idx="45">
                  <c:v>-1.9239102261613255</c:v>
                </c:pt>
                <c:pt idx="46">
                  <c:v>-1.528842236226609</c:v>
                </c:pt>
                <c:pt idx="47">
                  <c:v>-1.1564232442694617</c:v>
                </c:pt>
                <c:pt idx="48">
                  <c:v>-0.90331522214611937</c:v>
                </c:pt>
                <c:pt idx="49">
                  <c:v>-0.62770847863473023</c:v>
                </c:pt>
                <c:pt idx="50">
                  <c:v>-0.2881566598877896</c:v>
                </c:pt>
                <c:pt idx="51">
                  <c:v>0.13272475548245666</c:v>
                </c:pt>
                <c:pt idx="52">
                  <c:v>0.55908227743370276</c:v>
                </c:pt>
                <c:pt idx="53">
                  <c:v>0.79820475443329997</c:v>
                </c:pt>
                <c:pt idx="54">
                  <c:v>0.96847786599215624</c:v>
                </c:pt>
                <c:pt idx="55">
                  <c:v>1.1985382483702551</c:v>
                </c:pt>
                <c:pt idx="56">
                  <c:v>1.0324768585141157</c:v>
                </c:pt>
                <c:pt idx="57">
                  <c:v>0.9951070874471668</c:v>
                </c:pt>
                <c:pt idx="58">
                  <c:v>0.74389023447511704</c:v>
                </c:pt>
                <c:pt idx="59">
                  <c:v>0.54816318175369361</c:v>
                </c:pt>
                <c:pt idx="60">
                  <c:v>0.49546348880380719</c:v>
                </c:pt>
                <c:pt idx="61">
                  <c:v>0.59451115399917853</c:v>
                </c:pt>
                <c:pt idx="62">
                  <c:v>0.70921218907818684</c:v>
                </c:pt>
                <c:pt idx="63">
                  <c:v>0.77823194944974716</c:v>
                </c:pt>
                <c:pt idx="64">
                  <c:v>0.64554678222575035</c:v>
                </c:pt>
                <c:pt idx="65">
                  <c:v>0.57731143146932595</c:v>
                </c:pt>
                <c:pt idx="66">
                  <c:v>0.57710069875167846</c:v>
                </c:pt>
                <c:pt idx="67">
                  <c:v>0.65172646999849349</c:v>
                </c:pt>
                <c:pt idx="68">
                  <c:v>0.51610020564774572</c:v>
                </c:pt>
                <c:pt idx="69">
                  <c:v>0.40794743208920181</c:v>
                </c:pt>
                <c:pt idx="70">
                  <c:v>0.51480269574460635</c:v>
                </c:pt>
                <c:pt idx="71">
                  <c:v>0.70034681746042793</c:v>
                </c:pt>
                <c:pt idx="72">
                  <c:v>1.061096806639938</c:v>
                </c:pt>
                <c:pt idx="73">
                  <c:v>1.7305038146108984</c:v>
                </c:pt>
                <c:pt idx="74">
                  <c:v>1.9600334782392963</c:v>
                </c:pt>
                <c:pt idx="75">
                  <c:v>2.1143369642360312</c:v>
                </c:pt>
                <c:pt idx="76">
                  <c:v>2.0539840035299335</c:v>
                </c:pt>
                <c:pt idx="77">
                  <c:v>2.0415253134777913</c:v>
                </c:pt>
                <c:pt idx="78">
                  <c:v>2.5605217778132783</c:v>
                </c:pt>
                <c:pt idx="79">
                  <c:v>3.2530629190696914</c:v>
                </c:pt>
                <c:pt idx="80">
                  <c:v>3.5655317571586806</c:v>
                </c:pt>
                <c:pt idx="81">
                  <c:v>3.9380297726739002</c:v>
                </c:pt>
                <c:pt idx="82">
                  <c:v>4.2926874227479459</c:v>
                </c:pt>
                <c:pt idx="83">
                  <c:v>4.2958786024612436</c:v>
                </c:pt>
                <c:pt idx="84">
                  <c:v>3.9989386024934674</c:v>
                </c:pt>
                <c:pt idx="85">
                  <c:v>3.4447099574760784</c:v>
                </c:pt>
                <c:pt idx="86">
                  <c:v>3.2033660338017285</c:v>
                </c:pt>
                <c:pt idx="87">
                  <c:v>3.1995397000534354</c:v>
                </c:pt>
                <c:pt idx="88">
                  <c:v>2.9805926898511643</c:v>
                </c:pt>
                <c:pt idx="89">
                  <c:v>2.1297300158767598</c:v>
                </c:pt>
                <c:pt idx="90">
                  <c:v>1.2258378352315162</c:v>
                </c:pt>
                <c:pt idx="91">
                  <c:v>0.73183868703105759</c:v>
                </c:pt>
                <c:pt idx="92">
                  <c:v>0.43139105026963875</c:v>
                </c:pt>
                <c:pt idx="93">
                  <c:v>0.20703588129396167</c:v>
                </c:pt>
                <c:pt idx="94">
                  <c:v>2.5748699164864775E-3</c:v>
                </c:pt>
                <c:pt idx="95">
                  <c:v>4.0987754222840067E-2</c:v>
                </c:pt>
                <c:pt idx="96">
                  <c:v>7.3807105127002615E-2</c:v>
                </c:pt>
                <c:pt idx="97">
                  <c:v>0.34357945007894841</c:v>
                </c:pt>
                <c:pt idx="98">
                  <c:v>0.40902981207742073</c:v>
                </c:pt>
                <c:pt idx="99">
                  <c:v>0.62955041122634725</c:v>
                </c:pt>
                <c:pt idx="100">
                  <c:v>0.84380956541738783</c:v>
                </c:pt>
                <c:pt idx="101">
                  <c:v>1.7543110729412206</c:v>
                </c:pt>
                <c:pt idx="102">
                  <c:v>3.2597545780047312</c:v>
                </c:pt>
                <c:pt idx="103">
                  <c:v>4.156386901595738</c:v>
                </c:pt>
                <c:pt idx="104">
                  <c:v>4.632023201826911</c:v>
                </c:pt>
                <c:pt idx="105">
                  <c:v>5.4927408364601433</c:v>
                </c:pt>
                <c:pt idx="106">
                  <c:v>6.0215339594752209</c:v>
                </c:pt>
                <c:pt idx="107">
                  <c:v>5.8111977001910304</c:v>
                </c:pt>
                <c:pt idx="108">
                  <c:v>5.5442824235417163</c:v>
                </c:pt>
                <c:pt idx="109">
                  <c:v>5.5320350424228195</c:v>
                </c:pt>
                <c:pt idx="110">
                  <c:v>5.7011057832279732</c:v>
                </c:pt>
                <c:pt idx="111">
                  <c:v>5.8946386339074763</c:v>
                </c:pt>
                <c:pt idx="112">
                  <c:v>5.9415986891816601</c:v>
                </c:pt>
                <c:pt idx="113">
                  <c:v>5.6665776648046631</c:v>
                </c:pt>
                <c:pt idx="114">
                  <c:v>5.278836660921769</c:v>
                </c:pt>
                <c:pt idx="115">
                  <c:v>4.7354061118861921</c:v>
                </c:pt>
                <c:pt idx="116">
                  <c:v>4.2708333898567901</c:v>
                </c:pt>
                <c:pt idx="117">
                  <c:v>4.0576116459322407</c:v>
                </c:pt>
                <c:pt idx="118">
                  <c:v>4.2296161297984156</c:v>
                </c:pt>
                <c:pt idx="119">
                  <c:v>4.216461624225758</c:v>
                </c:pt>
                <c:pt idx="120">
                  <c:v>4.0528053976463241</c:v>
                </c:pt>
                <c:pt idx="121">
                  <c:v>3.7013048737148893</c:v>
                </c:pt>
                <c:pt idx="122">
                  <c:v>3.3135331826151457</c:v>
                </c:pt>
                <c:pt idx="123">
                  <c:v>2.8730450122935451</c:v>
                </c:pt>
                <c:pt idx="124">
                  <c:v>2.9682403772860937</c:v>
                </c:pt>
                <c:pt idx="125">
                  <c:v>2.8039832942770033</c:v>
                </c:pt>
                <c:pt idx="126">
                  <c:v>2.8938219523835471</c:v>
                </c:pt>
                <c:pt idx="127">
                  <c:v>3.0971562634085217</c:v>
                </c:pt>
                <c:pt idx="128">
                  <c:v>3.2530773758820999</c:v>
                </c:pt>
                <c:pt idx="129">
                  <c:v>3.3022682488926591</c:v>
                </c:pt>
                <c:pt idx="130">
                  <c:v>3.4882466451386449</c:v>
                </c:pt>
                <c:pt idx="131">
                  <c:v>2.9456571077799083</c:v>
                </c:pt>
                <c:pt idx="132">
                  <c:v>2.7502304661708763</c:v>
                </c:pt>
                <c:pt idx="133">
                  <c:v>2.5745516960649866</c:v>
                </c:pt>
                <c:pt idx="134">
                  <c:v>2.8423298483060648</c:v>
                </c:pt>
                <c:pt idx="135">
                  <c:v>3.2566593995113919</c:v>
                </c:pt>
                <c:pt idx="136">
                  <c:v>3.3080382855040398</c:v>
                </c:pt>
                <c:pt idx="137">
                  <c:v>3.7150384009056552</c:v>
                </c:pt>
                <c:pt idx="138">
                  <c:v>2.8420608457256833</c:v>
                </c:pt>
                <c:pt idx="139">
                  <c:v>2.1265136347359146</c:v>
                </c:pt>
                <c:pt idx="140">
                  <c:v>1.0494722171828528</c:v>
                </c:pt>
                <c:pt idx="141">
                  <c:v>0.27823495594117276</c:v>
                </c:pt>
                <c:pt idx="142">
                  <c:v>-0.41932398042698082</c:v>
                </c:pt>
                <c:pt idx="143">
                  <c:v>-1.091892104585213</c:v>
                </c:pt>
                <c:pt idx="144">
                  <c:v>-1.4109481322922477</c:v>
                </c:pt>
                <c:pt idx="145">
                  <c:v>-1.7254114231477047</c:v>
                </c:pt>
                <c:pt idx="146">
                  <c:v>-2.0374791134401846</c:v>
                </c:pt>
                <c:pt idx="147">
                  <c:v>-2.1526605902967901</c:v>
                </c:pt>
                <c:pt idx="148">
                  <c:v>-2.2574590625884809</c:v>
                </c:pt>
                <c:pt idx="149">
                  <c:v>-2.717486822217694</c:v>
                </c:pt>
                <c:pt idx="150">
                  <c:v>-3.0780500319304167</c:v>
                </c:pt>
                <c:pt idx="151">
                  <c:v>-3.6301944266406281</c:v>
                </c:pt>
                <c:pt idx="152">
                  <c:v>-4.2344079048136791</c:v>
                </c:pt>
                <c:pt idx="153">
                  <c:v>-5.0177158104499426</c:v>
                </c:pt>
                <c:pt idx="154">
                  <c:v>-5.4138947586214101</c:v>
                </c:pt>
                <c:pt idx="155">
                  <c:v>-5.9465831680591918</c:v>
                </c:pt>
                <c:pt idx="156">
                  <c:v>-5.9810645923416814</c:v>
                </c:pt>
                <c:pt idx="157">
                  <c:v>-5.7500621231345974</c:v>
                </c:pt>
                <c:pt idx="158">
                  <c:v>-5.5657717313269472</c:v>
                </c:pt>
                <c:pt idx="159">
                  <c:v>-5.2351080712915916</c:v>
                </c:pt>
                <c:pt idx="160">
                  <c:v>-5.5497720633289305</c:v>
                </c:pt>
                <c:pt idx="161">
                  <c:v>-5.8790413213259569</c:v>
                </c:pt>
                <c:pt idx="162">
                  <c:v>-5.829106508402532</c:v>
                </c:pt>
                <c:pt idx="163">
                  <c:v>-6.0641820081530966</c:v>
                </c:pt>
                <c:pt idx="164">
                  <c:v>-5.9487091716824239</c:v>
                </c:pt>
                <c:pt idx="165">
                  <c:v>-5.874208126907007</c:v>
                </c:pt>
                <c:pt idx="166">
                  <c:v>-6.060006930836181</c:v>
                </c:pt>
                <c:pt idx="167">
                  <c:v>-5.8485386782925275</c:v>
                </c:pt>
                <c:pt idx="168">
                  <c:v>-5.7143280681424358</c:v>
                </c:pt>
                <c:pt idx="169">
                  <c:v>-5.448330261692746</c:v>
                </c:pt>
                <c:pt idx="170">
                  <c:v>-4.8842769345690158</c:v>
                </c:pt>
                <c:pt idx="171">
                  <c:v>-4.1585453884228514</c:v>
                </c:pt>
                <c:pt idx="172">
                  <c:v>-3.9932737167878543</c:v>
                </c:pt>
                <c:pt idx="173">
                  <c:v>-4.0623825356859129</c:v>
                </c:pt>
                <c:pt idx="174">
                  <c:v>-4.7100047438176205</c:v>
                </c:pt>
                <c:pt idx="175">
                  <c:v>-5.1501645394328364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4D-47CF-A691-7C448B23012F}"/>
            </c:ext>
          </c:extLst>
        </c:ser>
        <c:ser>
          <c:idx val="1"/>
          <c:order val="1"/>
          <c:tx>
            <c:strRef>
              <c:f>'Q3) MACD &amp; EMA'!$P$4</c:f>
              <c:strCache>
                <c:ptCount val="1"/>
                <c:pt idx="0">
                  <c:v>Signal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EMA'!$N$17:$N$192</c:f>
              <c:numCache>
                <c:formatCode>m/d/yyyy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'Q3) MACD &amp; EMA'!$P$17:$P$192</c:f>
              <c:numCache>
                <c:formatCode>0.00;\(0.00\)</c:formatCode>
                <c:ptCount val="176"/>
                <c:pt idx="0">
                  <c:v>-0.66525641025637583</c:v>
                </c:pt>
                <c:pt idx="1">
                  <c:v>-0.93605029585795307</c:v>
                </c:pt>
                <c:pt idx="2">
                  <c:v>-1.0601776159408871</c:v>
                </c:pt>
                <c:pt idx="3">
                  <c:v>-1.136437791773119</c:v>
                </c:pt>
                <c:pt idx="4">
                  <c:v>-1.3659371797564575</c:v>
                </c:pt>
                <c:pt idx="5">
                  <c:v>-1.7288714937248102</c:v>
                </c:pt>
                <c:pt idx="6">
                  <c:v>-2.1409914199518192</c:v>
                </c:pt>
                <c:pt idx="7">
                  <c:v>-2.5258156676899262</c:v>
                </c:pt>
                <c:pt idx="8">
                  <c:v>-2.8693445852925064</c:v>
                </c:pt>
                <c:pt idx="9">
                  <c:v>-3.4516012378812579</c:v>
                </c:pt>
                <c:pt idx="10">
                  <c:v>-3.9546882448894749</c:v>
                </c:pt>
                <c:pt idx="11">
                  <c:v>-4.4735929662901865</c:v>
                </c:pt>
                <c:pt idx="12">
                  <c:v>-5.1556984300191768</c:v>
                </c:pt>
                <c:pt idx="13">
                  <c:v>-5.9169360230043635</c:v>
                </c:pt>
                <c:pt idx="14">
                  <c:v>-6.5513828473705322</c:v>
                </c:pt>
                <c:pt idx="15">
                  <c:v>-7.0088698513879297</c:v>
                </c:pt>
                <c:pt idx="16">
                  <c:v>-7.290755666710858</c:v>
                </c:pt>
                <c:pt idx="17">
                  <c:v>-7.4541583907286739</c:v>
                </c:pt>
                <c:pt idx="18">
                  <c:v>-7.4861530893287256</c:v>
                </c:pt>
                <c:pt idx="19">
                  <c:v>-7.4792663334626486</c:v>
                </c:pt>
                <c:pt idx="20">
                  <c:v>-7.4131356552564469</c:v>
                </c:pt>
                <c:pt idx="21">
                  <c:v>-7.2713942449703666</c:v>
                </c:pt>
                <c:pt idx="22">
                  <c:v>-7.0147256708544088</c:v>
                </c:pt>
                <c:pt idx="23">
                  <c:v>-6.6745555160674472</c:v>
                </c:pt>
                <c:pt idx="24">
                  <c:v>-6.3058871809032926</c:v>
                </c:pt>
                <c:pt idx="25">
                  <c:v>-5.9584529994124029</c:v>
                </c:pt>
                <c:pt idx="26">
                  <c:v>-5.5980089613631678</c:v>
                </c:pt>
                <c:pt idx="27">
                  <c:v>-5.2275694665850985</c:v>
                </c:pt>
                <c:pt idx="28">
                  <c:v>-4.8830987200984932</c:v>
                </c:pt>
                <c:pt idx="29">
                  <c:v>-4.5918271399463535</c:v>
                </c:pt>
                <c:pt idx="30">
                  <c:v>-4.3562528588153668</c:v>
                </c:pt>
                <c:pt idx="31">
                  <c:v>-4.1307269260331285</c:v>
                </c:pt>
                <c:pt idx="32">
                  <c:v>-4.017610486866535</c:v>
                </c:pt>
                <c:pt idx="33">
                  <c:v>-3.9844864770065307</c:v>
                </c:pt>
                <c:pt idx="34">
                  <c:v>-3.981551148192878</c:v>
                </c:pt>
                <c:pt idx="35">
                  <c:v>-4.0918416853673021</c:v>
                </c:pt>
                <c:pt idx="36">
                  <c:v>-4.2993141920148696</c:v>
                </c:pt>
                <c:pt idx="37">
                  <c:v>-4.5395248405660373</c:v>
                </c:pt>
                <c:pt idx="38">
                  <c:v>-4.7431739375872883</c:v>
                </c:pt>
                <c:pt idx="39">
                  <c:v>-4.8483352173098426</c:v>
                </c:pt>
                <c:pt idx="40">
                  <c:v>-4.8300521792932027</c:v>
                </c:pt>
                <c:pt idx="41">
                  <c:v>-4.7144546576681581</c:v>
                </c:pt>
                <c:pt idx="42">
                  <c:v>-4.512595723729488</c:v>
                </c:pt>
                <c:pt idx="43">
                  <c:v>-4.2485106276725544</c:v>
                </c:pt>
                <c:pt idx="44">
                  <c:v>-3.9108147099611776</c:v>
                </c:pt>
                <c:pt idx="45">
                  <c:v>-3.5134338132012073</c:v>
                </c:pt>
                <c:pt idx="46">
                  <c:v>-3.1165154978062874</c:v>
                </c:pt>
                <c:pt idx="47">
                  <c:v>-2.7244970470989225</c:v>
                </c:pt>
                <c:pt idx="48">
                  <c:v>-2.360260682108362</c:v>
                </c:pt>
                <c:pt idx="49">
                  <c:v>-2.0137502414136357</c:v>
                </c:pt>
                <c:pt idx="50">
                  <c:v>-1.6686315251084665</c:v>
                </c:pt>
                <c:pt idx="51">
                  <c:v>-1.3083602689902818</c:v>
                </c:pt>
                <c:pt idx="52">
                  <c:v>-0.93487175970548486</c:v>
                </c:pt>
                <c:pt idx="53">
                  <c:v>-0.58825645687772787</c:v>
                </c:pt>
                <c:pt idx="54">
                  <c:v>-0.27690959230375101</c:v>
                </c:pt>
                <c:pt idx="55">
                  <c:v>1.8179975831050244E-2</c:v>
                </c:pt>
                <c:pt idx="56">
                  <c:v>0.22103935236766337</c:v>
                </c:pt>
                <c:pt idx="57">
                  <c:v>0.37585289938356403</c:v>
                </c:pt>
                <c:pt idx="58">
                  <c:v>0.44946036640187464</c:v>
                </c:pt>
                <c:pt idx="59">
                  <c:v>0.46920092947223846</c:v>
                </c:pt>
                <c:pt idx="60">
                  <c:v>0.47445344133855222</c:v>
                </c:pt>
                <c:pt idx="61">
                  <c:v>0.4984649838706775</c:v>
                </c:pt>
                <c:pt idx="62">
                  <c:v>0.54061442491217937</c:v>
                </c:pt>
                <c:pt idx="63">
                  <c:v>0.58813792981969293</c:v>
                </c:pt>
                <c:pt idx="64">
                  <c:v>0.59961970030090439</c:v>
                </c:pt>
                <c:pt idx="65">
                  <c:v>0.5951580465345887</c:v>
                </c:pt>
                <c:pt idx="66">
                  <c:v>0.59154657697800661</c:v>
                </c:pt>
                <c:pt idx="67">
                  <c:v>0.60358255558210394</c:v>
                </c:pt>
                <c:pt idx="68">
                  <c:v>0.58608608559523234</c:v>
                </c:pt>
                <c:pt idx="69">
                  <c:v>0.55045835489402628</c:v>
                </c:pt>
                <c:pt idx="70">
                  <c:v>0.54332722306414227</c:v>
                </c:pt>
                <c:pt idx="71">
                  <c:v>0.57473114194339936</c:v>
                </c:pt>
                <c:pt idx="72">
                  <c:v>0.67200427488270709</c:v>
                </c:pt>
                <c:pt idx="73">
                  <c:v>0.8837041828283454</c:v>
                </c:pt>
                <c:pt idx="74">
                  <c:v>1.0989700419105355</c:v>
                </c:pt>
                <c:pt idx="75">
                  <c:v>1.3020434263756346</c:v>
                </c:pt>
                <c:pt idx="76">
                  <c:v>1.4524315418064944</c:v>
                </c:pt>
                <c:pt idx="77">
                  <c:v>1.5702502961407538</c:v>
                </c:pt>
                <c:pt idx="78">
                  <c:v>1.7683045924752587</c:v>
                </c:pt>
                <c:pt idx="79">
                  <c:v>2.0652562577941453</c:v>
                </c:pt>
                <c:pt idx="80">
                  <c:v>2.3653113576670526</c:v>
                </c:pt>
                <c:pt idx="81">
                  <c:v>2.6798550406684223</c:v>
                </c:pt>
                <c:pt idx="82">
                  <c:v>3.0024215170843269</c:v>
                </c:pt>
                <c:pt idx="83">
                  <c:v>3.2611129341597103</c:v>
                </c:pt>
                <c:pt idx="84">
                  <c:v>3.4086780678264619</c:v>
                </c:pt>
                <c:pt idx="85">
                  <c:v>3.4158844457563853</c:v>
                </c:pt>
                <c:pt idx="86">
                  <c:v>3.373380763365454</c:v>
                </c:pt>
                <c:pt idx="87">
                  <c:v>3.3386125507030502</c:v>
                </c:pt>
                <c:pt idx="88">
                  <c:v>3.267008578532673</c:v>
                </c:pt>
                <c:pt idx="89">
                  <c:v>3.0395528660014905</c:v>
                </c:pt>
                <c:pt idx="90">
                  <c:v>2.6768098598474959</c:v>
                </c:pt>
                <c:pt idx="91">
                  <c:v>2.2878156252842081</c:v>
                </c:pt>
                <c:pt idx="92">
                  <c:v>1.9165307102812943</c:v>
                </c:pt>
                <c:pt idx="93">
                  <c:v>1.5746317444838278</c:v>
                </c:pt>
                <c:pt idx="94">
                  <c:v>1.2602203695703595</c:v>
                </c:pt>
                <c:pt idx="95">
                  <c:v>1.0163738465008556</c:v>
                </c:pt>
                <c:pt idx="96">
                  <c:v>0.82786049822608498</c:v>
                </c:pt>
                <c:pt idx="97">
                  <c:v>0.73100428859665767</c:v>
                </c:pt>
                <c:pt idx="98">
                  <c:v>0.66660939329281033</c:v>
                </c:pt>
                <c:pt idx="99">
                  <c:v>0.65919759687951773</c:v>
                </c:pt>
                <c:pt idx="100">
                  <c:v>0.69611999058709173</c:v>
                </c:pt>
                <c:pt idx="101">
                  <c:v>0.90775820705791754</c:v>
                </c:pt>
                <c:pt idx="102">
                  <c:v>1.3781574812472803</c:v>
                </c:pt>
                <c:pt idx="103">
                  <c:v>1.9338033653169719</c:v>
                </c:pt>
                <c:pt idx="104">
                  <c:v>2.4734473326189597</c:v>
                </c:pt>
                <c:pt idx="105">
                  <c:v>3.0773060333871962</c:v>
                </c:pt>
                <c:pt idx="106">
                  <c:v>3.6661516186048013</c:v>
                </c:pt>
                <c:pt idx="107">
                  <c:v>4.095160834922047</c:v>
                </c:pt>
                <c:pt idx="108">
                  <c:v>4.3849851526459807</c:v>
                </c:pt>
                <c:pt idx="109">
                  <c:v>4.6143951306013484</c:v>
                </c:pt>
                <c:pt idx="110">
                  <c:v>4.8317372611266736</c:v>
                </c:pt>
                <c:pt idx="111">
                  <c:v>5.0443175356828345</c:v>
                </c:pt>
                <c:pt idx="112">
                  <c:v>5.2237737663825996</c:v>
                </c:pt>
                <c:pt idx="113">
                  <c:v>5.3123345460670119</c:v>
                </c:pt>
                <c:pt idx="114">
                  <c:v>5.3056349690379632</c:v>
                </c:pt>
                <c:pt idx="115">
                  <c:v>5.191589197607609</c:v>
                </c:pt>
                <c:pt idx="116">
                  <c:v>5.0074380360574455</c:v>
                </c:pt>
                <c:pt idx="117">
                  <c:v>4.8174727580324044</c:v>
                </c:pt>
                <c:pt idx="118">
                  <c:v>4.699901432385607</c:v>
                </c:pt>
                <c:pt idx="119">
                  <c:v>4.6032134707536372</c:v>
                </c:pt>
                <c:pt idx="120">
                  <c:v>4.4931318561321749</c:v>
                </c:pt>
                <c:pt idx="121">
                  <c:v>4.3347664596487174</c:v>
                </c:pt>
                <c:pt idx="122">
                  <c:v>4.1305198042420033</c:v>
                </c:pt>
                <c:pt idx="123">
                  <c:v>3.8790248458523116</c:v>
                </c:pt>
                <c:pt idx="124">
                  <c:v>3.6968679521390682</c:v>
                </c:pt>
                <c:pt idx="125">
                  <c:v>3.5182910205666551</c:v>
                </c:pt>
                <c:pt idx="126">
                  <c:v>3.3933972069300333</c:v>
                </c:pt>
                <c:pt idx="127">
                  <c:v>3.3341490182257312</c:v>
                </c:pt>
                <c:pt idx="128">
                  <c:v>3.317934689757005</c:v>
                </c:pt>
                <c:pt idx="129">
                  <c:v>3.3148014015841358</c:v>
                </c:pt>
                <c:pt idx="130">
                  <c:v>3.3494904502950376</c:v>
                </c:pt>
                <c:pt idx="131">
                  <c:v>3.2687237817920116</c:v>
                </c:pt>
                <c:pt idx="132">
                  <c:v>3.1650251186677845</c:v>
                </c:pt>
                <c:pt idx="133">
                  <c:v>3.046930434147225</c:v>
                </c:pt>
                <c:pt idx="134">
                  <c:v>3.0060103169789931</c:v>
                </c:pt>
                <c:pt idx="135">
                  <c:v>3.056140133485473</c:v>
                </c:pt>
                <c:pt idx="136">
                  <c:v>3.1065197638891862</c:v>
                </c:pt>
                <c:pt idx="137">
                  <c:v>3.2282234912924799</c:v>
                </c:pt>
                <c:pt idx="138">
                  <c:v>3.1509909621791206</c:v>
                </c:pt>
                <c:pt idx="139">
                  <c:v>2.9460954966904795</c:v>
                </c:pt>
                <c:pt idx="140">
                  <c:v>2.566770840788954</c:v>
                </c:pt>
                <c:pt idx="141">
                  <c:v>2.1090636638193976</c:v>
                </c:pt>
                <c:pt idx="142">
                  <c:v>1.6033861349701217</c:v>
                </c:pt>
                <c:pt idx="143">
                  <c:v>1.0643304870590549</c:v>
                </c:pt>
                <c:pt idx="144">
                  <c:v>0.56927476318879433</c:v>
                </c:pt>
                <c:pt idx="145">
                  <c:v>0.11033752592149448</c:v>
                </c:pt>
                <c:pt idx="146">
                  <c:v>-0.31922580195084133</c:v>
                </c:pt>
                <c:pt idx="147">
                  <c:v>-0.68591275962003118</c:v>
                </c:pt>
                <c:pt idx="148">
                  <c:v>-1.0002220202137211</c:v>
                </c:pt>
                <c:pt idx="149">
                  <c:v>-1.3436749806145156</c:v>
                </c:pt>
                <c:pt idx="150">
                  <c:v>-1.6905499908776958</c:v>
                </c:pt>
                <c:pt idx="151">
                  <c:v>-2.0784788780302823</c:v>
                </c:pt>
                <c:pt idx="152">
                  <c:v>-2.5096646833869616</c:v>
                </c:pt>
                <c:pt idx="153">
                  <c:v>-3.0112749087995576</c:v>
                </c:pt>
                <c:pt idx="154">
                  <c:v>-3.491798878763928</c:v>
                </c:pt>
                <c:pt idx="155">
                  <c:v>-3.9827557366229809</c:v>
                </c:pt>
                <c:pt idx="156">
                  <c:v>-4.3824175077667213</c:v>
                </c:pt>
                <c:pt idx="157">
                  <c:v>-4.6559464308402969</c:v>
                </c:pt>
                <c:pt idx="158">
                  <c:v>-4.8379114909376266</c:v>
                </c:pt>
                <c:pt idx="159">
                  <c:v>-4.91735080700842</c:v>
                </c:pt>
                <c:pt idx="160">
                  <c:v>-5.0438350582725224</c:v>
                </c:pt>
                <c:pt idx="161">
                  <c:v>-5.2108763108832097</c:v>
                </c:pt>
                <c:pt idx="162">
                  <c:v>-5.3345223503870738</c:v>
                </c:pt>
                <c:pt idx="163">
                  <c:v>-5.4804542819402782</c:v>
                </c:pt>
                <c:pt idx="164">
                  <c:v>-5.5741052598887073</c:v>
                </c:pt>
                <c:pt idx="165">
                  <c:v>-5.6341258332923676</c:v>
                </c:pt>
                <c:pt idx="166">
                  <c:v>-5.7193020528011305</c:v>
                </c:pt>
                <c:pt idx="167">
                  <c:v>-5.74514937789941</c:v>
                </c:pt>
                <c:pt idx="168">
                  <c:v>-5.7389851159480152</c:v>
                </c:pt>
                <c:pt idx="169">
                  <c:v>-5.6808541450969612</c:v>
                </c:pt>
                <c:pt idx="170">
                  <c:v>-5.5215387029913723</c:v>
                </c:pt>
                <c:pt idx="171">
                  <c:v>-5.2489400400776685</c:v>
                </c:pt>
                <c:pt idx="172">
                  <c:v>-4.997806775419706</c:v>
                </c:pt>
                <c:pt idx="173">
                  <c:v>-4.8107219274729474</c:v>
                </c:pt>
                <c:pt idx="174">
                  <c:v>-4.7905784907418818</c:v>
                </c:pt>
                <c:pt idx="175">
                  <c:v>-4.8624957004800731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4D-47CF-A691-7C448B23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26704"/>
        <c:axId val="1377228624"/>
      </c:lineChart>
      <c:dateAx>
        <c:axId val="13772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solidFill>
                      <a:schemeClr val="tx1"/>
                    </a:solidFill>
                  </a:rPr>
                  <a:t>Date</a:t>
                </a:r>
                <a:endParaRPr lang="en-GB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775999148775141"/>
              <c:y val="0.87839044222219109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28624"/>
        <c:crosses val="autoZero"/>
        <c:auto val="1"/>
        <c:lblOffset val="100"/>
        <c:baseTimeUnit val="days"/>
      </c:dateAx>
      <c:valAx>
        <c:axId val="1377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solidFill>
                      <a:schemeClr val="tx1"/>
                    </a:solidFill>
                  </a:rPr>
                  <a:t>MACD Value</a:t>
                </a:r>
              </a:p>
            </c:rich>
          </c:tx>
          <c:layout>
            <c:manualLayout>
              <c:xMode val="edge"/>
              <c:yMode val="edge"/>
              <c:x val="6.0922929683706762E-3"/>
              <c:y val="3.7860622461467319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2670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RSI'!$J$1</c:f>
              <c:strCache>
                <c:ptCount val="1"/>
                <c:pt idx="0">
                  <c:v>14-Day RSI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'Q3) RSI'!$I$2:$I$189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RSI'!$J$2:$J$189</c:f>
              <c:numCache>
                <c:formatCode>General</c:formatCode>
                <c:ptCount val="188"/>
                <c:pt idx="9">
                  <c:v>59.999999999999972</c:v>
                </c:pt>
                <c:pt idx="10">
                  <c:v>51.876617773943032</c:v>
                </c:pt>
                <c:pt idx="11">
                  <c:v>44.871978873643712</c:v>
                </c:pt>
                <c:pt idx="12">
                  <c:v>38.297573624838385</c:v>
                </c:pt>
                <c:pt idx="13">
                  <c:v>38.780549417031679</c:v>
                </c:pt>
                <c:pt idx="14">
                  <c:v>48.828591399214993</c:v>
                </c:pt>
                <c:pt idx="15">
                  <c:v>49.393306603991093</c:v>
                </c:pt>
                <c:pt idx="16">
                  <c:v>34.329952453703086</c:v>
                </c:pt>
                <c:pt idx="17">
                  <c:v>28.961017860914069</c:v>
                </c:pt>
                <c:pt idx="18">
                  <c:v>28.518501020106413</c:v>
                </c:pt>
                <c:pt idx="19">
                  <c:v>34.057025094952749</c:v>
                </c:pt>
                <c:pt idx="20">
                  <c:v>35.656748358176017</c:v>
                </c:pt>
                <c:pt idx="21">
                  <c:v>38.496170820522345</c:v>
                </c:pt>
                <c:pt idx="22">
                  <c:v>37.528383603673085</c:v>
                </c:pt>
                <c:pt idx="23">
                  <c:v>32.446022888673554</c:v>
                </c:pt>
                <c:pt idx="24">
                  <c:v>25.359442609710214</c:v>
                </c:pt>
                <c:pt idx="25">
                  <c:v>25.282808253353693</c:v>
                </c:pt>
                <c:pt idx="26">
                  <c:v>25.789974531416306</c:v>
                </c:pt>
                <c:pt idx="27">
                  <c:v>32.99687846103383</c:v>
                </c:pt>
                <c:pt idx="28">
                  <c:v>36.336772629068001</c:v>
                </c:pt>
                <c:pt idx="29">
                  <c:v>34.610683101630897</c:v>
                </c:pt>
                <c:pt idx="30">
                  <c:v>38.907919661600367</c:v>
                </c:pt>
                <c:pt idx="31">
                  <c:v>34.147690138141073</c:v>
                </c:pt>
                <c:pt idx="32">
                  <c:v>36.589847304532903</c:v>
                </c:pt>
                <c:pt idx="33">
                  <c:v>39.895729774510379</c:v>
                </c:pt>
                <c:pt idx="34">
                  <c:v>46.852073776550654</c:v>
                </c:pt>
                <c:pt idx="35">
                  <c:v>47.846675808266255</c:v>
                </c:pt>
                <c:pt idx="36">
                  <c:v>45.661139329722289</c:v>
                </c:pt>
                <c:pt idx="37">
                  <c:v>42.312118308164997</c:v>
                </c:pt>
                <c:pt idx="38">
                  <c:v>46.166845099091645</c:v>
                </c:pt>
                <c:pt idx="39">
                  <c:v>47.147081756950669</c:v>
                </c:pt>
                <c:pt idx="40">
                  <c:v>44.445282045006813</c:v>
                </c:pt>
                <c:pt idx="41">
                  <c:v>41.35010307844253</c:v>
                </c:pt>
                <c:pt idx="42">
                  <c:v>39.611881682607738</c:v>
                </c:pt>
                <c:pt idx="43">
                  <c:v>43.582263399780857</c:v>
                </c:pt>
                <c:pt idx="44">
                  <c:v>34.339922128796758</c:v>
                </c:pt>
                <c:pt idx="45">
                  <c:v>33.4010769019457</c:v>
                </c:pt>
                <c:pt idx="46">
                  <c:v>35.28271784668901</c:v>
                </c:pt>
                <c:pt idx="47">
                  <c:v>28.244466180011926</c:v>
                </c:pt>
                <c:pt idx="48">
                  <c:v>26.007869365477802</c:v>
                </c:pt>
                <c:pt idx="49">
                  <c:v>27.135464795781033</c:v>
                </c:pt>
                <c:pt idx="50">
                  <c:v>32.201719849415781</c:v>
                </c:pt>
                <c:pt idx="51">
                  <c:v>39.390898931920042</c:v>
                </c:pt>
                <c:pt idx="52">
                  <c:v>44.665925995301386</c:v>
                </c:pt>
                <c:pt idx="53">
                  <c:v>45.779302084298749</c:v>
                </c:pt>
                <c:pt idx="54">
                  <c:v>48.118384058687866</c:v>
                </c:pt>
                <c:pt idx="55">
                  <c:v>49.09013095307921</c:v>
                </c:pt>
                <c:pt idx="56">
                  <c:v>53.399787412873309</c:v>
                </c:pt>
                <c:pt idx="57">
                  <c:v>55.725218857731356</c:v>
                </c:pt>
                <c:pt idx="58">
                  <c:v>52.557775079328309</c:v>
                </c:pt>
                <c:pt idx="59">
                  <c:v>53.589196405837377</c:v>
                </c:pt>
                <c:pt idx="60">
                  <c:v>52.195627753993953</c:v>
                </c:pt>
                <c:pt idx="61">
                  <c:v>53.865293355569818</c:v>
                </c:pt>
                <c:pt idx="62">
                  <c:v>56.696326005564387</c:v>
                </c:pt>
                <c:pt idx="63">
                  <c:v>60.125560143476804</c:v>
                </c:pt>
                <c:pt idx="64">
                  <c:v>62.211802526121822</c:v>
                </c:pt>
                <c:pt idx="65">
                  <c:v>59.201531086863568</c:v>
                </c:pt>
                <c:pt idx="66">
                  <c:v>58.924904787188105</c:v>
                </c:pt>
                <c:pt idx="67">
                  <c:v>61.537749912286642</c:v>
                </c:pt>
                <c:pt idx="68">
                  <c:v>50.790352956926846</c:v>
                </c:pt>
                <c:pt idx="69">
                  <c:v>53.53572237164925</c:v>
                </c:pt>
                <c:pt idx="70">
                  <c:v>47.753758017034635</c:v>
                </c:pt>
                <c:pt idx="71">
                  <c:v>48.02852137688717</c:v>
                </c:pt>
                <c:pt idx="72">
                  <c:v>51.119845657489329</c:v>
                </c:pt>
                <c:pt idx="73">
                  <c:v>55.0519190980594</c:v>
                </c:pt>
                <c:pt idx="74">
                  <c:v>56.192519733688641</c:v>
                </c:pt>
                <c:pt idx="75">
                  <c:v>55.749315428099479</c:v>
                </c:pt>
                <c:pt idx="76">
                  <c:v>49.848073658230192</c:v>
                </c:pt>
                <c:pt idx="77">
                  <c:v>51.195295564708069</c:v>
                </c:pt>
                <c:pt idx="78">
                  <c:v>53.080494268367069</c:v>
                </c:pt>
                <c:pt idx="79">
                  <c:v>55.592799663670384</c:v>
                </c:pt>
                <c:pt idx="80">
                  <c:v>49.097770002621694</c:v>
                </c:pt>
                <c:pt idx="81">
                  <c:v>49.234251010613342</c:v>
                </c:pt>
                <c:pt idx="82">
                  <c:v>55.549135491724321</c:v>
                </c:pt>
                <c:pt idx="83">
                  <c:v>58.593172408729124</c:v>
                </c:pt>
                <c:pt idx="84">
                  <c:v>64.086509684749728</c:v>
                </c:pt>
                <c:pt idx="85">
                  <c:v>71.386629404372627</c:v>
                </c:pt>
                <c:pt idx="86">
                  <c:v>62.018977513969865</c:v>
                </c:pt>
                <c:pt idx="87">
                  <c:v>61.91752728053924</c:v>
                </c:pt>
                <c:pt idx="88">
                  <c:v>56.974427921553364</c:v>
                </c:pt>
                <c:pt idx="89">
                  <c:v>58.302842115535803</c:v>
                </c:pt>
                <c:pt idx="90">
                  <c:v>68.295756497451407</c:v>
                </c:pt>
                <c:pt idx="91">
                  <c:v>72.366692431807792</c:v>
                </c:pt>
                <c:pt idx="92">
                  <c:v>66.714702490528794</c:v>
                </c:pt>
                <c:pt idx="93">
                  <c:v>68.988916692486669</c:v>
                </c:pt>
                <c:pt idx="94">
                  <c:v>70.383206209980855</c:v>
                </c:pt>
                <c:pt idx="95">
                  <c:v>63.897500412446007</c:v>
                </c:pt>
                <c:pt idx="96">
                  <c:v>57.559751833352735</c:v>
                </c:pt>
                <c:pt idx="97">
                  <c:v>51.498318660436063</c:v>
                </c:pt>
                <c:pt idx="98">
                  <c:v>55.721599005191457</c:v>
                </c:pt>
                <c:pt idx="99">
                  <c:v>59.362097775070488</c:v>
                </c:pt>
                <c:pt idx="100">
                  <c:v>55.392535582906973</c:v>
                </c:pt>
                <c:pt idx="101">
                  <c:v>43.999659512156668</c:v>
                </c:pt>
                <c:pt idx="102">
                  <c:v>41.002306860610155</c:v>
                </c:pt>
                <c:pt idx="103">
                  <c:v>45.300733183356847</c:v>
                </c:pt>
                <c:pt idx="104">
                  <c:v>47.030030975609165</c:v>
                </c:pt>
                <c:pt idx="105">
                  <c:v>47.331406321484245</c:v>
                </c:pt>
                <c:pt idx="106">
                  <c:v>46.857680111613689</c:v>
                </c:pt>
                <c:pt idx="107">
                  <c:v>50.854647034478837</c:v>
                </c:pt>
                <c:pt idx="108">
                  <c:v>50.918510591777434</c:v>
                </c:pt>
                <c:pt idx="109">
                  <c:v>55.67891747063905</c:v>
                </c:pt>
                <c:pt idx="110">
                  <c:v>52.499498191259356</c:v>
                </c:pt>
                <c:pt idx="111">
                  <c:v>55.826407167874031</c:v>
                </c:pt>
                <c:pt idx="112">
                  <c:v>56.739453358482798</c:v>
                </c:pt>
                <c:pt idx="113">
                  <c:v>67.814713682614638</c:v>
                </c:pt>
                <c:pt idx="114">
                  <c:v>75.196948088219642</c:v>
                </c:pt>
                <c:pt idx="115">
                  <c:v>69.967964086242176</c:v>
                </c:pt>
                <c:pt idx="116">
                  <c:v>66.338842862854818</c:v>
                </c:pt>
                <c:pt idx="117">
                  <c:v>71.18839420217715</c:v>
                </c:pt>
                <c:pt idx="118">
                  <c:v>69.533556927054335</c:v>
                </c:pt>
                <c:pt idx="119">
                  <c:v>59.543566649540438</c:v>
                </c:pt>
                <c:pt idx="120">
                  <c:v>58.954650978127489</c:v>
                </c:pt>
                <c:pt idx="121">
                  <c:v>61.894944167973385</c:v>
                </c:pt>
                <c:pt idx="122">
                  <c:v>64.444383108127155</c:v>
                </c:pt>
                <c:pt idx="123">
                  <c:v>65.731894983983338</c:v>
                </c:pt>
                <c:pt idx="124">
                  <c:v>64.978130463161762</c:v>
                </c:pt>
                <c:pt idx="125">
                  <c:v>60.142539544876179</c:v>
                </c:pt>
                <c:pt idx="126">
                  <c:v>58.088679388011847</c:v>
                </c:pt>
                <c:pt idx="127">
                  <c:v>54.733791045959542</c:v>
                </c:pt>
                <c:pt idx="128">
                  <c:v>54.970296641092347</c:v>
                </c:pt>
                <c:pt idx="129">
                  <c:v>58.074276886319709</c:v>
                </c:pt>
                <c:pt idx="130">
                  <c:v>63.333071397471159</c:v>
                </c:pt>
                <c:pt idx="131">
                  <c:v>61.193825020710491</c:v>
                </c:pt>
                <c:pt idx="132">
                  <c:v>58.930138331436353</c:v>
                </c:pt>
                <c:pt idx="133">
                  <c:v>55.229764230021011</c:v>
                </c:pt>
                <c:pt idx="134">
                  <c:v>53.787955696190664</c:v>
                </c:pt>
                <c:pt idx="135">
                  <c:v>51.7383483936255</c:v>
                </c:pt>
                <c:pt idx="136">
                  <c:v>59.655784812295153</c:v>
                </c:pt>
                <c:pt idx="137">
                  <c:v>55.412943963953573</c:v>
                </c:pt>
                <c:pt idx="138">
                  <c:v>59.228373385448975</c:v>
                </c:pt>
                <c:pt idx="139">
                  <c:v>61.574098215325925</c:v>
                </c:pt>
                <c:pt idx="140">
                  <c:v>62.026558356504978</c:v>
                </c:pt>
                <c:pt idx="141">
                  <c:v>61.154150829060384</c:v>
                </c:pt>
                <c:pt idx="142">
                  <c:v>63.967936469176244</c:v>
                </c:pt>
                <c:pt idx="143">
                  <c:v>50.23558035310996</c:v>
                </c:pt>
                <c:pt idx="144">
                  <c:v>54.50487075474949</c:v>
                </c:pt>
                <c:pt idx="145">
                  <c:v>54.644549288982255</c:v>
                </c:pt>
                <c:pt idx="146">
                  <c:v>61.028637207146957</c:v>
                </c:pt>
                <c:pt idx="147">
                  <c:v>64.002281260373053</c:v>
                </c:pt>
                <c:pt idx="148">
                  <c:v>59.157510589938781</c:v>
                </c:pt>
                <c:pt idx="149">
                  <c:v>64.161622785155743</c:v>
                </c:pt>
                <c:pt idx="150">
                  <c:v>46.662287180050399</c:v>
                </c:pt>
                <c:pt idx="151">
                  <c:v>46.673156760940167</c:v>
                </c:pt>
                <c:pt idx="152">
                  <c:v>41.106902840272866</c:v>
                </c:pt>
                <c:pt idx="153">
                  <c:v>42.378317338263713</c:v>
                </c:pt>
                <c:pt idx="154">
                  <c:v>41.353394452488878</c:v>
                </c:pt>
                <c:pt idx="155">
                  <c:v>39.847152091496632</c:v>
                </c:pt>
                <c:pt idx="156">
                  <c:v>43.176930284161756</c:v>
                </c:pt>
                <c:pt idx="157">
                  <c:v>42.141294714349236</c:v>
                </c:pt>
                <c:pt idx="158">
                  <c:v>41.018797661714423</c:v>
                </c:pt>
                <c:pt idx="159">
                  <c:v>43.049414914637936</c:v>
                </c:pt>
                <c:pt idx="160">
                  <c:v>42.469293879818409</c:v>
                </c:pt>
                <c:pt idx="161">
                  <c:v>36.934264451089945</c:v>
                </c:pt>
                <c:pt idx="162">
                  <c:v>36.538988683657145</c:v>
                </c:pt>
                <c:pt idx="163">
                  <c:v>32.832534894433394</c:v>
                </c:pt>
                <c:pt idx="164">
                  <c:v>30.503458511334586</c:v>
                </c:pt>
                <c:pt idx="165">
                  <c:v>27.030829045185783</c:v>
                </c:pt>
                <c:pt idx="166">
                  <c:v>30.82728681592782</c:v>
                </c:pt>
                <c:pt idx="167">
                  <c:v>28.044234470890984</c:v>
                </c:pt>
                <c:pt idx="168">
                  <c:v>35.050602985826146</c:v>
                </c:pt>
                <c:pt idx="169">
                  <c:v>38.910356019496177</c:v>
                </c:pt>
                <c:pt idx="170">
                  <c:v>38.111005737366717</c:v>
                </c:pt>
                <c:pt idx="171">
                  <c:v>40.701178841382067</c:v>
                </c:pt>
                <c:pt idx="172">
                  <c:v>33.026468884341497</c:v>
                </c:pt>
                <c:pt idx="173">
                  <c:v>31.549852810349549</c:v>
                </c:pt>
                <c:pt idx="174">
                  <c:v>36.588500674111295</c:v>
                </c:pt>
                <c:pt idx="175">
                  <c:v>32.900830293934774</c:v>
                </c:pt>
                <c:pt idx="176">
                  <c:v>37.492732664272907</c:v>
                </c:pt>
                <c:pt idx="177">
                  <c:v>36.51499381706622</c:v>
                </c:pt>
                <c:pt idx="178">
                  <c:v>33.065820118851732</c:v>
                </c:pt>
                <c:pt idx="179">
                  <c:v>38.826023581052468</c:v>
                </c:pt>
                <c:pt idx="180">
                  <c:v>37.637538636389387</c:v>
                </c:pt>
                <c:pt idx="181">
                  <c:v>39.580693113068207</c:v>
                </c:pt>
                <c:pt idx="182">
                  <c:v>45.218018140308246</c:v>
                </c:pt>
                <c:pt idx="183">
                  <c:v>49.186118136762701</c:v>
                </c:pt>
                <c:pt idx="184">
                  <c:v>42.618470741918721</c:v>
                </c:pt>
                <c:pt idx="185">
                  <c:v>39.539167477107107</c:v>
                </c:pt>
                <c:pt idx="186">
                  <c:v>32.841607237214333</c:v>
                </c:pt>
                <c:pt idx="187">
                  <c:v>33.100293019392126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C-405D-BC63-78003E9E5F10}"/>
            </c:ext>
          </c:extLst>
        </c:ser>
        <c:ser>
          <c:idx val="1"/>
          <c:order val="1"/>
          <c:tx>
            <c:strRef>
              <c:f>'Q3) RSI'!$K$10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'Q3) RSI'!$K$11:$K$189</c:f>
              <c:numCache>
                <c:formatCode>General</c:formatCode>
                <c:ptCount val="17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C-405D-BC63-78003E9E5F10}"/>
            </c:ext>
          </c:extLst>
        </c:ser>
        <c:ser>
          <c:idx val="2"/>
          <c:order val="2"/>
          <c:tx>
            <c:strRef>
              <c:f>'Q3) RSI'!$L$10</c:f>
              <c:strCache>
                <c:ptCount val="1"/>
                <c:pt idx="0">
                  <c:v>Undervalued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'Q3) RSI'!$L$11:$L$189</c:f>
              <c:numCache>
                <c:formatCode>General</c:formatCode>
                <c:ptCount val="17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C-405D-BC63-78003E9E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26640"/>
        <c:axId val="587623280"/>
      </c:lineChart>
      <c:dateAx>
        <c:axId val="5876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73730822736446111"/>
              <c:y val="0.86834661407907765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3280"/>
        <c:crosses val="autoZero"/>
        <c:auto val="1"/>
        <c:lblOffset val="100"/>
        <c:baseTimeUnit val="days"/>
      </c:dateAx>
      <c:valAx>
        <c:axId val="587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RSI Value</a:t>
                </a:r>
              </a:p>
            </c:rich>
          </c:tx>
          <c:layout>
            <c:manualLayout>
              <c:xMode val="edge"/>
              <c:yMode val="edge"/>
              <c:x val="2.0176141421512427E-2"/>
              <c:y val="0.1057547305149186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Bollinger</a:t>
            </a:r>
            <a:r>
              <a:rPr lang="en-GB" b="1" baseline="0">
                <a:solidFill>
                  <a:schemeClr val="tx1"/>
                </a:solidFill>
              </a:rPr>
              <a:t> Bands of GOOG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BB'!$B$1</c:f>
              <c:strCache>
                <c:ptCount val="1"/>
                <c:pt idx="0">
                  <c:v>Last Price GOOG</c:v>
                </c:pt>
              </c:strCache>
            </c:strRef>
          </c:tx>
          <c:spPr>
            <a:ln w="254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BB'!$B$2:$B$189</c:f>
              <c:numCache>
                <c:formatCode>General</c:formatCode>
                <c:ptCount val="188"/>
                <c:pt idx="0">
                  <c:v>184.49</c:v>
                </c:pt>
                <c:pt idx="1">
                  <c:v>186.61</c:v>
                </c:pt>
                <c:pt idx="2">
                  <c:v>187.39</c:v>
                </c:pt>
                <c:pt idx="3">
                  <c:v>191.96</c:v>
                </c:pt>
                <c:pt idx="4">
                  <c:v>190.48</c:v>
                </c:pt>
                <c:pt idx="5">
                  <c:v>190.44</c:v>
                </c:pt>
                <c:pt idx="6">
                  <c:v>192.66</c:v>
                </c:pt>
                <c:pt idx="7">
                  <c:v>187.3</c:v>
                </c:pt>
                <c:pt idx="8">
                  <c:v>186.78</c:v>
                </c:pt>
                <c:pt idx="9">
                  <c:v>188.19</c:v>
                </c:pt>
                <c:pt idx="10">
                  <c:v>185.5</c:v>
                </c:pt>
                <c:pt idx="11">
                  <c:v>182.62</c:v>
                </c:pt>
                <c:pt idx="12">
                  <c:v>179.22</c:v>
                </c:pt>
                <c:pt idx="13">
                  <c:v>179.39</c:v>
                </c:pt>
                <c:pt idx="14">
                  <c:v>183.35</c:v>
                </c:pt>
                <c:pt idx="15">
                  <c:v>183.6</c:v>
                </c:pt>
                <c:pt idx="16">
                  <c:v>174.37</c:v>
                </c:pt>
                <c:pt idx="17">
                  <c:v>169.16</c:v>
                </c:pt>
                <c:pt idx="18">
                  <c:v>168.68</c:v>
                </c:pt>
                <c:pt idx="19">
                  <c:v>171.13</c:v>
                </c:pt>
                <c:pt idx="20">
                  <c:v>171.86</c:v>
                </c:pt>
                <c:pt idx="21">
                  <c:v>173.15</c:v>
                </c:pt>
                <c:pt idx="22">
                  <c:v>172.45</c:v>
                </c:pt>
                <c:pt idx="23">
                  <c:v>168.4</c:v>
                </c:pt>
                <c:pt idx="24">
                  <c:v>160.63999999999999</c:v>
                </c:pt>
                <c:pt idx="25">
                  <c:v>160.54</c:v>
                </c:pt>
                <c:pt idx="26">
                  <c:v>160.75</c:v>
                </c:pt>
                <c:pt idx="27">
                  <c:v>163.84</c:v>
                </c:pt>
                <c:pt idx="28">
                  <c:v>165.39</c:v>
                </c:pt>
                <c:pt idx="29">
                  <c:v>163.95</c:v>
                </c:pt>
                <c:pt idx="30">
                  <c:v>165.93</c:v>
                </c:pt>
                <c:pt idx="31">
                  <c:v>162.03</c:v>
                </c:pt>
                <c:pt idx="32">
                  <c:v>163.16999999999999</c:v>
                </c:pt>
                <c:pt idx="33">
                  <c:v>164.74</c:v>
                </c:pt>
                <c:pt idx="34">
                  <c:v>168.4</c:v>
                </c:pt>
                <c:pt idx="35">
                  <c:v>168.96</c:v>
                </c:pt>
                <c:pt idx="36">
                  <c:v>167.63</c:v>
                </c:pt>
                <c:pt idx="37">
                  <c:v>165.49</c:v>
                </c:pt>
                <c:pt idx="38">
                  <c:v>167.43</c:v>
                </c:pt>
                <c:pt idx="39">
                  <c:v>167.93</c:v>
                </c:pt>
                <c:pt idx="40">
                  <c:v>166.38</c:v>
                </c:pt>
                <c:pt idx="41">
                  <c:v>164.5</c:v>
                </c:pt>
                <c:pt idx="42">
                  <c:v>163.4</c:v>
                </c:pt>
                <c:pt idx="43">
                  <c:v>165.11</c:v>
                </c:pt>
                <c:pt idx="44">
                  <c:v>158.61000000000001</c:v>
                </c:pt>
                <c:pt idx="45">
                  <c:v>157.81</c:v>
                </c:pt>
                <c:pt idx="46">
                  <c:v>158.6</c:v>
                </c:pt>
                <c:pt idx="47">
                  <c:v>152.13</c:v>
                </c:pt>
                <c:pt idx="48">
                  <c:v>149.54</c:v>
                </c:pt>
                <c:pt idx="49">
                  <c:v>150.01</c:v>
                </c:pt>
                <c:pt idx="50">
                  <c:v>152.15</c:v>
                </c:pt>
                <c:pt idx="51">
                  <c:v>155.54</c:v>
                </c:pt>
                <c:pt idx="52">
                  <c:v>158.37</c:v>
                </c:pt>
                <c:pt idx="53">
                  <c:v>158.99</c:v>
                </c:pt>
                <c:pt idx="54">
                  <c:v>160.28</c:v>
                </c:pt>
                <c:pt idx="55">
                  <c:v>160.81</c:v>
                </c:pt>
                <c:pt idx="56">
                  <c:v>163.24</c:v>
                </c:pt>
                <c:pt idx="57">
                  <c:v>164.64</c:v>
                </c:pt>
                <c:pt idx="58">
                  <c:v>163.07</c:v>
                </c:pt>
                <c:pt idx="59">
                  <c:v>163.63999999999999</c:v>
                </c:pt>
                <c:pt idx="60">
                  <c:v>162.99</c:v>
                </c:pt>
                <c:pt idx="61">
                  <c:v>163.83000000000001</c:v>
                </c:pt>
                <c:pt idx="62">
                  <c:v>165.29</c:v>
                </c:pt>
                <c:pt idx="63">
                  <c:v>167.19</c:v>
                </c:pt>
                <c:pt idx="64">
                  <c:v>168.42</c:v>
                </c:pt>
                <c:pt idx="65">
                  <c:v>167.31</c:v>
                </c:pt>
                <c:pt idx="66">
                  <c:v>167.21</c:v>
                </c:pt>
                <c:pt idx="67">
                  <c:v>168.56</c:v>
                </c:pt>
                <c:pt idx="68">
                  <c:v>164.39</c:v>
                </c:pt>
                <c:pt idx="69">
                  <c:v>165.7</c:v>
                </c:pt>
                <c:pt idx="70">
                  <c:v>163.06</c:v>
                </c:pt>
                <c:pt idx="71">
                  <c:v>163.18</c:v>
                </c:pt>
                <c:pt idx="72">
                  <c:v>164.52</c:v>
                </c:pt>
                <c:pt idx="73">
                  <c:v>166.35</c:v>
                </c:pt>
                <c:pt idx="74">
                  <c:v>166.9</c:v>
                </c:pt>
                <c:pt idx="75">
                  <c:v>166.74</c:v>
                </c:pt>
                <c:pt idx="76">
                  <c:v>164.51</c:v>
                </c:pt>
                <c:pt idx="77">
                  <c:v>165.05</c:v>
                </c:pt>
                <c:pt idx="78">
                  <c:v>165.8</c:v>
                </c:pt>
                <c:pt idx="79">
                  <c:v>166.82</c:v>
                </c:pt>
                <c:pt idx="80">
                  <c:v>164.48</c:v>
                </c:pt>
                <c:pt idx="81">
                  <c:v>164.53</c:v>
                </c:pt>
                <c:pt idx="82">
                  <c:v>166.99</c:v>
                </c:pt>
                <c:pt idx="83">
                  <c:v>168.34</c:v>
                </c:pt>
                <c:pt idx="84">
                  <c:v>171.14</c:v>
                </c:pt>
                <c:pt idx="85">
                  <c:v>176.14</c:v>
                </c:pt>
                <c:pt idx="86">
                  <c:v>172.69</c:v>
                </c:pt>
                <c:pt idx="87">
                  <c:v>172.65</c:v>
                </c:pt>
                <c:pt idx="88">
                  <c:v>170.68</c:v>
                </c:pt>
                <c:pt idx="89">
                  <c:v>171.41</c:v>
                </c:pt>
                <c:pt idx="90">
                  <c:v>178.33</c:v>
                </c:pt>
                <c:pt idx="91">
                  <c:v>182.28</c:v>
                </c:pt>
                <c:pt idx="92">
                  <c:v>179.86</c:v>
                </c:pt>
                <c:pt idx="93">
                  <c:v>181.97</c:v>
                </c:pt>
                <c:pt idx="94">
                  <c:v>183.32</c:v>
                </c:pt>
                <c:pt idx="95">
                  <c:v>180.49</c:v>
                </c:pt>
                <c:pt idx="96">
                  <c:v>177.35</c:v>
                </c:pt>
                <c:pt idx="97">
                  <c:v>173.89</c:v>
                </c:pt>
                <c:pt idx="98">
                  <c:v>176.8</c:v>
                </c:pt>
                <c:pt idx="99">
                  <c:v>179.58</c:v>
                </c:pt>
                <c:pt idx="100">
                  <c:v>177.33</c:v>
                </c:pt>
                <c:pt idx="101">
                  <c:v>169.24</c:v>
                </c:pt>
                <c:pt idx="102">
                  <c:v>166.57</c:v>
                </c:pt>
                <c:pt idx="103">
                  <c:v>169.43</c:v>
                </c:pt>
                <c:pt idx="104">
                  <c:v>170.62</c:v>
                </c:pt>
                <c:pt idx="105">
                  <c:v>170.82</c:v>
                </c:pt>
                <c:pt idx="106">
                  <c:v>170.49</c:v>
                </c:pt>
                <c:pt idx="107">
                  <c:v>172.98</c:v>
                </c:pt>
                <c:pt idx="108">
                  <c:v>173.02</c:v>
                </c:pt>
                <c:pt idx="109">
                  <c:v>176.09</c:v>
                </c:pt>
                <c:pt idx="110">
                  <c:v>174.31</c:v>
                </c:pt>
                <c:pt idx="111">
                  <c:v>176.49</c:v>
                </c:pt>
                <c:pt idx="112">
                  <c:v>177.1</c:v>
                </c:pt>
                <c:pt idx="113">
                  <c:v>186.53</c:v>
                </c:pt>
                <c:pt idx="114">
                  <c:v>196.71</c:v>
                </c:pt>
                <c:pt idx="115">
                  <c:v>193.63</c:v>
                </c:pt>
                <c:pt idx="116">
                  <c:v>191.38</c:v>
                </c:pt>
                <c:pt idx="117">
                  <c:v>198.16</c:v>
                </c:pt>
                <c:pt idx="118">
                  <c:v>197.12</c:v>
                </c:pt>
                <c:pt idx="119">
                  <c:v>190.15</c:v>
                </c:pt>
                <c:pt idx="120">
                  <c:v>189.7</c:v>
                </c:pt>
                <c:pt idx="121">
                  <c:v>192.96</c:v>
                </c:pt>
                <c:pt idx="122">
                  <c:v>195.99</c:v>
                </c:pt>
                <c:pt idx="123">
                  <c:v>197.57</c:v>
                </c:pt>
                <c:pt idx="124">
                  <c:v>197.1</c:v>
                </c:pt>
                <c:pt idx="125">
                  <c:v>194.04</c:v>
                </c:pt>
                <c:pt idx="126">
                  <c:v>192.69</c:v>
                </c:pt>
                <c:pt idx="127">
                  <c:v>190.44</c:v>
                </c:pt>
                <c:pt idx="128">
                  <c:v>190.63</c:v>
                </c:pt>
                <c:pt idx="129">
                  <c:v>193.13</c:v>
                </c:pt>
                <c:pt idx="130">
                  <c:v>197.96</c:v>
                </c:pt>
                <c:pt idx="131">
                  <c:v>196.71</c:v>
                </c:pt>
                <c:pt idx="132">
                  <c:v>195.39</c:v>
                </c:pt>
                <c:pt idx="133">
                  <c:v>193.17</c:v>
                </c:pt>
                <c:pt idx="134">
                  <c:v>192.29</c:v>
                </c:pt>
                <c:pt idx="135">
                  <c:v>191.05</c:v>
                </c:pt>
                <c:pt idx="136">
                  <c:v>196.98</c:v>
                </c:pt>
                <c:pt idx="137">
                  <c:v>194.41</c:v>
                </c:pt>
                <c:pt idx="138">
                  <c:v>197.55</c:v>
                </c:pt>
                <c:pt idx="139">
                  <c:v>199.63</c:v>
                </c:pt>
                <c:pt idx="140">
                  <c:v>200.03</c:v>
                </c:pt>
                <c:pt idx="141">
                  <c:v>199.58</c:v>
                </c:pt>
                <c:pt idx="142">
                  <c:v>201.9</c:v>
                </c:pt>
                <c:pt idx="143">
                  <c:v>193.77</c:v>
                </c:pt>
                <c:pt idx="144">
                  <c:v>197.07</c:v>
                </c:pt>
                <c:pt idx="145">
                  <c:v>197.18</c:v>
                </c:pt>
                <c:pt idx="146">
                  <c:v>202.63</c:v>
                </c:pt>
                <c:pt idx="147">
                  <c:v>205.6</c:v>
                </c:pt>
                <c:pt idx="148">
                  <c:v>202.64</c:v>
                </c:pt>
                <c:pt idx="149">
                  <c:v>207.71</c:v>
                </c:pt>
                <c:pt idx="150">
                  <c:v>193.3</c:v>
                </c:pt>
                <c:pt idx="151">
                  <c:v>193.31</c:v>
                </c:pt>
                <c:pt idx="152">
                  <c:v>187.14</c:v>
                </c:pt>
                <c:pt idx="153">
                  <c:v>188.2</c:v>
                </c:pt>
                <c:pt idx="154">
                  <c:v>187.07</c:v>
                </c:pt>
                <c:pt idx="155">
                  <c:v>185.43</c:v>
                </c:pt>
                <c:pt idx="156">
                  <c:v>187.88</c:v>
                </c:pt>
                <c:pt idx="157">
                  <c:v>186.87</c:v>
                </c:pt>
                <c:pt idx="158">
                  <c:v>185.8</c:v>
                </c:pt>
                <c:pt idx="159">
                  <c:v>187.13</c:v>
                </c:pt>
                <c:pt idx="160">
                  <c:v>186.64</c:v>
                </c:pt>
                <c:pt idx="161">
                  <c:v>181.58</c:v>
                </c:pt>
                <c:pt idx="162">
                  <c:v>181.19</c:v>
                </c:pt>
                <c:pt idx="163">
                  <c:v>177.37</c:v>
                </c:pt>
                <c:pt idx="164">
                  <c:v>174.7</c:v>
                </c:pt>
                <c:pt idx="165">
                  <c:v>170.21</c:v>
                </c:pt>
                <c:pt idx="166">
                  <c:v>172.22</c:v>
                </c:pt>
                <c:pt idx="167">
                  <c:v>168.66</c:v>
                </c:pt>
                <c:pt idx="168">
                  <c:v>172.61</c:v>
                </c:pt>
                <c:pt idx="169">
                  <c:v>174.99</c:v>
                </c:pt>
                <c:pt idx="170">
                  <c:v>174.21</c:v>
                </c:pt>
                <c:pt idx="171">
                  <c:v>175.75</c:v>
                </c:pt>
                <c:pt idx="172">
                  <c:v>167.81</c:v>
                </c:pt>
                <c:pt idx="173">
                  <c:v>165.98</c:v>
                </c:pt>
                <c:pt idx="174">
                  <c:v>169</c:v>
                </c:pt>
                <c:pt idx="175">
                  <c:v>164.73</c:v>
                </c:pt>
                <c:pt idx="176">
                  <c:v>167.62</c:v>
                </c:pt>
                <c:pt idx="177">
                  <c:v>166.57</c:v>
                </c:pt>
                <c:pt idx="178">
                  <c:v>162.66999999999999</c:v>
                </c:pt>
                <c:pt idx="179">
                  <c:v>166.28</c:v>
                </c:pt>
                <c:pt idx="180">
                  <c:v>165.05</c:v>
                </c:pt>
                <c:pt idx="181">
                  <c:v>166.25</c:v>
                </c:pt>
                <c:pt idx="182">
                  <c:v>169.93</c:v>
                </c:pt>
                <c:pt idx="183">
                  <c:v>172.79</c:v>
                </c:pt>
                <c:pt idx="184">
                  <c:v>167.14</c:v>
                </c:pt>
                <c:pt idx="185">
                  <c:v>164.08</c:v>
                </c:pt>
                <c:pt idx="186">
                  <c:v>156.06</c:v>
                </c:pt>
                <c:pt idx="187">
                  <c:v>156.22999999999999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3C-4DD1-B32D-8ADF284473DC}"/>
            </c:ext>
          </c:extLst>
        </c:ser>
        <c:ser>
          <c:idx val="1"/>
          <c:order val="1"/>
          <c:tx>
            <c:strRef>
              <c:f>'Q3) BB'!$C$1</c:f>
              <c:strCache>
                <c:ptCount val="1"/>
                <c:pt idx="0">
                  <c:v>20 Day MA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BB'!$C$21:$C$208</c:f>
              <c:numCache>
                <c:formatCode>General</c:formatCode>
                <c:ptCount val="188"/>
                <c:pt idx="0">
                  <c:v>183.16599999999997</c:v>
                </c:pt>
                <c:pt idx="1">
                  <c:v>182.53449999999998</c:v>
                </c:pt>
                <c:pt idx="2">
                  <c:v>181.86149999999998</c:v>
                </c:pt>
                <c:pt idx="3">
                  <c:v>181.11449999999996</c:v>
                </c:pt>
                <c:pt idx="4">
                  <c:v>179.93649999999997</c:v>
                </c:pt>
                <c:pt idx="5">
                  <c:v>178.44450000000001</c:v>
                </c:pt>
                <c:pt idx="6">
                  <c:v>176.9495</c:v>
                </c:pt>
                <c:pt idx="7">
                  <c:v>175.35399999999998</c:v>
                </c:pt>
                <c:pt idx="8">
                  <c:v>174.18100000000001</c:v>
                </c:pt>
                <c:pt idx="9">
                  <c:v>173.11150000000001</c:v>
                </c:pt>
                <c:pt idx="10">
                  <c:v>171.89950000000002</c:v>
                </c:pt>
                <c:pt idx="11">
                  <c:v>170.92099999999999</c:v>
                </c:pt>
                <c:pt idx="12">
                  <c:v>169.89150000000001</c:v>
                </c:pt>
                <c:pt idx="13">
                  <c:v>169.089</c:v>
                </c:pt>
                <c:pt idx="14">
                  <c:v>168.35650000000001</c:v>
                </c:pt>
                <c:pt idx="15">
                  <c:v>167.60899999999998</c:v>
                </c:pt>
                <c:pt idx="16">
                  <c:v>166.87700000000001</c:v>
                </c:pt>
                <c:pt idx="17">
                  <c:v>166.54000000000002</c:v>
                </c:pt>
                <c:pt idx="18">
                  <c:v>166.35650000000004</c:v>
                </c:pt>
                <c:pt idx="19">
                  <c:v>166.29400000000004</c:v>
                </c:pt>
                <c:pt idx="20">
                  <c:v>166.13400000000001</c:v>
                </c:pt>
                <c:pt idx="21">
                  <c:v>165.85999999999999</c:v>
                </c:pt>
                <c:pt idx="22">
                  <c:v>165.42750000000001</c:v>
                </c:pt>
                <c:pt idx="23">
                  <c:v>164.97500000000002</c:v>
                </c:pt>
                <c:pt idx="24">
                  <c:v>164.81049999999999</c:v>
                </c:pt>
                <c:pt idx="25">
                  <c:v>164.70900000000003</c:v>
                </c:pt>
                <c:pt idx="26">
                  <c:v>164.57250000000005</c:v>
                </c:pt>
                <c:pt idx="27">
                  <c:v>164.465</c:v>
                </c:pt>
                <c:pt idx="28">
                  <c:v>163.87950000000001</c:v>
                </c:pt>
                <c:pt idx="29">
                  <c:v>163.08700000000002</c:v>
                </c:pt>
                <c:pt idx="30">
                  <c:v>162.39000000000001</c:v>
                </c:pt>
                <c:pt idx="31">
                  <c:v>161.70100000000005</c:v>
                </c:pt>
                <c:pt idx="32">
                  <c:v>161.37650000000002</c:v>
                </c:pt>
                <c:pt idx="33">
                  <c:v>161.13650000000001</c:v>
                </c:pt>
                <c:pt idx="34">
                  <c:v>160.84900000000002</c:v>
                </c:pt>
                <c:pt idx="35">
                  <c:v>160.44300000000004</c:v>
                </c:pt>
                <c:pt idx="36">
                  <c:v>160.03550000000001</c:v>
                </c:pt>
                <c:pt idx="37">
                  <c:v>159.81599999999997</c:v>
                </c:pt>
                <c:pt idx="38">
                  <c:v>159.77349999999998</c:v>
                </c:pt>
                <c:pt idx="39">
                  <c:v>159.55549999999999</c:v>
                </c:pt>
                <c:pt idx="40">
                  <c:v>159.34100000000001</c:v>
                </c:pt>
                <c:pt idx="41">
                  <c:v>159.17150000000001</c:v>
                </c:pt>
                <c:pt idx="42">
                  <c:v>159.13800000000001</c:v>
                </c:pt>
                <c:pt idx="43">
                  <c:v>159.23249999999999</c:v>
                </c:pt>
                <c:pt idx="44">
                  <c:v>159.3365</c:v>
                </c:pt>
                <c:pt idx="45">
                  <c:v>159.82700000000003</c:v>
                </c:pt>
                <c:pt idx="46">
                  <c:v>160.30199999999999</c:v>
                </c:pt>
                <c:pt idx="47">
                  <c:v>160.73249999999999</c:v>
                </c:pt>
                <c:pt idx="48">
                  <c:v>161.55399999999997</c:v>
                </c:pt>
                <c:pt idx="49">
                  <c:v>162.29649999999998</c:v>
                </c:pt>
                <c:pt idx="50">
                  <c:v>163.08099999999999</c:v>
                </c:pt>
                <c:pt idx="51">
                  <c:v>163.62649999999996</c:v>
                </c:pt>
                <c:pt idx="52">
                  <c:v>164.00849999999997</c:v>
                </c:pt>
                <c:pt idx="53">
                  <c:v>164.31599999999997</c:v>
                </c:pt>
                <c:pt idx="54">
                  <c:v>164.68399999999997</c:v>
                </c:pt>
                <c:pt idx="55">
                  <c:v>165.01499999999999</c:v>
                </c:pt>
                <c:pt idx="56">
                  <c:v>165.31149999999997</c:v>
                </c:pt>
                <c:pt idx="57">
                  <c:v>165.375</c:v>
                </c:pt>
                <c:pt idx="58">
                  <c:v>165.39550000000003</c:v>
                </c:pt>
                <c:pt idx="59">
                  <c:v>165.53200000000001</c:v>
                </c:pt>
                <c:pt idx="60">
                  <c:v>165.69100000000006</c:v>
                </c:pt>
                <c:pt idx="61">
                  <c:v>165.76550000000003</c:v>
                </c:pt>
                <c:pt idx="62">
                  <c:v>165.80050000000003</c:v>
                </c:pt>
                <c:pt idx="63">
                  <c:v>165.88550000000004</c:v>
                </c:pt>
                <c:pt idx="64">
                  <c:v>165.94300000000004</c:v>
                </c:pt>
                <c:pt idx="65">
                  <c:v>166.07900000000001</c:v>
                </c:pt>
                <c:pt idx="66">
                  <c:v>166.5205</c:v>
                </c:pt>
                <c:pt idx="67">
                  <c:v>166.7945</c:v>
                </c:pt>
                <c:pt idx="68">
                  <c:v>166.99899999999997</c:v>
                </c:pt>
                <c:pt idx="69">
                  <c:v>167.3135</c:v>
                </c:pt>
                <c:pt idx="70">
                  <c:v>167.59899999999999</c:v>
                </c:pt>
                <c:pt idx="71">
                  <c:v>168.36249999999998</c:v>
                </c:pt>
                <c:pt idx="72">
                  <c:v>169.31749999999997</c:v>
                </c:pt>
                <c:pt idx="73">
                  <c:v>170.08449999999999</c:v>
                </c:pt>
                <c:pt idx="74">
                  <c:v>170.86549999999997</c:v>
                </c:pt>
                <c:pt idx="75">
                  <c:v>171.6865</c:v>
                </c:pt>
                <c:pt idx="76">
                  <c:v>172.37399999999997</c:v>
                </c:pt>
                <c:pt idx="77">
                  <c:v>173.01600000000002</c:v>
                </c:pt>
                <c:pt idx="78">
                  <c:v>173.458</c:v>
                </c:pt>
                <c:pt idx="79">
                  <c:v>174.00800000000004</c:v>
                </c:pt>
                <c:pt idx="80">
                  <c:v>174.64600000000002</c:v>
                </c:pt>
                <c:pt idx="81">
                  <c:v>175.28849999999997</c:v>
                </c:pt>
                <c:pt idx="82">
                  <c:v>175.52399999999997</c:v>
                </c:pt>
                <c:pt idx="83">
                  <c:v>175.50299999999999</c:v>
                </c:pt>
                <c:pt idx="84">
                  <c:v>175.55749999999998</c:v>
                </c:pt>
                <c:pt idx="85">
                  <c:v>175.53149999999999</c:v>
                </c:pt>
                <c:pt idx="86">
                  <c:v>175.2655</c:v>
                </c:pt>
                <c:pt idx="87">
                  <c:v>175.15550000000002</c:v>
                </c:pt>
                <c:pt idx="88">
                  <c:v>175.172</c:v>
                </c:pt>
                <c:pt idx="89">
                  <c:v>175.28900000000004</c:v>
                </c:pt>
                <c:pt idx="90">
                  <c:v>175.523</c:v>
                </c:pt>
                <c:pt idx="91">
                  <c:v>175.322</c:v>
                </c:pt>
                <c:pt idx="92">
                  <c:v>175.03250000000003</c:v>
                </c:pt>
                <c:pt idx="93">
                  <c:v>174.89449999999999</c:v>
                </c:pt>
                <c:pt idx="94">
                  <c:v>175.12250000000003</c:v>
                </c:pt>
                <c:pt idx="95">
                  <c:v>175.792</c:v>
                </c:pt>
                <c:pt idx="96">
                  <c:v>176.44900000000001</c:v>
                </c:pt>
                <c:pt idx="97">
                  <c:v>177.15050000000002</c:v>
                </c:pt>
                <c:pt idx="98">
                  <c:v>178.36400000000003</c:v>
                </c:pt>
                <c:pt idx="99">
                  <c:v>179.38000000000002</c:v>
                </c:pt>
                <c:pt idx="100">
                  <c:v>179.90850000000003</c:v>
                </c:pt>
                <c:pt idx="101">
                  <c:v>180.52699999999999</c:v>
                </c:pt>
                <c:pt idx="102">
                  <c:v>181.71299999999999</c:v>
                </c:pt>
                <c:pt idx="103">
                  <c:v>183.18399999999997</c:v>
                </c:pt>
                <c:pt idx="104">
                  <c:v>184.59100000000001</c:v>
                </c:pt>
                <c:pt idx="105">
                  <c:v>185.91500000000002</c:v>
                </c:pt>
                <c:pt idx="106">
                  <c:v>187.07599999999996</c:v>
                </c:pt>
                <c:pt idx="107">
                  <c:v>188.18600000000004</c:v>
                </c:pt>
                <c:pt idx="108">
                  <c:v>189.05900000000003</c:v>
                </c:pt>
                <c:pt idx="109">
                  <c:v>189.93950000000004</c:v>
                </c:pt>
                <c:pt idx="110">
                  <c:v>190.79150000000004</c:v>
                </c:pt>
                <c:pt idx="111">
                  <c:v>191.97400000000002</c:v>
                </c:pt>
                <c:pt idx="112">
                  <c:v>192.98500000000004</c:v>
                </c:pt>
                <c:pt idx="113">
                  <c:v>193.89950000000002</c:v>
                </c:pt>
                <c:pt idx="114">
                  <c:v>194.23150000000004</c:v>
                </c:pt>
                <c:pt idx="115">
                  <c:v>194.01050000000001</c:v>
                </c:pt>
                <c:pt idx="116">
                  <c:v>193.88150000000002</c:v>
                </c:pt>
                <c:pt idx="117">
                  <c:v>194.16149999999999</c:v>
                </c:pt>
                <c:pt idx="118">
                  <c:v>193.97399999999999</c:v>
                </c:pt>
                <c:pt idx="119">
                  <c:v>193.99550000000002</c:v>
                </c:pt>
                <c:pt idx="120">
                  <c:v>194.46950000000004</c:v>
                </c:pt>
                <c:pt idx="121">
                  <c:v>194.98600000000005</c:v>
                </c:pt>
                <c:pt idx="122">
                  <c:v>195.31700000000004</c:v>
                </c:pt>
                <c:pt idx="123">
                  <c:v>195.61250000000001</c:v>
                </c:pt>
                <c:pt idx="124">
                  <c:v>195.42250000000004</c:v>
                </c:pt>
                <c:pt idx="125">
                  <c:v>195.42100000000005</c:v>
                </c:pt>
                <c:pt idx="126">
                  <c:v>195.578</c:v>
                </c:pt>
                <c:pt idx="127">
                  <c:v>196.07500000000005</c:v>
                </c:pt>
                <c:pt idx="128">
                  <c:v>196.83300000000003</c:v>
                </c:pt>
                <c:pt idx="129">
                  <c:v>197.43350000000001</c:v>
                </c:pt>
                <c:pt idx="130">
                  <c:v>198.16249999999999</c:v>
                </c:pt>
                <c:pt idx="131">
                  <c:v>197.92950000000002</c:v>
                </c:pt>
                <c:pt idx="132">
                  <c:v>197.75949999999997</c:v>
                </c:pt>
                <c:pt idx="133">
                  <c:v>197.34700000000001</c:v>
                </c:pt>
                <c:pt idx="134">
                  <c:v>197.09849999999997</c:v>
                </c:pt>
                <c:pt idx="135">
                  <c:v>196.83750000000001</c:v>
                </c:pt>
                <c:pt idx="136">
                  <c:v>196.55649999999997</c:v>
                </c:pt>
                <c:pt idx="137">
                  <c:v>196.10149999999999</c:v>
                </c:pt>
                <c:pt idx="138">
                  <c:v>195.72449999999998</c:v>
                </c:pt>
                <c:pt idx="139">
                  <c:v>195.137</c:v>
                </c:pt>
                <c:pt idx="140">
                  <c:v>194.512</c:v>
                </c:pt>
                <c:pt idx="141">
                  <c:v>193.8425</c:v>
                </c:pt>
                <c:pt idx="142">
                  <c:v>192.9425</c:v>
                </c:pt>
                <c:pt idx="143">
                  <c:v>191.90699999999998</c:v>
                </c:pt>
                <c:pt idx="144">
                  <c:v>191.08699999999999</c:v>
                </c:pt>
                <c:pt idx="145">
                  <c:v>189.96849999999998</c:v>
                </c:pt>
                <c:pt idx="146">
                  <c:v>188.61999999999998</c:v>
                </c:pt>
                <c:pt idx="147">
                  <c:v>187.09949999999998</c:v>
                </c:pt>
                <c:pt idx="148">
                  <c:v>185.25249999999997</c:v>
                </c:pt>
                <c:pt idx="149">
                  <c:v>183.75099999999995</c:v>
                </c:pt>
                <c:pt idx="150">
                  <c:v>182.11499999999995</c:v>
                </c:pt>
                <c:pt idx="151">
                  <c:v>181.16049999999996</c:v>
                </c:pt>
                <c:pt idx="152">
                  <c:v>180.28249999999997</c:v>
                </c:pt>
                <c:pt idx="153">
                  <c:v>179.31599999999997</c:v>
                </c:pt>
                <c:pt idx="154">
                  <c:v>178.20499999999998</c:v>
                </c:pt>
                <c:pt idx="155">
                  <c:v>177.30149999999998</c:v>
                </c:pt>
                <c:pt idx="156">
                  <c:v>176.26650000000001</c:v>
                </c:pt>
                <c:pt idx="157">
                  <c:v>175.2535</c:v>
                </c:pt>
                <c:pt idx="158">
                  <c:v>174.23850000000002</c:v>
                </c:pt>
                <c:pt idx="159">
                  <c:v>173.08199999999999</c:v>
                </c:pt>
                <c:pt idx="160">
                  <c:v>172.03950000000003</c:v>
                </c:pt>
                <c:pt idx="161">
                  <c:v>170.96000000000004</c:v>
                </c:pt>
                <c:pt idx="162">
                  <c:v>170.19350000000003</c:v>
                </c:pt>
                <c:pt idx="163">
                  <c:v>169.63050000000004</c:v>
                </c:pt>
                <c:pt idx="164">
                  <c:v>169.4015</c:v>
                </c:pt>
                <c:pt idx="165">
                  <c:v>169.02350000000001</c:v>
                </c:pt>
                <c:pt idx="166">
                  <c:v>168.71699999999998</c:v>
                </c:pt>
                <c:pt idx="167">
                  <c:v>167.90899999999999</c:v>
                </c:pt>
                <c:pt idx="168">
                  <c:v>167.28749999999999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3C-4DD1-B32D-8ADF284473DC}"/>
            </c:ext>
          </c:extLst>
        </c:ser>
        <c:ser>
          <c:idx val="3"/>
          <c:order val="2"/>
          <c:tx>
            <c:strRef>
              <c:f>'Q3) BB'!$D$1</c:f>
              <c:strCache>
                <c:ptCount val="1"/>
                <c:pt idx="0">
                  <c:v>Upper Band 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BB'!$D$21:$D$189</c:f>
              <c:numCache>
                <c:formatCode>0.0000</c:formatCode>
                <c:ptCount val="169"/>
                <c:pt idx="0">
                  <c:v>197.85411248666935</c:v>
                </c:pt>
                <c:pt idx="1">
                  <c:v>198.04588729416145</c:v>
                </c:pt>
                <c:pt idx="2">
                  <c:v>197.79072144329322</c:v>
                </c:pt>
                <c:pt idx="3">
                  <c:v>197.35037512432362</c:v>
                </c:pt>
                <c:pt idx="4">
                  <c:v>196.27758322763918</c:v>
                </c:pt>
                <c:pt idx="5">
                  <c:v>196.12628066169867</c:v>
                </c:pt>
                <c:pt idx="6">
                  <c:v>195.4002543420174</c:v>
                </c:pt>
                <c:pt idx="7">
                  <c:v>193.60220498742706</c:v>
                </c:pt>
                <c:pt idx="8">
                  <c:v>192.21069702287986</c:v>
                </c:pt>
                <c:pt idx="9">
                  <c:v>190.52143458072899</c:v>
                </c:pt>
                <c:pt idx="10">
                  <c:v>188.23123014330341</c:v>
                </c:pt>
                <c:pt idx="11">
                  <c:v>186.12804670452761</c:v>
                </c:pt>
                <c:pt idx="12">
                  <c:v>184.541405011368</c:v>
                </c:pt>
                <c:pt idx="13">
                  <c:v>183.34028751339588</c:v>
                </c:pt>
                <c:pt idx="14">
                  <c:v>181.86511911989217</c:v>
                </c:pt>
                <c:pt idx="15">
                  <c:v>179.13302506436924</c:v>
                </c:pt>
                <c:pt idx="16">
                  <c:v>175.65750016558823</c:v>
                </c:pt>
                <c:pt idx="17">
                  <c:v>174.59719292897577</c:v>
                </c:pt>
                <c:pt idx="18">
                  <c:v>174.32917511071744</c:v>
                </c:pt>
                <c:pt idx="19">
                  <c:v>174.20937451319969</c:v>
                </c:pt>
                <c:pt idx="20">
                  <c:v>173.76192763468561</c:v>
                </c:pt>
                <c:pt idx="21">
                  <c:v>172.99998378296846</c:v>
                </c:pt>
                <c:pt idx="22">
                  <c:v>171.70387802021452</c:v>
                </c:pt>
                <c:pt idx="23">
                  <c:v>170.36146451765907</c:v>
                </c:pt>
                <c:pt idx="24">
                  <c:v>169.95192914802982</c:v>
                </c:pt>
                <c:pt idx="25">
                  <c:v>170.26086038046805</c:v>
                </c:pt>
                <c:pt idx="26">
                  <c:v>170.66396037282396</c:v>
                </c:pt>
                <c:pt idx="27">
                  <c:v>170.90633199693485</c:v>
                </c:pt>
                <c:pt idx="28">
                  <c:v>172.36461383789901</c:v>
                </c:pt>
                <c:pt idx="29">
                  <c:v>173.67761173125075</c:v>
                </c:pt>
                <c:pt idx="30">
                  <c:v>174.47140807408772</c:v>
                </c:pt>
                <c:pt idx="31">
                  <c:v>174.4837480778217</c:v>
                </c:pt>
                <c:pt idx="32">
                  <c:v>174.45027652522711</c:v>
                </c:pt>
                <c:pt idx="33">
                  <c:v>174.24782620053526</c:v>
                </c:pt>
                <c:pt idx="34">
                  <c:v>173.87954532930024</c:v>
                </c:pt>
                <c:pt idx="35">
                  <c:v>172.97956731326408</c:v>
                </c:pt>
                <c:pt idx="36">
                  <c:v>171.91923939908074</c:v>
                </c:pt>
                <c:pt idx="37">
                  <c:v>171.26326379625507</c:v>
                </c:pt>
                <c:pt idx="38">
                  <c:v>171.13807890483454</c:v>
                </c:pt>
                <c:pt idx="39">
                  <c:v>170.45962085309711</c:v>
                </c:pt>
                <c:pt idx="40">
                  <c:v>169.70698668723824</c:v>
                </c:pt>
                <c:pt idx="41">
                  <c:v>169.15673177919325</c:v>
                </c:pt>
                <c:pt idx="42">
                  <c:v>169.05220373955839</c:v>
                </c:pt>
                <c:pt idx="43">
                  <c:v>169.35166550543155</c:v>
                </c:pt>
                <c:pt idx="44">
                  <c:v>169.74852397029005</c:v>
                </c:pt>
                <c:pt idx="45">
                  <c:v>170.9919736134697</c:v>
                </c:pt>
                <c:pt idx="46">
                  <c:v>171.90538897863351</c:v>
                </c:pt>
                <c:pt idx="47">
                  <c:v>172.70308302234008</c:v>
                </c:pt>
                <c:pt idx="48">
                  <c:v>173.29165940982494</c:v>
                </c:pt>
                <c:pt idx="49">
                  <c:v>172.62887787886112</c:v>
                </c:pt>
                <c:pt idx="50">
                  <c:v>171.73113026978265</c:v>
                </c:pt>
                <c:pt idx="51">
                  <c:v>170.58471899475339</c:v>
                </c:pt>
                <c:pt idx="52">
                  <c:v>169.84611405839203</c:v>
                </c:pt>
                <c:pt idx="53">
                  <c:v>169.51614331786303</c:v>
                </c:pt>
                <c:pt idx="54">
                  <c:v>169.30681481806323</c:v>
                </c:pt>
                <c:pt idx="55">
                  <c:v>169.24107694153685</c:v>
                </c:pt>
                <c:pt idx="56">
                  <c:v>169.10537470314421</c:v>
                </c:pt>
                <c:pt idx="57">
                  <c:v>169.06395078507924</c:v>
                </c:pt>
                <c:pt idx="58">
                  <c:v>169.0717880306378</c:v>
                </c:pt>
                <c:pt idx="59">
                  <c:v>169.04377627869133</c:v>
                </c:pt>
                <c:pt idx="60">
                  <c:v>169.12927925138823</c:v>
                </c:pt>
                <c:pt idx="61">
                  <c:v>169.01684773674907</c:v>
                </c:pt>
                <c:pt idx="62">
                  <c:v>168.97836075015388</c:v>
                </c:pt>
                <c:pt idx="63">
                  <c:v>169.09663506739483</c:v>
                </c:pt>
                <c:pt idx="64">
                  <c:v>169.29076657678397</c:v>
                </c:pt>
                <c:pt idx="65">
                  <c:v>170.0190555700062</c:v>
                </c:pt>
                <c:pt idx="66">
                  <c:v>172.4949913018423</c:v>
                </c:pt>
                <c:pt idx="67">
                  <c:v>173.37413196859103</c:v>
                </c:pt>
                <c:pt idx="68">
                  <c:v>174.04723053568839</c:v>
                </c:pt>
                <c:pt idx="69">
                  <c:v>174.43253386407838</c:v>
                </c:pt>
                <c:pt idx="70">
                  <c:v>174.90120990342541</c:v>
                </c:pt>
                <c:pt idx="71">
                  <c:v>176.77519685778896</c:v>
                </c:pt>
                <c:pt idx="72">
                  <c:v>179.41983922884873</c:v>
                </c:pt>
                <c:pt idx="73">
                  <c:v>180.95342717312693</c:v>
                </c:pt>
                <c:pt idx="74">
                  <c:v>182.79735823971399</c:v>
                </c:pt>
                <c:pt idx="75">
                  <c:v>184.68174167977608</c:v>
                </c:pt>
                <c:pt idx="76">
                  <c:v>185.717581780648</c:v>
                </c:pt>
                <c:pt idx="77">
                  <c:v>185.99710270232933</c:v>
                </c:pt>
                <c:pt idx="78">
                  <c:v>185.8873144156106</c:v>
                </c:pt>
                <c:pt idx="79">
                  <c:v>185.97542350145423</c:v>
                </c:pt>
                <c:pt idx="80">
                  <c:v>186.35771505261653</c:v>
                </c:pt>
                <c:pt idx="81">
                  <c:v>186.02094422055703</c:v>
                </c:pt>
                <c:pt idx="82">
                  <c:v>185.43794849375573</c:v>
                </c:pt>
                <c:pt idx="83">
                  <c:v>185.49453768261711</c:v>
                </c:pt>
                <c:pt idx="84">
                  <c:v>185.39523374630343</c:v>
                </c:pt>
                <c:pt idx="85">
                  <c:v>185.42100379256502</c:v>
                </c:pt>
                <c:pt idx="86">
                  <c:v>185.36994086840821</c:v>
                </c:pt>
                <c:pt idx="87">
                  <c:v>185.42455310040549</c:v>
                </c:pt>
                <c:pt idx="88">
                  <c:v>185.42515068392973</c:v>
                </c:pt>
                <c:pt idx="89">
                  <c:v>185.37842103602117</c:v>
                </c:pt>
                <c:pt idx="90">
                  <c:v>185.44939034408571</c:v>
                </c:pt>
                <c:pt idx="91">
                  <c:v>185.17157300704213</c:v>
                </c:pt>
                <c:pt idx="92">
                  <c:v>184.34679207412489</c:v>
                </c:pt>
                <c:pt idx="93">
                  <c:v>183.98677659523239</c:v>
                </c:pt>
                <c:pt idx="94">
                  <c:v>185.14313738911906</c:v>
                </c:pt>
                <c:pt idx="95">
                  <c:v>189.30082066612306</c:v>
                </c:pt>
                <c:pt idx="96">
                  <c:v>192.03785688392094</c:v>
                </c:pt>
                <c:pt idx="97">
                  <c:v>194.11231528889928</c:v>
                </c:pt>
                <c:pt idx="98">
                  <c:v>197.6562492208659</c:v>
                </c:pt>
                <c:pt idx="99">
                  <c:v>200.38928616738701</c:v>
                </c:pt>
                <c:pt idx="100">
                  <c:v>201.46366621430502</c:v>
                </c:pt>
                <c:pt idx="101">
                  <c:v>202.4769124563654</c:v>
                </c:pt>
                <c:pt idx="102">
                  <c:v>203.65836191257014</c:v>
                </c:pt>
                <c:pt idx="103">
                  <c:v>204.79705784644281</c:v>
                </c:pt>
                <c:pt idx="104">
                  <c:v>206.09758053517086</c:v>
                </c:pt>
                <c:pt idx="105">
                  <c:v>207.05741683142409</c:v>
                </c:pt>
                <c:pt idx="106">
                  <c:v>207.25653611514659</c:v>
                </c:pt>
                <c:pt idx="107">
                  <c:v>206.91529751120311</c:v>
                </c:pt>
                <c:pt idx="108">
                  <c:v>206.37860726429656</c:v>
                </c:pt>
                <c:pt idx="109">
                  <c:v>205.53008214368367</c:v>
                </c:pt>
                <c:pt idx="110">
                  <c:v>204.99614901657947</c:v>
                </c:pt>
                <c:pt idx="111">
                  <c:v>204.20165355981874</c:v>
                </c:pt>
                <c:pt idx="112">
                  <c:v>202.95792862017765</c:v>
                </c:pt>
                <c:pt idx="113">
                  <c:v>200.53522936537701</c:v>
                </c:pt>
                <c:pt idx="114">
                  <c:v>199.91016654102978</c:v>
                </c:pt>
                <c:pt idx="115">
                  <c:v>199.62671890036725</c:v>
                </c:pt>
                <c:pt idx="116">
                  <c:v>199.65094866471114</c:v>
                </c:pt>
                <c:pt idx="117">
                  <c:v>199.96324665170121</c:v>
                </c:pt>
                <c:pt idx="118">
                  <c:v>199.46575228482627</c:v>
                </c:pt>
                <c:pt idx="119">
                  <c:v>199.54220305107839</c:v>
                </c:pt>
                <c:pt idx="120">
                  <c:v>200.24794078404696</c:v>
                </c:pt>
                <c:pt idx="121">
                  <c:v>200.81586647856494</c:v>
                </c:pt>
                <c:pt idx="122">
                  <c:v>201.40838857214368</c:v>
                </c:pt>
                <c:pt idx="123">
                  <c:v>202.37750865522457</c:v>
                </c:pt>
                <c:pt idx="124">
                  <c:v>202.16945057824375</c:v>
                </c:pt>
                <c:pt idx="125">
                  <c:v>202.16639343786406</c:v>
                </c:pt>
                <c:pt idx="126">
                  <c:v>202.33421382603882</c:v>
                </c:pt>
                <c:pt idx="127">
                  <c:v>203.37706171318476</c:v>
                </c:pt>
                <c:pt idx="128">
                  <c:v>204.79014336469541</c:v>
                </c:pt>
                <c:pt idx="129">
                  <c:v>205.23071481988077</c:v>
                </c:pt>
                <c:pt idx="130">
                  <c:v>206.93135847458882</c:v>
                </c:pt>
                <c:pt idx="131">
                  <c:v>206.96461622853622</c:v>
                </c:pt>
                <c:pt idx="132">
                  <c:v>207.01645067446475</c:v>
                </c:pt>
                <c:pt idx="133">
                  <c:v>207.71688575280925</c:v>
                </c:pt>
                <c:pt idx="134">
                  <c:v>208.10829712036414</c:v>
                </c:pt>
                <c:pt idx="135">
                  <c:v>208.55218691317376</c:v>
                </c:pt>
                <c:pt idx="136">
                  <c:v>209.0962696193057</c:v>
                </c:pt>
                <c:pt idx="137">
                  <c:v>209.22343386742412</c:v>
                </c:pt>
                <c:pt idx="138">
                  <c:v>209.46951858090679</c:v>
                </c:pt>
                <c:pt idx="139">
                  <c:v>209.54208988992579</c:v>
                </c:pt>
                <c:pt idx="140">
                  <c:v>209.1786030939611</c:v>
                </c:pt>
                <c:pt idx="141">
                  <c:v>208.67010139597414</c:v>
                </c:pt>
                <c:pt idx="142">
                  <c:v>208.47226344416035</c:v>
                </c:pt>
                <c:pt idx="143">
                  <c:v>207.68182084308972</c:v>
                </c:pt>
                <c:pt idx="144">
                  <c:v>208.10970446692949</c:v>
                </c:pt>
                <c:pt idx="145">
                  <c:v>208.23054493651128</c:v>
                </c:pt>
                <c:pt idx="146">
                  <c:v>208.54702159063623</c:v>
                </c:pt>
                <c:pt idx="147">
                  <c:v>207.16571090290839</c:v>
                </c:pt>
                <c:pt idx="148">
                  <c:v>204.94550904542413</c:v>
                </c:pt>
                <c:pt idx="149">
                  <c:v>202.4144288043982</c:v>
                </c:pt>
                <c:pt idx="150">
                  <c:v>197.35848696121857</c:v>
                </c:pt>
                <c:pt idx="151">
                  <c:v>195.83516054480518</c:v>
                </c:pt>
                <c:pt idx="152">
                  <c:v>193.96412328780735</c:v>
                </c:pt>
                <c:pt idx="153">
                  <c:v>193.67231443687848</c:v>
                </c:pt>
                <c:pt idx="154">
                  <c:v>193.09568871900541</c:v>
                </c:pt>
                <c:pt idx="155">
                  <c:v>192.12003359461511</c:v>
                </c:pt>
                <c:pt idx="156">
                  <c:v>191.57795463886089</c:v>
                </c:pt>
                <c:pt idx="157">
                  <c:v>190.00019101152776</c:v>
                </c:pt>
                <c:pt idx="158">
                  <c:v>188.40156430566196</c:v>
                </c:pt>
                <c:pt idx="159">
                  <c:v>187.04605852631374</c:v>
                </c:pt>
                <c:pt idx="160">
                  <c:v>184.63365649794531</c:v>
                </c:pt>
                <c:pt idx="161">
                  <c:v>181.87385213483552</c:v>
                </c:pt>
                <c:pt idx="162">
                  <c:v>180.07098162022564</c:v>
                </c:pt>
                <c:pt idx="163">
                  <c:v>178.04401162682609</c:v>
                </c:pt>
                <c:pt idx="164">
                  <c:v>177.15117374525502</c:v>
                </c:pt>
                <c:pt idx="165">
                  <c:v>176.41418339550762</c:v>
                </c:pt>
                <c:pt idx="166">
                  <c:v>176.40303682695205</c:v>
                </c:pt>
                <c:pt idx="167">
                  <c:v>177.26149339115398</c:v>
                </c:pt>
                <c:pt idx="168">
                  <c:v>177.98514533855342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C-4DD1-B32D-8ADF284473DC}"/>
            </c:ext>
          </c:extLst>
        </c:ser>
        <c:ser>
          <c:idx val="4"/>
          <c:order val="3"/>
          <c:tx>
            <c:strRef>
              <c:f>'Q3) BB'!$E$1</c:f>
              <c:strCache>
                <c:ptCount val="1"/>
                <c:pt idx="0">
                  <c:v>Lower Band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BB'!$E$21:$E$189</c:f>
              <c:numCache>
                <c:formatCode>General</c:formatCode>
                <c:ptCount val="169"/>
                <c:pt idx="0">
                  <c:v>168.47788751333059</c:v>
                </c:pt>
                <c:pt idx="1">
                  <c:v>167.02311270583851</c:v>
                </c:pt>
                <c:pt idx="2">
                  <c:v>165.93227855670673</c:v>
                </c:pt>
                <c:pt idx="3">
                  <c:v>164.87862487567631</c:v>
                </c:pt>
                <c:pt idx="4">
                  <c:v>163.59541677236075</c:v>
                </c:pt>
                <c:pt idx="5">
                  <c:v>160.76271933830134</c:v>
                </c:pt>
                <c:pt idx="6">
                  <c:v>158.4987456579826</c:v>
                </c:pt>
                <c:pt idx="7">
                  <c:v>157.10579501257291</c:v>
                </c:pt>
                <c:pt idx="8">
                  <c:v>156.15130297712017</c:v>
                </c:pt>
                <c:pt idx="9">
                  <c:v>155.70156541927102</c:v>
                </c:pt>
                <c:pt idx="10">
                  <c:v>155.56776985669663</c:v>
                </c:pt>
                <c:pt idx="11">
                  <c:v>155.71395329547238</c:v>
                </c:pt>
                <c:pt idx="12">
                  <c:v>155.24159498863202</c:v>
                </c:pt>
                <c:pt idx="13">
                  <c:v>154.83771248660412</c:v>
                </c:pt>
                <c:pt idx="14">
                  <c:v>154.84788088010785</c:v>
                </c:pt>
                <c:pt idx="15">
                  <c:v>156.08497493563073</c:v>
                </c:pt>
                <c:pt idx="16">
                  <c:v>158.09649983441179</c:v>
                </c:pt>
                <c:pt idx="17">
                  <c:v>158.48280707102427</c:v>
                </c:pt>
                <c:pt idx="18">
                  <c:v>158.38382488928264</c:v>
                </c:pt>
                <c:pt idx="19">
                  <c:v>158.37862548680039</c:v>
                </c:pt>
                <c:pt idx="20">
                  <c:v>158.50607236531442</c:v>
                </c:pt>
                <c:pt idx="21">
                  <c:v>158.72001621703151</c:v>
                </c:pt>
                <c:pt idx="22">
                  <c:v>159.1511219797855</c:v>
                </c:pt>
                <c:pt idx="23">
                  <c:v>159.58853548234097</c:v>
                </c:pt>
                <c:pt idx="24">
                  <c:v>159.66907085197016</c:v>
                </c:pt>
                <c:pt idx="25">
                  <c:v>159.15713961953202</c:v>
                </c:pt>
                <c:pt idx="26">
                  <c:v>158.48103962717613</c:v>
                </c:pt>
                <c:pt idx="27">
                  <c:v>158.02366800306515</c:v>
                </c:pt>
                <c:pt idx="28">
                  <c:v>155.394386162101</c:v>
                </c:pt>
                <c:pt idx="29">
                  <c:v>152.49638826874929</c:v>
                </c:pt>
                <c:pt idx="30">
                  <c:v>150.30859192591231</c:v>
                </c:pt>
                <c:pt idx="31">
                  <c:v>148.9182519221784</c:v>
                </c:pt>
                <c:pt idx="32">
                  <c:v>148.30272347477293</c:v>
                </c:pt>
                <c:pt idx="33">
                  <c:v>148.02517379946477</c:v>
                </c:pt>
                <c:pt idx="34">
                  <c:v>147.81845467069979</c:v>
                </c:pt>
                <c:pt idx="35">
                  <c:v>147.906432686736</c:v>
                </c:pt>
                <c:pt idx="36">
                  <c:v>148.15176060091929</c:v>
                </c:pt>
                <c:pt idx="37">
                  <c:v>148.36873620374487</c:v>
                </c:pt>
                <c:pt idx="38">
                  <c:v>148.40892109516543</c:v>
                </c:pt>
                <c:pt idx="39">
                  <c:v>148.65137914690288</c:v>
                </c:pt>
                <c:pt idx="40">
                  <c:v>148.97501331276177</c:v>
                </c:pt>
                <c:pt idx="41">
                  <c:v>149.18626822080677</c:v>
                </c:pt>
                <c:pt idx="42">
                  <c:v>149.22379626044162</c:v>
                </c:pt>
                <c:pt idx="43">
                  <c:v>149.11333449456842</c:v>
                </c:pt>
                <c:pt idx="44">
                  <c:v>148.92447602970995</c:v>
                </c:pt>
                <c:pt idx="45">
                  <c:v>148.66202638653036</c:v>
                </c:pt>
                <c:pt idx="46">
                  <c:v>148.69861102136647</c:v>
                </c:pt>
                <c:pt idx="47">
                  <c:v>148.76191697765989</c:v>
                </c:pt>
                <c:pt idx="48">
                  <c:v>149.816340590175</c:v>
                </c:pt>
                <c:pt idx="49">
                  <c:v>151.96412212113884</c:v>
                </c:pt>
                <c:pt idx="50">
                  <c:v>154.43086973021732</c:v>
                </c:pt>
                <c:pt idx="51">
                  <c:v>156.66828100524654</c:v>
                </c:pt>
                <c:pt idx="52">
                  <c:v>158.17088594160791</c:v>
                </c:pt>
                <c:pt idx="53">
                  <c:v>159.11585668213692</c:v>
                </c:pt>
                <c:pt idx="54">
                  <c:v>160.06118518193671</c:v>
                </c:pt>
                <c:pt idx="55">
                  <c:v>160.78892305846313</c:v>
                </c:pt>
                <c:pt idx="56">
                  <c:v>161.51762529685573</c:v>
                </c:pt>
                <c:pt idx="57">
                  <c:v>161.68604921492076</c:v>
                </c:pt>
                <c:pt idx="58">
                  <c:v>161.71921196936225</c:v>
                </c:pt>
                <c:pt idx="59">
                  <c:v>162.0202237213087</c:v>
                </c:pt>
                <c:pt idx="60">
                  <c:v>162.25272074861189</c:v>
                </c:pt>
                <c:pt idx="61">
                  <c:v>162.51415226325099</c:v>
                </c:pt>
                <c:pt idx="62">
                  <c:v>162.62263924984617</c:v>
                </c:pt>
                <c:pt idx="63">
                  <c:v>162.67436493260524</c:v>
                </c:pt>
                <c:pt idx="64">
                  <c:v>162.59523342321611</c:v>
                </c:pt>
                <c:pt idx="65">
                  <c:v>162.13894442999381</c:v>
                </c:pt>
                <c:pt idx="66">
                  <c:v>160.54600869815769</c:v>
                </c:pt>
                <c:pt idx="67">
                  <c:v>160.21486803140897</c:v>
                </c:pt>
                <c:pt idx="68">
                  <c:v>159.95076946431155</c:v>
                </c:pt>
                <c:pt idx="69">
                  <c:v>160.19446613592163</c:v>
                </c:pt>
                <c:pt idx="70">
                  <c:v>160.29679009657457</c:v>
                </c:pt>
                <c:pt idx="71">
                  <c:v>159.94980314221101</c:v>
                </c:pt>
                <c:pt idx="72">
                  <c:v>159.2151607711512</c:v>
                </c:pt>
                <c:pt idx="73">
                  <c:v>159.21557282687306</c:v>
                </c:pt>
                <c:pt idx="74">
                  <c:v>158.93364176028595</c:v>
                </c:pt>
                <c:pt idx="75">
                  <c:v>158.69125832022391</c:v>
                </c:pt>
                <c:pt idx="76">
                  <c:v>159.03041821935193</c:v>
                </c:pt>
                <c:pt idx="77">
                  <c:v>160.03489729767071</c:v>
                </c:pt>
                <c:pt idx="78">
                  <c:v>161.02868558438939</c:v>
                </c:pt>
                <c:pt idx="79">
                  <c:v>162.04057649854585</c:v>
                </c:pt>
                <c:pt idx="80">
                  <c:v>162.9342849473835</c:v>
                </c:pt>
                <c:pt idx="81">
                  <c:v>164.55605577944291</c:v>
                </c:pt>
                <c:pt idx="82">
                  <c:v>165.61005150624422</c:v>
                </c:pt>
                <c:pt idx="83">
                  <c:v>165.51146231738286</c:v>
                </c:pt>
                <c:pt idx="84">
                  <c:v>165.71976625369652</c:v>
                </c:pt>
                <c:pt idx="85">
                  <c:v>165.64199620743497</c:v>
                </c:pt>
                <c:pt idx="86">
                  <c:v>165.1610591315918</c:v>
                </c:pt>
                <c:pt idx="87">
                  <c:v>164.88644689959455</c:v>
                </c:pt>
                <c:pt idx="88">
                  <c:v>164.91884931607026</c:v>
                </c:pt>
                <c:pt idx="89">
                  <c:v>165.19957896397892</c:v>
                </c:pt>
                <c:pt idx="90">
                  <c:v>165.59660965591428</c:v>
                </c:pt>
                <c:pt idx="91">
                  <c:v>165.47242699295788</c:v>
                </c:pt>
                <c:pt idx="92">
                  <c:v>165.71820792587516</c:v>
                </c:pt>
                <c:pt idx="93">
                  <c:v>165.8022234047676</c:v>
                </c:pt>
                <c:pt idx="94">
                  <c:v>165.101862610881</c:v>
                </c:pt>
                <c:pt idx="95">
                  <c:v>162.28317933387694</c:v>
                </c:pt>
                <c:pt idx="96">
                  <c:v>160.86014311607909</c:v>
                </c:pt>
                <c:pt idx="97">
                  <c:v>160.18868471110076</c:v>
                </c:pt>
                <c:pt idx="98">
                  <c:v>159.07175077913416</c:v>
                </c:pt>
                <c:pt idx="99">
                  <c:v>158.37071383261303</c:v>
                </c:pt>
                <c:pt idx="100">
                  <c:v>158.35333378569504</c:v>
                </c:pt>
                <c:pt idx="101">
                  <c:v>158.57708754363458</c:v>
                </c:pt>
                <c:pt idx="102">
                  <c:v>159.76763808742984</c:v>
                </c:pt>
                <c:pt idx="103">
                  <c:v>161.57094215355713</c:v>
                </c:pt>
                <c:pt idx="104">
                  <c:v>163.08441946482915</c:v>
                </c:pt>
                <c:pt idx="105">
                  <c:v>164.77258316857595</c:v>
                </c:pt>
                <c:pt idx="106">
                  <c:v>166.89546388485334</c:v>
                </c:pt>
                <c:pt idx="107">
                  <c:v>169.45670248879696</c:v>
                </c:pt>
                <c:pt idx="108">
                  <c:v>171.73939273570349</c:v>
                </c:pt>
                <c:pt idx="109">
                  <c:v>174.3489178563164</c:v>
                </c:pt>
                <c:pt idx="110">
                  <c:v>176.58685098342062</c:v>
                </c:pt>
                <c:pt idx="111">
                  <c:v>179.7463464401813</c:v>
                </c:pt>
                <c:pt idx="112">
                  <c:v>183.01207137982243</c:v>
                </c:pt>
                <c:pt idx="113">
                  <c:v>187.26377063462303</c:v>
                </c:pt>
                <c:pt idx="114">
                  <c:v>188.5528334589703</c:v>
                </c:pt>
                <c:pt idx="115">
                  <c:v>188.39428109963276</c:v>
                </c:pt>
                <c:pt idx="116">
                  <c:v>188.1120513352889</c:v>
                </c:pt>
                <c:pt idx="117">
                  <c:v>188.35975334829877</c:v>
                </c:pt>
                <c:pt idx="118">
                  <c:v>188.48224771517371</c:v>
                </c:pt>
                <c:pt idx="119">
                  <c:v>188.44879694892165</c:v>
                </c:pt>
                <c:pt idx="120">
                  <c:v>188.69105921595312</c:v>
                </c:pt>
                <c:pt idx="121">
                  <c:v>189.15613352143515</c:v>
                </c:pt>
                <c:pt idx="122">
                  <c:v>189.22561142785639</c:v>
                </c:pt>
                <c:pt idx="123">
                  <c:v>188.84749134477545</c:v>
                </c:pt>
                <c:pt idx="124">
                  <c:v>188.67554942175633</c:v>
                </c:pt>
                <c:pt idx="125">
                  <c:v>188.67560656213604</c:v>
                </c:pt>
                <c:pt idx="126">
                  <c:v>188.82178617396119</c:v>
                </c:pt>
                <c:pt idx="127">
                  <c:v>188.77293828681533</c:v>
                </c:pt>
                <c:pt idx="128">
                  <c:v>188.87585663530464</c:v>
                </c:pt>
                <c:pt idx="129">
                  <c:v>189.63628518011924</c:v>
                </c:pt>
                <c:pt idx="130">
                  <c:v>189.39364152541117</c:v>
                </c:pt>
                <c:pt idx="131">
                  <c:v>188.89438377146382</c:v>
                </c:pt>
                <c:pt idx="132">
                  <c:v>188.5025493255352</c:v>
                </c:pt>
                <c:pt idx="133">
                  <c:v>186.97711424719077</c:v>
                </c:pt>
                <c:pt idx="134">
                  <c:v>186.0887028796358</c:v>
                </c:pt>
                <c:pt idx="135">
                  <c:v>185.12281308682626</c:v>
                </c:pt>
                <c:pt idx="136">
                  <c:v>184.01673038069424</c:v>
                </c:pt>
                <c:pt idx="137">
                  <c:v>182.97956613257585</c:v>
                </c:pt>
                <c:pt idx="138">
                  <c:v>181.97948141909316</c:v>
                </c:pt>
                <c:pt idx="139">
                  <c:v>180.73191011007421</c:v>
                </c:pt>
                <c:pt idx="140">
                  <c:v>179.8453969060389</c:v>
                </c:pt>
                <c:pt idx="141">
                  <c:v>179.01489860402586</c:v>
                </c:pt>
                <c:pt idx="142">
                  <c:v>177.41273655583964</c:v>
                </c:pt>
                <c:pt idx="143">
                  <c:v>176.13217915691024</c:v>
                </c:pt>
                <c:pt idx="144">
                  <c:v>174.06429553307049</c:v>
                </c:pt>
                <c:pt idx="145">
                  <c:v>171.70645506348868</c:v>
                </c:pt>
                <c:pt idx="146">
                  <c:v>168.69297840936372</c:v>
                </c:pt>
                <c:pt idx="147">
                  <c:v>167.03328909709157</c:v>
                </c:pt>
                <c:pt idx="148">
                  <c:v>165.55949095457581</c:v>
                </c:pt>
                <c:pt idx="149">
                  <c:v>165.0875711956017</c:v>
                </c:pt>
                <c:pt idx="150">
                  <c:v>166.87151303878133</c:v>
                </c:pt>
                <c:pt idx="151">
                  <c:v>166.48583945519474</c:v>
                </c:pt>
                <c:pt idx="152">
                  <c:v>166.60087671219259</c:v>
                </c:pt>
                <c:pt idx="153">
                  <c:v>164.95968556312147</c:v>
                </c:pt>
                <c:pt idx="154">
                  <c:v>163.31431128099456</c:v>
                </c:pt>
                <c:pt idx="155">
                  <c:v>162.48296640538484</c:v>
                </c:pt>
                <c:pt idx="156">
                  <c:v>160.95504536113913</c:v>
                </c:pt>
                <c:pt idx="157">
                  <c:v>160.50680898847224</c:v>
                </c:pt>
                <c:pt idx="158">
                  <c:v>160.07543569433807</c:v>
                </c:pt>
                <c:pt idx="159">
                  <c:v>159.11794147368624</c:v>
                </c:pt>
                <c:pt idx="160">
                  <c:v>159.44534350205475</c:v>
                </c:pt>
                <c:pt idx="161">
                  <c:v>160.04614786516456</c:v>
                </c:pt>
                <c:pt idx="162">
                  <c:v>160.31601837977442</c:v>
                </c:pt>
                <c:pt idx="163">
                  <c:v>161.21698837317399</c:v>
                </c:pt>
                <c:pt idx="164">
                  <c:v>161.65182625474498</c:v>
                </c:pt>
                <c:pt idx="165">
                  <c:v>161.6328166044924</c:v>
                </c:pt>
                <c:pt idx="166">
                  <c:v>161.03096317304792</c:v>
                </c:pt>
                <c:pt idx="167">
                  <c:v>158.55650660884601</c:v>
                </c:pt>
                <c:pt idx="168">
                  <c:v>156.58985466144657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C-4DD1-B32D-8ADF2844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04144"/>
        <c:axId val="1127009424"/>
      </c:lineChart>
      <c:dateAx>
        <c:axId val="112700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9424"/>
        <c:crosses val="autoZero"/>
        <c:auto val="0"/>
        <c:lblOffset val="100"/>
        <c:baseTimeUnit val="days"/>
      </c:dateAx>
      <c:valAx>
        <c:axId val="1127009424"/>
        <c:scaling>
          <c:orientation val="minMax"/>
          <c:max val="210"/>
          <c:min val="1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KD</a:t>
            </a:r>
            <a:r>
              <a:rPr lang="en-GB" b="1" baseline="0">
                <a:solidFill>
                  <a:schemeClr val="tx1"/>
                </a:solidFill>
              </a:rPr>
              <a:t> Oscillator GOOG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KD'!$D$1</c:f>
              <c:strCache>
                <c:ptCount val="1"/>
                <c:pt idx="0">
                  <c:v>% K Line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'Q3) KD'!$C$15:$C$189</c:f>
              <c:numCache>
                <c:formatCode>m/d/yyyy</c:formatCode>
                <c:ptCount val="175"/>
                <c:pt idx="0">
                  <c:v>45492</c:v>
                </c:pt>
                <c:pt idx="1">
                  <c:v>45495</c:v>
                </c:pt>
                <c:pt idx="2">
                  <c:v>45496</c:v>
                </c:pt>
                <c:pt idx="3">
                  <c:v>45497</c:v>
                </c:pt>
                <c:pt idx="4">
                  <c:v>45498</c:v>
                </c:pt>
                <c:pt idx="5">
                  <c:v>45499</c:v>
                </c:pt>
                <c:pt idx="6">
                  <c:v>45502</c:v>
                </c:pt>
                <c:pt idx="7">
                  <c:v>45503</c:v>
                </c:pt>
                <c:pt idx="8">
                  <c:v>45504</c:v>
                </c:pt>
                <c:pt idx="9">
                  <c:v>45505</c:v>
                </c:pt>
                <c:pt idx="10">
                  <c:v>45506</c:v>
                </c:pt>
                <c:pt idx="11">
                  <c:v>45509</c:v>
                </c:pt>
                <c:pt idx="12">
                  <c:v>45510</c:v>
                </c:pt>
                <c:pt idx="13">
                  <c:v>45511</c:v>
                </c:pt>
                <c:pt idx="14">
                  <c:v>45512</c:v>
                </c:pt>
                <c:pt idx="15">
                  <c:v>45513</c:v>
                </c:pt>
                <c:pt idx="16">
                  <c:v>45516</c:v>
                </c:pt>
                <c:pt idx="17">
                  <c:v>45517</c:v>
                </c:pt>
                <c:pt idx="18">
                  <c:v>45518</c:v>
                </c:pt>
                <c:pt idx="19">
                  <c:v>45519</c:v>
                </c:pt>
                <c:pt idx="20">
                  <c:v>45520</c:v>
                </c:pt>
                <c:pt idx="21">
                  <c:v>45523</c:v>
                </c:pt>
                <c:pt idx="22">
                  <c:v>45524</c:v>
                </c:pt>
                <c:pt idx="23">
                  <c:v>45525</c:v>
                </c:pt>
                <c:pt idx="24">
                  <c:v>45526</c:v>
                </c:pt>
                <c:pt idx="25">
                  <c:v>45527</c:v>
                </c:pt>
                <c:pt idx="26">
                  <c:v>45530</c:v>
                </c:pt>
                <c:pt idx="27">
                  <c:v>45531</c:v>
                </c:pt>
                <c:pt idx="28">
                  <c:v>45532</c:v>
                </c:pt>
                <c:pt idx="29">
                  <c:v>45533</c:v>
                </c:pt>
                <c:pt idx="30">
                  <c:v>45534</c:v>
                </c:pt>
                <c:pt idx="31">
                  <c:v>45538</c:v>
                </c:pt>
                <c:pt idx="32">
                  <c:v>45539</c:v>
                </c:pt>
                <c:pt idx="33">
                  <c:v>45540</c:v>
                </c:pt>
                <c:pt idx="34">
                  <c:v>45541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45551</c:v>
                </c:pt>
                <c:pt idx="41">
                  <c:v>45552</c:v>
                </c:pt>
                <c:pt idx="42">
                  <c:v>45553</c:v>
                </c:pt>
                <c:pt idx="43">
                  <c:v>45554</c:v>
                </c:pt>
                <c:pt idx="44">
                  <c:v>45555</c:v>
                </c:pt>
                <c:pt idx="45">
                  <c:v>45558</c:v>
                </c:pt>
                <c:pt idx="46">
                  <c:v>45559</c:v>
                </c:pt>
                <c:pt idx="47">
                  <c:v>45560</c:v>
                </c:pt>
                <c:pt idx="48">
                  <c:v>45561</c:v>
                </c:pt>
                <c:pt idx="49">
                  <c:v>45562</c:v>
                </c:pt>
                <c:pt idx="50">
                  <c:v>45565</c:v>
                </c:pt>
                <c:pt idx="51">
                  <c:v>45566</c:v>
                </c:pt>
                <c:pt idx="52">
                  <c:v>45567</c:v>
                </c:pt>
                <c:pt idx="53">
                  <c:v>45568</c:v>
                </c:pt>
                <c:pt idx="54">
                  <c:v>45569</c:v>
                </c:pt>
                <c:pt idx="55">
                  <c:v>45572</c:v>
                </c:pt>
                <c:pt idx="56">
                  <c:v>45573</c:v>
                </c:pt>
                <c:pt idx="57">
                  <c:v>45574</c:v>
                </c:pt>
                <c:pt idx="58">
                  <c:v>45575</c:v>
                </c:pt>
                <c:pt idx="59">
                  <c:v>45576</c:v>
                </c:pt>
                <c:pt idx="60">
                  <c:v>45579</c:v>
                </c:pt>
                <c:pt idx="61">
                  <c:v>45580</c:v>
                </c:pt>
                <c:pt idx="62">
                  <c:v>45581</c:v>
                </c:pt>
                <c:pt idx="63">
                  <c:v>45582</c:v>
                </c:pt>
                <c:pt idx="64">
                  <c:v>45583</c:v>
                </c:pt>
                <c:pt idx="65">
                  <c:v>45586</c:v>
                </c:pt>
                <c:pt idx="66">
                  <c:v>45587</c:v>
                </c:pt>
                <c:pt idx="67">
                  <c:v>45588</c:v>
                </c:pt>
                <c:pt idx="68">
                  <c:v>45589</c:v>
                </c:pt>
                <c:pt idx="69">
                  <c:v>45590</c:v>
                </c:pt>
                <c:pt idx="70">
                  <c:v>45593</c:v>
                </c:pt>
                <c:pt idx="71">
                  <c:v>45594</c:v>
                </c:pt>
                <c:pt idx="72">
                  <c:v>45595</c:v>
                </c:pt>
                <c:pt idx="73">
                  <c:v>45596</c:v>
                </c:pt>
                <c:pt idx="74">
                  <c:v>45597</c:v>
                </c:pt>
                <c:pt idx="75">
                  <c:v>45600</c:v>
                </c:pt>
                <c:pt idx="76">
                  <c:v>45601</c:v>
                </c:pt>
                <c:pt idx="77">
                  <c:v>45602</c:v>
                </c:pt>
                <c:pt idx="78">
                  <c:v>45603</c:v>
                </c:pt>
                <c:pt idx="79">
                  <c:v>45604</c:v>
                </c:pt>
                <c:pt idx="80">
                  <c:v>45607</c:v>
                </c:pt>
                <c:pt idx="81">
                  <c:v>45608</c:v>
                </c:pt>
                <c:pt idx="82">
                  <c:v>45609</c:v>
                </c:pt>
                <c:pt idx="83">
                  <c:v>45610</c:v>
                </c:pt>
                <c:pt idx="84">
                  <c:v>45611</c:v>
                </c:pt>
                <c:pt idx="85">
                  <c:v>45614</c:v>
                </c:pt>
                <c:pt idx="86">
                  <c:v>45615</c:v>
                </c:pt>
                <c:pt idx="87">
                  <c:v>45616</c:v>
                </c:pt>
                <c:pt idx="88">
                  <c:v>45617</c:v>
                </c:pt>
                <c:pt idx="89">
                  <c:v>45618</c:v>
                </c:pt>
                <c:pt idx="90">
                  <c:v>45621</c:v>
                </c:pt>
                <c:pt idx="91">
                  <c:v>45622</c:v>
                </c:pt>
                <c:pt idx="92">
                  <c:v>45623</c:v>
                </c:pt>
                <c:pt idx="93">
                  <c:v>45625</c:v>
                </c:pt>
                <c:pt idx="94">
                  <c:v>45628</c:v>
                </c:pt>
                <c:pt idx="95">
                  <c:v>45629</c:v>
                </c:pt>
                <c:pt idx="96">
                  <c:v>45630</c:v>
                </c:pt>
                <c:pt idx="97">
                  <c:v>45631</c:v>
                </c:pt>
                <c:pt idx="98">
                  <c:v>45632</c:v>
                </c:pt>
                <c:pt idx="99">
                  <c:v>45635</c:v>
                </c:pt>
                <c:pt idx="100">
                  <c:v>45636</c:v>
                </c:pt>
                <c:pt idx="101">
                  <c:v>45637</c:v>
                </c:pt>
                <c:pt idx="102">
                  <c:v>45638</c:v>
                </c:pt>
                <c:pt idx="103">
                  <c:v>45639</c:v>
                </c:pt>
                <c:pt idx="104">
                  <c:v>45642</c:v>
                </c:pt>
                <c:pt idx="105">
                  <c:v>45643</c:v>
                </c:pt>
                <c:pt idx="106">
                  <c:v>45644</c:v>
                </c:pt>
                <c:pt idx="107">
                  <c:v>45645</c:v>
                </c:pt>
                <c:pt idx="108">
                  <c:v>45646</c:v>
                </c:pt>
                <c:pt idx="109">
                  <c:v>45649</c:v>
                </c:pt>
                <c:pt idx="110">
                  <c:v>45650</c:v>
                </c:pt>
                <c:pt idx="111">
                  <c:v>45652</c:v>
                </c:pt>
                <c:pt idx="112">
                  <c:v>45653</c:v>
                </c:pt>
                <c:pt idx="113">
                  <c:v>45656</c:v>
                </c:pt>
                <c:pt idx="114">
                  <c:v>45657</c:v>
                </c:pt>
                <c:pt idx="115">
                  <c:v>45659</c:v>
                </c:pt>
                <c:pt idx="116">
                  <c:v>45660</c:v>
                </c:pt>
                <c:pt idx="117">
                  <c:v>45663</c:v>
                </c:pt>
                <c:pt idx="118">
                  <c:v>45664</c:v>
                </c:pt>
                <c:pt idx="119">
                  <c:v>45665</c:v>
                </c:pt>
                <c:pt idx="120">
                  <c:v>45667</c:v>
                </c:pt>
                <c:pt idx="121">
                  <c:v>45670</c:v>
                </c:pt>
                <c:pt idx="122">
                  <c:v>45671</c:v>
                </c:pt>
                <c:pt idx="123">
                  <c:v>45672</c:v>
                </c:pt>
                <c:pt idx="124">
                  <c:v>45673</c:v>
                </c:pt>
                <c:pt idx="125">
                  <c:v>45674</c:v>
                </c:pt>
                <c:pt idx="126">
                  <c:v>45678</c:v>
                </c:pt>
                <c:pt idx="127">
                  <c:v>45679</c:v>
                </c:pt>
                <c:pt idx="128">
                  <c:v>45680</c:v>
                </c:pt>
                <c:pt idx="129">
                  <c:v>45681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45691</c:v>
                </c:pt>
                <c:pt idx="136">
                  <c:v>45692</c:v>
                </c:pt>
                <c:pt idx="137">
                  <c:v>45693</c:v>
                </c:pt>
                <c:pt idx="138">
                  <c:v>45694</c:v>
                </c:pt>
                <c:pt idx="139">
                  <c:v>45695</c:v>
                </c:pt>
                <c:pt idx="140">
                  <c:v>45698</c:v>
                </c:pt>
                <c:pt idx="141">
                  <c:v>45699</c:v>
                </c:pt>
                <c:pt idx="142">
                  <c:v>45700</c:v>
                </c:pt>
                <c:pt idx="143">
                  <c:v>45701</c:v>
                </c:pt>
                <c:pt idx="144">
                  <c:v>45702</c:v>
                </c:pt>
                <c:pt idx="145">
                  <c:v>45706</c:v>
                </c:pt>
                <c:pt idx="146">
                  <c:v>45707</c:v>
                </c:pt>
                <c:pt idx="147">
                  <c:v>45708</c:v>
                </c:pt>
                <c:pt idx="148">
                  <c:v>45709</c:v>
                </c:pt>
                <c:pt idx="149">
                  <c:v>45712</c:v>
                </c:pt>
                <c:pt idx="150">
                  <c:v>45713</c:v>
                </c:pt>
                <c:pt idx="151">
                  <c:v>45714</c:v>
                </c:pt>
                <c:pt idx="152">
                  <c:v>45715</c:v>
                </c:pt>
                <c:pt idx="153">
                  <c:v>45716</c:v>
                </c:pt>
                <c:pt idx="154">
                  <c:v>45719</c:v>
                </c:pt>
                <c:pt idx="155">
                  <c:v>45720</c:v>
                </c:pt>
                <c:pt idx="156">
                  <c:v>45721</c:v>
                </c:pt>
                <c:pt idx="157">
                  <c:v>45722</c:v>
                </c:pt>
                <c:pt idx="158">
                  <c:v>45723</c:v>
                </c:pt>
                <c:pt idx="159">
                  <c:v>45726</c:v>
                </c:pt>
                <c:pt idx="160">
                  <c:v>45727</c:v>
                </c:pt>
                <c:pt idx="161">
                  <c:v>45728</c:v>
                </c:pt>
                <c:pt idx="162">
                  <c:v>45729</c:v>
                </c:pt>
                <c:pt idx="163">
                  <c:v>45730</c:v>
                </c:pt>
                <c:pt idx="164">
                  <c:v>45733</c:v>
                </c:pt>
                <c:pt idx="165">
                  <c:v>45734</c:v>
                </c:pt>
                <c:pt idx="166">
                  <c:v>45735</c:v>
                </c:pt>
                <c:pt idx="167">
                  <c:v>45736</c:v>
                </c:pt>
                <c:pt idx="168">
                  <c:v>45737</c:v>
                </c:pt>
                <c:pt idx="169">
                  <c:v>45740</c:v>
                </c:pt>
                <c:pt idx="170">
                  <c:v>45741</c:v>
                </c:pt>
                <c:pt idx="171">
                  <c:v>45742</c:v>
                </c:pt>
                <c:pt idx="172">
                  <c:v>45743</c:v>
                </c:pt>
                <c:pt idx="173">
                  <c:v>45744</c:v>
                </c:pt>
                <c:pt idx="174">
                  <c:v>45747</c:v>
                </c:pt>
              </c:numCache>
            </c:numRef>
          </c:cat>
          <c:val>
            <c:numRef>
              <c:f>'Q3) KD'!$D$15:$D$189</c:f>
              <c:numCache>
                <c:formatCode>General</c:formatCode>
                <c:ptCount val="175"/>
                <c:pt idx="0">
                  <c:v>1.2648809523808595</c:v>
                </c:pt>
                <c:pt idx="1">
                  <c:v>30.729166666666639</c:v>
                </c:pt>
                <c:pt idx="2">
                  <c:v>32.589285714285687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10.216847372810632</c:v>
                </c:pt>
                <c:pt idx="7">
                  <c:v>16.299333675038486</c:v>
                </c:pt>
                <c:pt idx="8">
                  <c:v>22.911327524346493</c:v>
                </c:pt>
                <c:pt idx="9">
                  <c:v>19.323423885187001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0.91066782307028593</c:v>
                </c:pt>
                <c:pt idx="14">
                  <c:v>14.310494362532571</c:v>
                </c:pt>
                <c:pt idx="15">
                  <c:v>21.03209019947959</c:v>
                </c:pt>
                <c:pt idx="16">
                  <c:v>24.656543745480793</c:v>
                </c:pt>
                <c:pt idx="17">
                  <c:v>42.743854084060338</c:v>
                </c:pt>
                <c:pt idx="18">
                  <c:v>11.816019032513937</c:v>
                </c:pt>
                <c:pt idx="19">
                  <c:v>20.856463124504305</c:v>
                </c:pt>
                <c:pt idx="20">
                  <c:v>33.306899286280824</c:v>
                </c:pt>
                <c:pt idx="21">
                  <c:v>62.3314829500397</c:v>
                </c:pt>
                <c:pt idx="22">
                  <c:v>70.696893366918715</c:v>
                </c:pt>
                <c:pt idx="23">
                  <c:v>84.204275534441692</c:v>
                </c:pt>
                <c:pt idx="24">
                  <c:v>58.788598574821947</c:v>
                </c:pt>
                <c:pt idx="25">
                  <c:v>81.82897862232781</c:v>
                </c:pt>
                <c:pt idx="26">
                  <c:v>87.454323995127893</c:v>
                </c:pt>
                <c:pt idx="27">
                  <c:v>62.77056277056262</c:v>
                </c:pt>
                <c:pt idx="28">
                  <c:v>35.642135642135592</c:v>
                </c:pt>
                <c:pt idx="29">
                  <c:v>19.769119769119815</c:v>
                </c:pt>
                <c:pt idx="30">
                  <c:v>44.444444444444578</c:v>
                </c:pt>
                <c:pt idx="31">
                  <c:v>0</c:v>
                </c:pt>
                <c:pt idx="32">
                  <c:v>0</c:v>
                </c:pt>
                <c:pt idx="33">
                  <c:v>7.0852017937218985</c:v>
                </c:pt>
                <c:pt idx="34">
                  <c:v>0</c:v>
                </c:pt>
                <c:pt idx="35">
                  <c:v>0</c:v>
                </c:pt>
                <c:pt idx="36">
                  <c:v>2.5557368134855816</c:v>
                </c:pt>
                <c:pt idx="37">
                  <c:v>14.192495921696638</c:v>
                </c:pt>
                <c:pt idx="38">
                  <c:v>32.626427406198992</c:v>
                </c:pt>
                <c:pt idx="39">
                  <c:v>48.015225666122923</c:v>
                </c:pt>
                <c:pt idx="40">
                  <c:v>56.116389548693682</c:v>
                </c:pt>
                <c:pt idx="41">
                  <c:v>68.978805394990331</c:v>
                </c:pt>
                <c:pt idx="42">
                  <c:v>72.382787411689108</c:v>
                </c:pt>
                <c:pt idx="43">
                  <c:v>87.989723827874101</c:v>
                </c:pt>
                <c:pt idx="44">
                  <c:v>100</c:v>
                </c:pt>
                <c:pt idx="45">
                  <c:v>89.602649006622556</c:v>
                </c:pt>
                <c:pt idx="46">
                  <c:v>93.377483443708613</c:v>
                </c:pt>
                <c:pt idx="47">
                  <c:v>89.072847682119345</c:v>
                </c:pt>
                <c:pt idx="48">
                  <c:v>94.63576158940414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88.955223880597146</c:v>
                </c:pt>
                <c:pt idx="53">
                  <c:v>87.168610816543136</c:v>
                </c:pt>
                <c:pt idx="54">
                  <c:v>100</c:v>
                </c:pt>
                <c:pt idx="55">
                  <c:v>46.19354838709657</c:v>
                </c:pt>
                <c:pt idx="56">
                  <c:v>48.653500897665758</c:v>
                </c:pt>
                <c:pt idx="57">
                  <c:v>1.2567324955115489</c:v>
                </c:pt>
                <c:pt idx="58">
                  <c:v>3.4111310592459239</c:v>
                </c:pt>
                <c:pt idx="59">
                  <c:v>27.468581687612264</c:v>
                </c:pt>
                <c:pt idx="60">
                  <c:v>60.323159784559955</c:v>
                </c:pt>
                <c:pt idx="61">
                  <c:v>69.818181818181884</c:v>
                </c:pt>
                <c:pt idx="62">
                  <c:v>66.909090909091034</c:v>
                </c:pt>
                <c:pt idx="63">
                  <c:v>26.363636363636157</c:v>
                </c:pt>
                <c:pt idx="64">
                  <c:v>36.18181818181835</c:v>
                </c:pt>
                <c:pt idx="65">
                  <c:v>49.818181818181984</c:v>
                </c:pt>
                <c:pt idx="66">
                  <c:v>68.363636363636189</c:v>
                </c:pt>
                <c:pt idx="67">
                  <c:v>25.818181818181589</c:v>
                </c:pt>
                <c:pt idx="68">
                  <c:v>38.281249999999936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70.411663807890307</c:v>
                </c:pt>
                <c:pt idx="74">
                  <c:v>70.068610634648536</c:v>
                </c:pt>
                <c:pt idx="75">
                  <c:v>53.173241852487294</c:v>
                </c:pt>
                <c:pt idx="76">
                  <c:v>59.43396226415102</c:v>
                </c:pt>
                <c:pt idx="77">
                  <c:v>100</c:v>
                </c:pt>
                <c:pt idx="78">
                  <c:v>100</c:v>
                </c:pt>
                <c:pt idx="79">
                  <c:v>86.404494382022563</c:v>
                </c:pt>
                <c:pt idx="80">
                  <c:v>98.25842696629212</c:v>
                </c:pt>
                <c:pt idx="81">
                  <c:v>100</c:v>
                </c:pt>
                <c:pt idx="82">
                  <c:v>82.669932639314226</c:v>
                </c:pt>
                <c:pt idx="83">
                  <c:v>60.146862483311061</c:v>
                </c:pt>
                <c:pt idx="84">
                  <c:v>25.395569620253028</c:v>
                </c:pt>
                <c:pt idx="85">
                  <c:v>48.417721518987427</c:v>
                </c:pt>
                <c:pt idx="86">
                  <c:v>70.41139240506341</c:v>
                </c:pt>
                <c:pt idx="87">
                  <c:v>52.61075949367099</c:v>
                </c:pt>
                <c:pt idx="88">
                  <c:v>0</c:v>
                </c:pt>
                <c:pt idx="89">
                  <c:v>0</c:v>
                </c:pt>
                <c:pt idx="90">
                  <c:v>17.074626865671725</c:v>
                </c:pt>
                <c:pt idx="91">
                  <c:v>24.179104477612011</c:v>
                </c:pt>
                <c:pt idx="92">
                  <c:v>25.373134328358208</c:v>
                </c:pt>
                <c:pt idx="93">
                  <c:v>23.402985074626962</c:v>
                </c:pt>
                <c:pt idx="94">
                  <c:v>38.268656716417894</c:v>
                </c:pt>
                <c:pt idx="95">
                  <c:v>46.336206896551793</c:v>
                </c:pt>
                <c:pt idx="96">
                  <c:v>73.174481168332022</c:v>
                </c:pt>
                <c:pt idx="97">
                  <c:v>59.492697924673308</c:v>
                </c:pt>
                <c:pt idx="98">
                  <c:v>76.249039200614916</c:v>
                </c:pt>
                <c:pt idx="99">
                  <c:v>80.937740199846161</c:v>
                </c:pt>
                <c:pt idx="100">
                  <c:v>100</c:v>
                </c:pt>
                <c:pt idx="101">
                  <c:v>100</c:v>
                </c:pt>
                <c:pt idx="102">
                  <c:v>89.781021897810191</c:v>
                </c:pt>
                <c:pt idx="103">
                  <c:v>80.461876832844524</c:v>
                </c:pt>
                <c:pt idx="104">
                  <c:v>100</c:v>
                </c:pt>
                <c:pt idx="105">
                  <c:v>96.241416696783546</c:v>
                </c:pt>
                <c:pt idx="106">
                  <c:v>71.051680520419254</c:v>
                </c:pt>
                <c:pt idx="107">
                  <c:v>66.401906274821272</c:v>
                </c:pt>
                <c:pt idx="108">
                  <c:v>79.315831344470993</c:v>
                </c:pt>
                <c:pt idx="109">
                  <c:v>90.901467505241143</c:v>
                </c:pt>
                <c:pt idx="110">
                  <c:v>97.526205450733741</c:v>
                </c:pt>
                <c:pt idx="111">
                  <c:v>95.108444854637725</c:v>
                </c:pt>
                <c:pt idx="112">
                  <c:v>80.436847103513756</c:v>
                </c:pt>
                <c:pt idx="113">
                  <c:v>52.966466036113488</c:v>
                </c:pt>
                <c:pt idx="114">
                  <c:v>8.7470449172577815</c:v>
                </c:pt>
                <c:pt idx="115">
                  <c:v>10.992907801418509</c:v>
                </c:pt>
                <c:pt idx="116">
                  <c:v>40.543735224586328</c:v>
                </c:pt>
                <c:pt idx="117">
                  <c:v>97.63593380614671</c:v>
                </c:pt>
                <c:pt idx="118">
                  <c:v>84.866828087167107</c:v>
                </c:pt>
                <c:pt idx="119">
                  <c:v>68.886198547215301</c:v>
                </c:pt>
                <c:pt idx="120">
                  <c:v>42.009685230024104</c:v>
                </c:pt>
                <c:pt idx="121">
                  <c:v>24.601063829787126</c:v>
                </c:pt>
                <c:pt idx="122">
                  <c:v>8.1117021276597452</c:v>
                </c:pt>
                <c:pt idx="123">
                  <c:v>86.968085106382759</c:v>
                </c:pt>
                <c:pt idx="124">
                  <c:v>52.792553191489276</c:v>
                </c:pt>
                <c:pt idx="125">
                  <c:v>94.547872340425585</c:v>
                </c:pt>
                <c:pt idx="126">
                  <c:v>100</c:v>
                </c:pt>
                <c:pt idx="127">
                  <c:v>100</c:v>
                </c:pt>
                <c:pt idx="128">
                  <c:v>95.212765957446933</c:v>
                </c:pt>
                <c:pt idx="129">
                  <c:v>100</c:v>
                </c:pt>
                <c:pt idx="130">
                  <c:v>25.069124423963135</c:v>
                </c:pt>
                <c:pt idx="131">
                  <c:v>55.483870967741801</c:v>
                </c:pt>
                <c:pt idx="132">
                  <c:v>56.497695852534548</c:v>
                </c:pt>
                <c:pt idx="133">
                  <c:v>100</c:v>
                </c:pt>
                <c:pt idx="134">
                  <c:v>100</c:v>
                </c:pt>
                <c:pt idx="135">
                  <c:v>79.656357388316067</c:v>
                </c:pt>
                <c:pt idx="136">
                  <c:v>100</c:v>
                </c:pt>
                <c:pt idx="137">
                  <c:v>0</c:v>
                </c:pt>
                <c:pt idx="138">
                  <c:v>6.9396252602296371E-2</c:v>
                </c:pt>
                <c:pt idx="139">
                  <c:v>0</c:v>
                </c:pt>
                <c:pt idx="140">
                  <c:v>5.1531356344190629</c:v>
                </c:pt>
                <c:pt idx="141">
                  <c:v>0</c:v>
                </c:pt>
                <c:pt idx="142">
                  <c:v>0</c:v>
                </c:pt>
                <c:pt idx="143">
                  <c:v>10.996409335727057</c:v>
                </c:pt>
                <c:pt idx="144">
                  <c:v>6.4631956912028627</c:v>
                </c:pt>
                <c:pt idx="145">
                  <c:v>1.6606822262118694</c:v>
                </c:pt>
                <c:pt idx="146">
                  <c:v>7.6301615798922295</c:v>
                </c:pt>
                <c:pt idx="147">
                  <c:v>5.4308797127467656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11.172873818788178</c:v>
                </c:pt>
                <c:pt idx="154">
                  <c:v>0</c:v>
                </c:pt>
                <c:pt idx="155">
                  <c:v>20.551508844953265</c:v>
                </c:pt>
                <c:pt idx="156">
                  <c:v>32.934443288241482</c:v>
                </c:pt>
                <c:pt idx="157">
                  <c:v>30.048727666486258</c:v>
                </c:pt>
                <c:pt idx="158">
                  <c:v>38.386572820790491</c:v>
                </c:pt>
                <c:pt idx="159">
                  <c:v>0</c:v>
                </c:pt>
                <c:pt idx="160">
                  <c:v>0</c:v>
                </c:pt>
                <c:pt idx="161">
                  <c:v>19.358974358974397</c:v>
                </c:pt>
                <c:pt idx="162">
                  <c:v>0</c:v>
                </c:pt>
                <c:pt idx="163">
                  <c:v>22.863924050633003</c:v>
                </c:pt>
                <c:pt idx="164">
                  <c:v>16.696914700544479</c:v>
                </c:pt>
                <c:pt idx="165">
                  <c:v>0</c:v>
                </c:pt>
                <c:pt idx="166">
                  <c:v>27.599388379204971</c:v>
                </c:pt>
                <c:pt idx="167">
                  <c:v>18.195718654434415</c:v>
                </c:pt>
                <c:pt idx="168">
                  <c:v>27.370030581039824</c:v>
                </c:pt>
                <c:pt idx="169">
                  <c:v>55.504587155963407</c:v>
                </c:pt>
                <c:pt idx="170">
                  <c:v>77.370030581039714</c:v>
                </c:pt>
                <c:pt idx="171">
                  <c:v>34.174311926605462</c:v>
                </c:pt>
                <c:pt idx="172">
                  <c:v>13.932806324110913</c:v>
                </c:pt>
                <c:pt idx="173">
                  <c:v>0</c:v>
                </c:pt>
                <c:pt idx="174">
                  <c:v>1.0161386730423647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8F-4A32-84D6-BDD13A909E5C}"/>
            </c:ext>
          </c:extLst>
        </c:ser>
        <c:ser>
          <c:idx val="1"/>
          <c:order val="1"/>
          <c:tx>
            <c:strRef>
              <c:f>'Q3) KD'!$E$1</c:f>
              <c:strCache>
                <c:ptCount val="1"/>
                <c:pt idx="0">
                  <c:v>%D Line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'Q3) KD'!$C$15:$C$189</c:f>
              <c:numCache>
                <c:formatCode>m/d/yyyy</c:formatCode>
                <c:ptCount val="175"/>
                <c:pt idx="0">
                  <c:v>45492</c:v>
                </c:pt>
                <c:pt idx="1">
                  <c:v>45495</c:v>
                </c:pt>
                <c:pt idx="2">
                  <c:v>45496</c:v>
                </c:pt>
                <c:pt idx="3">
                  <c:v>45497</c:v>
                </c:pt>
                <c:pt idx="4">
                  <c:v>45498</c:v>
                </c:pt>
                <c:pt idx="5">
                  <c:v>45499</c:v>
                </c:pt>
                <c:pt idx="6">
                  <c:v>45502</c:v>
                </c:pt>
                <c:pt idx="7">
                  <c:v>45503</c:v>
                </c:pt>
                <c:pt idx="8">
                  <c:v>45504</c:v>
                </c:pt>
                <c:pt idx="9">
                  <c:v>45505</c:v>
                </c:pt>
                <c:pt idx="10">
                  <c:v>45506</c:v>
                </c:pt>
                <c:pt idx="11">
                  <c:v>45509</c:v>
                </c:pt>
                <c:pt idx="12">
                  <c:v>45510</c:v>
                </c:pt>
                <c:pt idx="13">
                  <c:v>45511</c:v>
                </c:pt>
                <c:pt idx="14">
                  <c:v>45512</c:v>
                </c:pt>
                <c:pt idx="15">
                  <c:v>45513</c:v>
                </c:pt>
                <c:pt idx="16">
                  <c:v>45516</c:v>
                </c:pt>
                <c:pt idx="17">
                  <c:v>45517</c:v>
                </c:pt>
                <c:pt idx="18">
                  <c:v>45518</c:v>
                </c:pt>
                <c:pt idx="19">
                  <c:v>45519</c:v>
                </c:pt>
                <c:pt idx="20">
                  <c:v>45520</c:v>
                </c:pt>
                <c:pt idx="21">
                  <c:v>45523</c:v>
                </c:pt>
                <c:pt idx="22">
                  <c:v>45524</c:v>
                </c:pt>
                <c:pt idx="23">
                  <c:v>45525</c:v>
                </c:pt>
                <c:pt idx="24">
                  <c:v>45526</c:v>
                </c:pt>
                <c:pt idx="25">
                  <c:v>45527</c:v>
                </c:pt>
                <c:pt idx="26">
                  <c:v>45530</c:v>
                </c:pt>
                <c:pt idx="27">
                  <c:v>45531</c:v>
                </c:pt>
                <c:pt idx="28">
                  <c:v>45532</c:v>
                </c:pt>
                <c:pt idx="29">
                  <c:v>45533</c:v>
                </c:pt>
                <c:pt idx="30">
                  <c:v>45534</c:v>
                </c:pt>
                <c:pt idx="31">
                  <c:v>45538</c:v>
                </c:pt>
                <c:pt idx="32">
                  <c:v>45539</c:v>
                </c:pt>
                <c:pt idx="33">
                  <c:v>45540</c:v>
                </c:pt>
                <c:pt idx="34">
                  <c:v>45541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45551</c:v>
                </c:pt>
                <c:pt idx="41">
                  <c:v>45552</c:v>
                </c:pt>
                <c:pt idx="42">
                  <c:v>45553</c:v>
                </c:pt>
                <c:pt idx="43">
                  <c:v>45554</c:v>
                </c:pt>
                <c:pt idx="44">
                  <c:v>45555</c:v>
                </c:pt>
                <c:pt idx="45">
                  <c:v>45558</c:v>
                </c:pt>
                <c:pt idx="46">
                  <c:v>45559</c:v>
                </c:pt>
                <c:pt idx="47">
                  <c:v>45560</c:v>
                </c:pt>
                <c:pt idx="48">
                  <c:v>45561</c:v>
                </c:pt>
                <c:pt idx="49">
                  <c:v>45562</c:v>
                </c:pt>
                <c:pt idx="50">
                  <c:v>45565</c:v>
                </c:pt>
                <c:pt idx="51">
                  <c:v>45566</c:v>
                </c:pt>
                <c:pt idx="52">
                  <c:v>45567</c:v>
                </c:pt>
                <c:pt idx="53">
                  <c:v>45568</c:v>
                </c:pt>
                <c:pt idx="54">
                  <c:v>45569</c:v>
                </c:pt>
                <c:pt idx="55">
                  <c:v>45572</c:v>
                </c:pt>
                <c:pt idx="56">
                  <c:v>45573</c:v>
                </c:pt>
                <c:pt idx="57">
                  <c:v>45574</c:v>
                </c:pt>
                <c:pt idx="58">
                  <c:v>45575</c:v>
                </c:pt>
                <c:pt idx="59">
                  <c:v>45576</c:v>
                </c:pt>
                <c:pt idx="60">
                  <c:v>45579</c:v>
                </c:pt>
                <c:pt idx="61">
                  <c:v>45580</c:v>
                </c:pt>
                <c:pt idx="62">
                  <c:v>45581</c:v>
                </c:pt>
                <c:pt idx="63">
                  <c:v>45582</c:v>
                </c:pt>
                <c:pt idx="64">
                  <c:v>45583</c:v>
                </c:pt>
                <c:pt idx="65">
                  <c:v>45586</c:v>
                </c:pt>
                <c:pt idx="66">
                  <c:v>45587</c:v>
                </c:pt>
                <c:pt idx="67">
                  <c:v>45588</c:v>
                </c:pt>
                <c:pt idx="68">
                  <c:v>45589</c:v>
                </c:pt>
                <c:pt idx="69">
                  <c:v>45590</c:v>
                </c:pt>
                <c:pt idx="70">
                  <c:v>45593</c:v>
                </c:pt>
                <c:pt idx="71">
                  <c:v>45594</c:v>
                </c:pt>
                <c:pt idx="72">
                  <c:v>45595</c:v>
                </c:pt>
                <c:pt idx="73">
                  <c:v>45596</c:v>
                </c:pt>
                <c:pt idx="74">
                  <c:v>45597</c:v>
                </c:pt>
                <c:pt idx="75">
                  <c:v>45600</c:v>
                </c:pt>
                <c:pt idx="76">
                  <c:v>45601</c:v>
                </c:pt>
                <c:pt idx="77">
                  <c:v>45602</c:v>
                </c:pt>
                <c:pt idx="78">
                  <c:v>45603</c:v>
                </c:pt>
                <c:pt idx="79">
                  <c:v>45604</c:v>
                </c:pt>
                <c:pt idx="80">
                  <c:v>45607</c:v>
                </c:pt>
                <c:pt idx="81">
                  <c:v>45608</c:v>
                </c:pt>
                <c:pt idx="82">
                  <c:v>45609</c:v>
                </c:pt>
                <c:pt idx="83">
                  <c:v>45610</c:v>
                </c:pt>
                <c:pt idx="84">
                  <c:v>45611</c:v>
                </c:pt>
                <c:pt idx="85">
                  <c:v>45614</c:v>
                </c:pt>
                <c:pt idx="86">
                  <c:v>45615</c:v>
                </c:pt>
                <c:pt idx="87">
                  <c:v>45616</c:v>
                </c:pt>
                <c:pt idx="88">
                  <c:v>45617</c:v>
                </c:pt>
                <c:pt idx="89">
                  <c:v>45618</c:v>
                </c:pt>
                <c:pt idx="90">
                  <c:v>45621</c:v>
                </c:pt>
                <c:pt idx="91">
                  <c:v>45622</c:v>
                </c:pt>
                <c:pt idx="92">
                  <c:v>45623</c:v>
                </c:pt>
                <c:pt idx="93">
                  <c:v>45625</c:v>
                </c:pt>
                <c:pt idx="94">
                  <c:v>45628</c:v>
                </c:pt>
                <c:pt idx="95">
                  <c:v>45629</c:v>
                </c:pt>
                <c:pt idx="96">
                  <c:v>45630</c:v>
                </c:pt>
                <c:pt idx="97">
                  <c:v>45631</c:v>
                </c:pt>
                <c:pt idx="98">
                  <c:v>45632</c:v>
                </c:pt>
                <c:pt idx="99">
                  <c:v>45635</c:v>
                </c:pt>
                <c:pt idx="100">
                  <c:v>45636</c:v>
                </c:pt>
                <c:pt idx="101">
                  <c:v>45637</c:v>
                </c:pt>
                <c:pt idx="102">
                  <c:v>45638</c:v>
                </c:pt>
                <c:pt idx="103">
                  <c:v>45639</c:v>
                </c:pt>
                <c:pt idx="104">
                  <c:v>45642</c:v>
                </c:pt>
                <c:pt idx="105">
                  <c:v>45643</c:v>
                </c:pt>
                <c:pt idx="106">
                  <c:v>45644</c:v>
                </c:pt>
                <c:pt idx="107">
                  <c:v>45645</c:v>
                </c:pt>
                <c:pt idx="108">
                  <c:v>45646</c:v>
                </c:pt>
                <c:pt idx="109">
                  <c:v>45649</c:v>
                </c:pt>
                <c:pt idx="110">
                  <c:v>45650</c:v>
                </c:pt>
                <c:pt idx="111">
                  <c:v>45652</c:v>
                </c:pt>
                <c:pt idx="112">
                  <c:v>45653</c:v>
                </c:pt>
                <c:pt idx="113">
                  <c:v>45656</c:v>
                </c:pt>
                <c:pt idx="114">
                  <c:v>45657</c:v>
                </c:pt>
                <c:pt idx="115">
                  <c:v>45659</c:v>
                </c:pt>
                <c:pt idx="116">
                  <c:v>45660</c:v>
                </c:pt>
                <c:pt idx="117">
                  <c:v>45663</c:v>
                </c:pt>
                <c:pt idx="118">
                  <c:v>45664</c:v>
                </c:pt>
                <c:pt idx="119">
                  <c:v>45665</c:v>
                </c:pt>
                <c:pt idx="120">
                  <c:v>45667</c:v>
                </c:pt>
                <c:pt idx="121">
                  <c:v>45670</c:v>
                </c:pt>
                <c:pt idx="122">
                  <c:v>45671</c:v>
                </c:pt>
                <c:pt idx="123">
                  <c:v>45672</c:v>
                </c:pt>
                <c:pt idx="124">
                  <c:v>45673</c:v>
                </c:pt>
                <c:pt idx="125">
                  <c:v>45674</c:v>
                </c:pt>
                <c:pt idx="126">
                  <c:v>45678</c:v>
                </c:pt>
                <c:pt idx="127">
                  <c:v>45679</c:v>
                </c:pt>
                <c:pt idx="128">
                  <c:v>45680</c:v>
                </c:pt>
                <c:pt idx="129">
                  <c:v>45681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45691</c:v>
                </c:pt>
                <c:pt idx="136">
                  <c:v>45692</c:v>
                </c:pt>
                <c:pt idx="137">
                  <c:v>45693</c:v>
                </c:pt>
                <c:pt idx="138">
                  <c:v>45694</c:v>
                </c:pt>
                <c:pt idx="139">
                  <c:v>45695</c:v>
                </c:pt>
                <c:pt idx="140">
                  <c:v>45698</c:v>
                </c:pt>
                <c:pt idx="141">
                  <c:v>45699</c:v>
                </c:pt>
                <c:pt idx="142">
                  <c:v>45700</c:v>
                </c:pt>
                <c:pt idx="143">
                  <c:v>45701</c:v>
                </c:pt>
                <c:pt idx="144">
                  <c:v>45702</c:v>
                </c:pt>
                <c:pt idx="145">
                  <c:v>45706</c:v>
                </c:pt>
                <c:pt idx="146">
                  <c:v>45707</c:v>
                </c:pt>
                <c:pt idx="147">
                  <c:v>45708</c:v>
                </c:pt>
                <c:pt idx="148">
                  <c:v>45709</c:v>
                </c:pt>
                <c:pt idx="149">
                  <c:v>45712</c:v>
                </c:pt>
                <c:pt idx="150">
                  <c:v>45713</c:v>
                </c:pt>
                <c:pt idx="151">
                  <c:v>45714</c:v>
                </c:pt>
                <c:pt idx="152">
                  <c:v>45715</c:v>
                </c:pt>
                <c:pt idx="153">
                  <c:v>45716</c:v>
                </c:pt>
                <c:pt idx="154">
                  <c:v>45719</c:v>
                </c:pt>
                <c:pt idx="155">
                  <c:v>45720</c:v>
                </c:pt>
                <c:pt idx="156">
                  <c:v>45721</c:v>
                </c:pt>
                <c:pt idx="157">
                  <c:v>45722</c:v>
                </c:pt>
                <c:pt idx="158">
                  <c:v>45723</c:v>
                </c:pt>
                <c:pt idx="159">
                  <c:v>45726</c:v>
                </c:pt>
                <c:pt idx="160">
                  <c:v>45727</c:v>
                </c:pt>
                <c:pt idx="161">
                  <c:v>45728</c:v>
                </c:pt>
                <c:pt idx="162">
                  <c:v>45729</c:v>
                </c:pt>
                <c:pt idx="163">
                  <c:v>45730</c:v>
                </c:pt>
                <c:pt idx="164">
                  <c:v>45733</c:v>
                </c:pt>
                <c:pt idx="165">
                  <c:v>45734</c:v>
                </c:pt>
                <c:pt idx="166">
                  <c:v>45735</c:v>
                </c:pt>
                <c:pt idx="167">
                  <c:v>45736</c:v>
                </c:pt>
                <c:pt idx="168">
                  <c:v>45737</c:v>
                </c:pt>
                <c:pt idx="169">
                  <c:v>45740</c:v>
                </c:pt>
                <c:pt idx="170">
                  <c:v>45741</c:v>
                </c:pt>
                <c:pt idx="171">
                  <c:v>45742</c:v>
                </c:pt>
                <c:pt idx="172">
                  <c:v>45743</c:v>
                </c:pt>
                <c:pt idx="173">
                  <c:v>45744</c:v>
                </c:pt>
                <c:pt idx="174">
                  <c:v>45747</c:v>
                </c:pt>
              </c:numCache>
            </c:numRef>
          </c:cat>
          <c:val>
            <c:numRef>
              <c:f>'Q3) KD'!$E$17:$E$189</c:f>
              <c:numCache>
                <c:formatCode>General</c:formatCode>
                <c:ptCount val="173"/>
                <c:pt idx="0">
                  <c:v>21.527777777777729</c:v>
                </c:pt>
                <c:pt idx="1">
                  <c:v>21.106150793650773</c:v>
                </c:pt>
                <c:pt idx="2">
                  <c:v>10.863095238095228</c:v>
                </c:pt>
                <c:pt idx="3">
                  <c:v>0</c:v>
                </c:pt>
                <c:pt idx="4">
                  <c:v>3.4056157909368774</c:v>
                </c:pt>
                <c:pt idx="5">
                  <c:v>8.838727015949706</c:v>
                </c:pt>
                <c:pt idx="6">
                  <c:v>16.475836190731869</c:v>
                </c:pt>
                <c:pt idx="7">
                  <c:v>19.511361694857328</c:v>
                </c:pt>
                <c:pt idx="8">
                  <c:v>14.078250469844498</c:v>
                </c:pt>
                <c:pt idx="9">
                  <c:v>6.4411412950623337</c:v>
                </c:pt>
                <c:pt idx="10">
                  <c:v>0</c:v>
                </c:pt>
                <c:pt idx="11">
                  <c:v>0.30355594102342864</c:v>
                </c:pt>
                <c:pt idx="12">
                  <c:v>5.073720728534286</c:v>
                </c:pt>
                <c:pt idx="13">
                  <c:v>12.08441746169415</c:v>
                </c:pt>
                <c:pt idx="14">
                  <c:v>19.999709435830983</c:v>
                </c:pt>
                <c:pt idx="15">
                  <c:v>29.477496009673576</c:v>
                </c:pt>
                <c:pt idx="16">
                  <c:v>26.405472287351689</c:v>
                </c:pt>
                <c:pt idx="17">
                  <c:v>25.138778747026194</c:v>
                </c:pt>
                <c:pt idx="18">
                  <c:v>21.993127147766359</c:v>
                </c:pt>
                <c:pt idx="19">
                  <c:v>38.83161512027494</c:v>
                </c:pt>
                <c:pt idx="20">
                  <c:v>55.445091867746413</c:v>
                </c:pt>
                <c:pt idx="21">
                  <c:v>72.410883950466712</c:v>
                </c:pt>
                <c:pt idx="22">
                  <c:v>71.22992249206078</c:v>
                </c:pt>
                <c:pt idx="23">
                  <c:v>74.940617577197159</c:v>
                </c:pt>
                <c:pt idx="24">
                  <c:v>76.02396706409256</c:v>
                </c:pt>
                <c:pt idx="25">
                  <c:v>77.35128846267277</c:v>
                </c:pt>
                <c:pt idx="26">
                  <c:v>61.95567413594204</c:v>
                </c:pt>
                <c:pt idx="27">
                  <c:v>39.393939393939341</c:v>
                </c:pt>
                <c:pt idx="28">
                  <c:v>33.285233285233325</c:v>
                </c:pt>
                <c:pt idx="29">
                  <c:v>21.404521404521464</c:v>
                </c:pt>
                <c:pt idx="30">
                  <c:v>14.814814814814859</c:v>
                </c:pt>
                <c:pt idx="31">
                  <c:v>2.3617339312406327</c:v>
                </c:pt>
                <c:pt idx="32">
                  <c:v>2.3617339312406327</c:v>
                </c:pt>
                <c:pt idx="33">
                  <c:v>2.3617339312406327</c:v>
                </c:pt>
                <c:pt idx="34">
                  <c:v>0.85191227116186052</c:v>
                </c:pt>
                <c:pt idx="35">
                  <c:v>5.5827442450607405</c:v>
                </c:pt>
                <c:pt idx="36">
                  <c:v>16.458220047127071</c:v>
                </c:pt>
                <c:pt idx="37">
                  <c:v>31.611382998006189</c:v>
                </c:pt>
                <c:pt idx="38">
                  <c:v>45.586014207005199</c:v>
                </c:pt>
                <c:pt idx="39">
                  <c:v>57.70347353660231</c:v>
                </c:pt>
                <c:pt idx="40">
                  <c:v>65.8259941184577</c:v>
                </c:pt>
                <c:pt idx="41">
                  <c:v>76.450438878184514</c:v>
                </c:pt>
                <c:pt idx="42">
                  <c:v>86.790837079854398</c:v>
                </c:pt>
                <c:pt idx="43">
                  <c:v>92.530790944832233</c:v>
                </c:pt>
                <c:pt idx="44">
                  <c:v>94.326710816777052</c:v>
                </c:pt>
                <c:pt idx="45">
                  <c:v>90.684326710816833</c:v>
                </c:pt>
                <c:pt idx="46">
                  <c:v>92.362030905077361</c:v>
                </c:pt>
                <c:pt idx="47">
                  <c:v>94.569536423841157</c:v>
                </c:pt>
                <c:pt idx="48">
                  <c:v>98.211920529801375</c:v>
                </c:pt>
                <c:pt idx="49">
                  <c:v>100</c:v>
                </c:pt>
                <c:pt idx="50">
                  <c:v>96.318407960199053</c:v>
                </c:pt>
                <c:pt idx="51">
                  <c:v>92.041278232380094</c:v>
                </c:pt>
                <c:pt idx="52">
                  <c:v>92.041278232380094</c:v>
                </c:pt>
                <c:pt idx="53">
                  <c:v>77.78738640121324</c:v>
                </c:pt>
                <c:pt idx="54">
                  <c:v>64.949016428254112</c:v>
                </c:pt>
                <c:pt idx="55">
                  <c:v>32.034593926757957</c:v>
                </c:pt>
                <c:pt idx="56">
                  <c:v>17.773788150807743</c:v>
                </c:pt>
                <c:pt idx="57">
                  <c:v>10.712148414123247</c:v>
                </c:pt>
                <c:pt idx="58">
                  <c:v>30.400957510472711</c:v>
                </c:pt>
                <c:pt idx="59">
                  <c:v>52.536641096784706</c:v>
                </c:pt>
                <c:pt idx="60">
                  <c:v>65.683477503944289</c:v>
                </c:pt>
                <c:pt idx="61">
                  <c:v>54.363636363636353</c:v>
                </c:pt>
                <c:pt idx="62">
                  <c:v>43.151515151515184</c:v>
                </c:pt>
                <c:pt idx="63">
                  <c:v>37.454545454545496</c:v>
                </c:pt>
                <c:pt idx="64">
                  <c:v>51.454545454545517</c:v>
                </c:pt>
                <c:pt idx="65">
                  <c:v>47.999999999999922</c:v>
                </c:pt>
                <c:pt idx="66">
                  <c:v>44.154356060605899</c:v>
                </c:pt>
                <c:pt idx="67">
                  <c:v>54.69981060606051</c:v>
                </c:pt>
                <c:pt idx="68">
                  <c:v>79.427083333333314</c:v>
                </c:pt>
                <c:pt idx="69">
                  <c:v>100</c:v>
                </c:pt>
                <c:pt idx="70">
                  <c:v>100</c:v>
                </c:pt>
                <c:pt idx="71">
                  <c:v>90.137221269296774</c:v>
                </c:pt>
                <c:pt idx="72">
                  <c:v>80.160091480846276</c:v>
                </c:pt>
                <c:pt idx="73">
                  <c:v>64.551172098342036</c:v>
                </c:pt>
                <c:pt idx="74">
                  <c:v>60.89193825042895</c:v>
                </c:pt>
                <c:pt idx="75">
                  <c:v>70.869068038879433</c:v>
                </c:pt>
                <c:pt idx="76">
                  <c:v>86.477987421383673</c:v>
                </c:pt>
                <c:pt idx="77">
                  <c:v>95.468164794007521</c:v>
                </c:pt>
                <c:pt idx="78">
                  <c:v>94.887640449438223</c:v>
                </c:pt>
                <c:pt idx="79">
                  <c:v>94.887640449438223</c:v>
                </c:pt>
                <c:pt idx="80">
                  <c:v>93.64278653520212</c:v>
                </c:pt>
                <c:pt idx="81">
                  <c:v>80.938931707541755</c:v>
                </c:pt>
                <c:pt idx="82">
                  <c:v>56.070788247626105</c:v>
                </c:pt>
                <c:pt idx="83">
                  <c:v>44.65338454085051</c:v>
                </c:pt>
                <c:pt idx="84">
                  <c:v>48.074894514767948</c:v>
                </c:pt>
                <c:pt idx="85">
                  <c:v>57.14662447257394</c:v>
                </c:pt>
                <c:pt idx="86">
                  <c:v>41.007383966244795</c:v>
                </c:pt>
                <c:pt idx="87">
                  <c:v>17.536919831223663</c:v>
                </c:pt>
                <c:pt idx="88">
                  <c:v>5.6915422885572413</c:v>
                </c:pt>
                <c:pt idx="89">
                  <c:v>13.751243781094578</c:v>
                </c:pt>
                <c:pt idx="90">
                  <c:v>22.208955223880647</c:v>
                </c:pt>
                <c:pt idx="91">
                  <c:v>24.318407960199057</c:v>
                </c:pt>
                <c:pt idx="92">
                  <c:v>29.014925373134357</c:v>
                </c:pt>
                <c:pt idx="93">
                  <c:v>36.002616229198885</c:v>
                </c:pt>
                <c:pt idx="94">
                  <c:v>52.593114927100572</c:v>
                </c:pt>
                <c:pt idx="95">
                  <c:v>59.667795329852375</c:v>
                </c:pt>
                <c:pt idx="96">
                  <c:v>69.638739431206758</c:v>
                </c:pt>
                <c:pt idx="97">
                  <c:v>72.226492441711471</c:v>
                </c:pt>
                <c:pt idx="98">
                  <c:v>85.728926466820369</c:v>
                </c:pt>
                <c:pt idx="99">
                  <c:v>93.645913399948725</c:v>
                </c:pt>
                <c:pt idx="100">
                  <c:v>96.59367396593673</c:v>
                </c:pt>
                <c:pt idx="101">
                  <c:v>90.080966243551572</c:v>
                </c:pt>
                <c:pt idx="102">
                  <c:v>90.080966243551572</c:v>
                </c:pt>
                <c:pt idx="103">
                  <c:v>92.234431176542685</c:v>
                </c:pt>
                <c:pt idx="104">
                  <c:v>89.097699072400928</c:v>
                </c:pt>
                <c:pt idx="105">
                  <c:v>77.898334497341352</c:v>
                </c:pt>
                <c:pt idx="106">
                  <c:v>72.256472713237187</c:v>
                </c:pt>
                <c:pt idx="107">
                  <c:v>78.873068374844479</c:v>
                </c:pt>
                <c:pt idx="108">
                  <c:v>89.247834766815288</c:v>
                </c:pt>
                <c:pt idx="109">
                  <c:v>94.512039270204198</c:v>
                </c:pt>
                <c:pt idx="110">
                  <c:v>91.023832469628402</c:v>
                </c:pt>
                <c:pt idx="111">
                  <c:v>76.170585998088328</c:v>
                </c:pt>
                <c:pt idx="112">
                  <c:v>47.383452685628335</c:v>
                </c:pt>
                <c:pt idx="113">
                  <c:v>24.235472918263259</c:v>
                </c:pt>
                <c:pt idx="114">
                  <c:v>20.094562647754206</c:v>
                </c:pt>
                <c:pt idx="115">
                  <c:v>49.72419227738385</c:v>
                </c:pt>
                <c:pt idx="116">
                  <c:v>74.348832372633382</c:v>
                </c:pt>
                <c:pt idx="117">
                  <c:v>83.79632014684303</c:v>
                </c:pt>
                <c:pt idx="118">
                  <c:v>65.254237288135513</c:v>
                </c:pt>
                <c:pt idx="119">
                  <c:v>45.165649202342173</c:v>
                </c:pt>
                <c:pt idx="120">
                  <c:v>24.90748372915699</c:v>
                </c:pt>
                <c:pt idx="121">
                  <c:v>39.893617021276548</c:v>
                </c:pt>
                <c:pt idx="122">
                  <c:v>49.290780141843925</c:v>
                </c:pt>
                <c:pt idx="123">
                  <c:v>78.102836879432544</c:v>
                </c:pt>
                <c:pt idx="124">
                  <c:v>82.446808510638292</c:v>
                </c:pt>
                <c:pt idx="125">
                  <c:v>98.182624113475185</c:v>
                </c:pt>
                <c:pt idx="126">
                  <c:v>98.404255319148987</c:v>
                </c:pt>
                <c:pt idx="127">
                  <c:v>98.404255319148987</c:v>
                </c:pt>
                <c:pt idx="128">
                  <c:v>73.427296793803364</c:v>
                </c:pt>
                <c:pt idx="129">
                  <c:v>60.184331797234982</c:v>
                </c:pt>
                <c:pt idx="130">
                  <c:v>45.683563748079827</c:v>
                </c:pt>
                <c:pt idx="131">
                  <c:v>70.660522273425457</c:v>
                </c:pt>
                <c:pt idx="132">
                  <c:v>85.499231950844845</c:v>
                </c:pt>
                <c:pt idx="133">
                  <c:v>93.218785796105351</c:v>
                </c:pt>
                <c:pt idx="134">
                  <c:v>93.218785796105351</c:v>
                </c:pt>
                <c:pt idx="135">
                  <c:v>59.885452462772015</c:v>
                </c:pt>
                <c:pt idx="136">
                  <c:v>33.356465417534103</c:v>
                </c:pt>
                <c:pt idx="137">
                  <c:v>2.3132084200765457E-2</c:v>
                </c:pt>
                <c:pt idx="138">
                  <c:v>1.7408439623404532</c:v>
                </c:pt>
                <c:pt idx="139">
                  <c:v>1.7177118781396876</c:v>
                </c:pt>
                <c:pt idx="140">
                  <c:v>1.7177118781396876</c:v>
                </c:pt>
                <c:pt idx="141">
                  <c:v>3.6654697785756856</c:v>
                </c:pt>
                <c:pt idx="142">
                  <c:v>5.8198683423099737</c:v>
                </c:pt>
                <c:pt idx="143">
                  <c:v>6.3734290843805965</c:v>
                </c:pt>
                <c:pt idx="144">
                  <c:v>5.2513464991023211</c:v>
                </c:pt>
                <c:pt idx="145">
                  <c:v>4.9072411729502887</c:v>
                </c:pt>
                <c:pt idx="146">
                  <c:v>4.3536804308796651</c:v>
                </c:pt>
                <c:pt idx="147">
                  <c:v>1.8102932375822551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3.7242912729293924</c:v>
                </c:pt>
                <c:pt idx="152">
                  <c:v>3.7242912729293924</c:v>
                </c:pt>
                <c:pt idx="153">
                  <c:v>10.574794221247148</c:v>
                </c:pt>
                <c:pt idx="154">
                  <c:v>17.828650711064913</c:v>
                </c:pt>
                <c:pt idx="155">
                  <c:v>27.844893266560334</c:v>
                </c:pt>
                <c:pt idx="156">
                  <c:v>33.789914591839413</c:v>
                </c:pt>
                <c:pt idx="157">
                  <c:v>22.81176682909225</c:v>
                </c:pt>
                <c:pt idx="158">
                  <c:v>12.795524273596831</c:v>
                </c:pt>
                <c:pt idx="159">
                  <c:v>6.4529914529914656</c:v>
                </c:pt>
                <c:pt idx="160">
                  <c:v>6.4529914529914656</c:v>
                </c:pt>
                <c:pt idx="161">
                  <c:v>14.074299469869132</c:v>
                </c:pt>
                <c:pt idx="162">
                  <c:v>13.186946250392495</c:v>
                </c:pt>
                <c:pt idx="163">
                  <c:v>13.186946250392495</c:v>
                </c:pt>
                <c:pt idx="164">
                  <c:v>14.765434359916483</c:v>
                </c:pt>
                <c:pt idx="165">
                  <c:v>15.265035677879794</c:v>
                </c:pt>
                <c:pt idx="166">
                  <c:v>24.38837920489307</c:v>
                </c:pt>
                <c:pt idx="167">
                  <c:v>33.690112130479214</c:v>
                </c:pt>
                <c:pt idx="168">
                  <c:v>53.414882772680983</c:v>
                </c:pt>
                <c:pt idx="169">
                  <c:v>55.682976554536197</c:v>
                </c:pt>
                <c:pt idx="170">
                  <c:v>41.825716277252035</c:v>
                </c:pt>
                <c:pt idx="171">
                  <c:v>16.035706083572126</c:v>
                </c:pt>
                <c:pt idx="172">
                  <c:v>4.9829816657177597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8F-4A32-84D6-BDD13A909E5C}"/>
            </c:ext>
          </c:extLst>
        </c:ser>
        <c:ser>
          <c:idx val="2"/>
          <c:order val="2"/>
          <c:tx>
            <c:strRef>
              <c:f>'Q3) KD'!$F$14</c:f>
              <c:strCache>
                <c:ptCount val="1"/>
                <c:pt idx="0">
                  <c:v>Overbought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'Q3) KD'!$F$15:$F$189</c:f>
              <c:numCache>
                <c:formatCode>General</c:formatCode>
                <c:ptCount val="17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F-4A32-84D6-BDD13A909E5C}"/>
            </c:ext>
          </c:extLst>
        </c:ser>
        <c:ser>
          <c:idx val="3"/>
          <c:order val="3"/>
          <c:tx>
            <c:strRef>
              <c:f>'Q3) KD'!$G$14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'Q3) KD'!$G$15:$G$189</c:f>
              <c:numCache>
                <c:formatCode>General</c:formatCode>
                <c:ptCount val="17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F-4A32-84D6-BDD13A90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06544"/>
        <c:axId val="1127002224"/>
      </c:lineChart>
      <c:dateAx>
        <c:axId val="112700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2808310849255726"/>
              <c:y val="0.79336252250979833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2224"/>
        <c:crosses val="autoZero"/>
        <c:auto val="1"/>
        <c:lblOffset val="100"/>
        <c:baseTimeUnit val="days"/>
      </c:dateAx>
      <c:valAx>
        <c:axId val="112700222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Stochastic Value (0-100)</a:t>
                </a:r>
              </a:p>
            </c:rich>
          </c:tx>
          <c:layout>
            <c:manualLayout>
              <c:xMode val="edge"/>
              <c:yMode val="edge"/>
              <c:x val="2.0512820512820513E-2"/>
              <c:y val="5.8490166307686865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Payoff Diagram:</a:t>
            </a:r>
            <a:r>
              <a:rPr lang="en-GB" sz="1800" b="1" baseline="0">
                <a:solidFill>
                  <a:schemeClr val="tx1"/>
                </a:solidFill>
              </a:rPr>
              <a:t> European Call &amp; Put Options on GOOG (Strike $160)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'Q5) Payoff Option Diagram '!$A$1</c:f>
              <c:strCache>
                <c:ptCount val="1"/>
                <c:pt idx="0">
                  <c:v>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'!$A$2:$A$62</c:f>
              <c:numCache>
                <c:formatCode>General</c:formatCode>
                <c:ptCount val="6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154</c:v>
                </c:pt>
                <c:pt idx="28">
                  <c:v>156</c:v>
                </c:pt>
                <c:pt idx="29">
                  <c:v>158</c:v>
                </c:pt>
                <c:pt idx="30">
                  <c:v>160</c:v>
                </c:pt>
                <c:pt idx="31">
                  <c:v>162</c:v>
                </c:pt>
                <c:pt idx="32">
                  <c:v>164</c:v>
                </c:pt>
                <c:pt idx="33">
                  <c:v>166</c:v>
                </c:pt>
                <c:pt idx="34">
                  <c:v>168</c:v>
                </c:pt>
                <c:pt idx="35">
                  <c:v>170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184</c:v>
                </c:pt>
                <c:pt idx="43">
                  <c:v>186</c:v>
                </c:pt>
                <c:pt idx="44">
                  <c:v>188</c:v>
                </c:pt>
                <c:pt idx="45">
                  <c:v>190</c:v>
                </c:pt>
                <c:pt idx="46">
                  <c:v>192</c:v>
                </c:pt>
                <c:pt idx="47">
                  <c:v>194</c:v>
                </c:pt>
                <c:pt idx="48">
                  <c:v>196</c:v>
                </c:pt>
                <c:pt idx="49">
                  <c:v>198</c:v>
                </c:pt>
                <c:pt idx="50">
                  <c:v>200</c:v>
                </c:pt>
                <c:pt idx="51">
                  <c:v>202</c:v>
                </c:pt>
                <c:pt idx="52">
                  <c:v>204</c:v>
                </c:pt>
                <c:pt idx="53">
                  <c:v>206</c:v>
                </c:pt>
                <c:pt idx="54">
                  <c:v>208</c:v>
                </c:pt>
                <c:pt idx="55">
                  <c:v>210</c:v>
                </c:pt>
                <c:pt idx="56">
                  <c:v>212</c:v>
                </c:pt>
                <c:pt idx="57">
                  <c:v>214</c:v>
                </c:pt>
                <c:pt idx="58">
                  <c:v>216</c:v>
                </c:pt>
                <c:pt idx="59">
                  <c:v>218</c:v>
                </c:pt>
                <c:pt idx="6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D-444D-84A2-7DE4F92DA07B}"/>
            </c:ext>
          </c:extLst>
        </c:ser>
        <c:ser>
          <c:idx val="1"/>
          <c:order val="1"/>
          <c:tx>
            <c:strRef>
              <c:f>'Q5) Payoff Option Diagram '!$B$1</c:f>
              <c:strCache>
                <c:ptCount val="1"/>
                <c:pt idx="0">
                  <c:v>Call Payoff at Expiry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'!$B$2:$B$62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D-444D-84A2-7DE4F92DA07B}"/>
            </c:ext>
          </c:extLst>
        </c:ser>
        <c:ser>
          <c:idx val="2"/>
          <c:order val="2"/>
          <c:tx>
            <c:strRef>
              <c:f>'Q5) Payoff Option Diagram '!$C$1</c:f>
              <c:strCache>
                <c:ptCount val="1"/>
                <c:pt idx="0">
                  <c:v>Call Total Value (with time value)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'!$C$2:$C$62</c:f>
              <c:numCache>
                <c:formatCode>_-[$$-409]* #,##0.00_ ;_-[$$-409]* \-#,##0.00\ ;_-[$$-409]* "-"??_ ;_-@_ </c:formatCode>
                <c:ptCount val="61"/>
                <c:pt idx="0">
                  <c:v>19.920784593117787</c:v>
                </c:pt>
                <c:pt idx="1">
                  <c:v>19.920784593117787</c:v>
                </c:pt>
                <c:pt idx="2">
                  <c:v>19.920784593117787</c:v>
                </c:pt>
                <c:pt idx="3">
                  <c:v>19.920784593117787</c:v>
                </c:pt>
                <c:pt idx="4">
                  <c:v>19.920784593117787</c:v>
                </c:pt>
                <c:pt idx="5">
                  <c:v>19.920784593117787</c:v>
                </c:pt>
                <c:pt idx="6">
                  <c:v>19.920784593117787</c:v>
                </c:pt>
                <c:pt idx="7">
                  <c:v>19.920784593117787</c:v>
                </c:pt>
                <c:pt idx="8">
                  <c:v>19.920784593117787</c:v>
                </c:pt>
                <c:pt idx="9">
                  <c:v>19.920784593117787</c:v>
                </c:pt>
                <c:pt idx="10">
                  <c:v>19.920784593117787</c:v>
                </c:pt>
                <c:pt idx="11">
                  <c:v>19.920784593117787</c:v>
                </c:pt>
                <c:pt idx="12">
                  <c:v>19.920784593117787</c:v>
                </c:pt>
                <c:pt idx="13">
                  <c:v>19.920784593117787</c:v>
                </c:pt>
                <c:pt idx="14">
                  <c:v>19.920784593117787</c:v>
                </c:pt>
                <c:pt idx="15">
                  <c:v>19.920784593117787</c:v>
                </c:pt>
                <c:pt idx="16">
                  <c:v>19.920784593117787</c:v>
                </c:pt>
                <c:pt idx="17">
                  <c:v>19.920784593117787</c:v>
                </c:pt>
                <c:pt idx="18">
                  <c:v>19.920784593117787</c:v>
                </c:pt>
                <c:pt idx="19">
                  <c:v>19.920784593117787</c:v>
                </c:pt>
                <c:pt idx="20">
                  <c:v>19.920784593117787</c:v>
                </c:pt>
                <c:pt idx="21">
                  <c:v>19.920784593117787</c:v>
                </c:pt>
                <c:pt idx="22">
                  <c:v>19.920784593117787</c:v>
                </c:pt>
                <c:pt idx="23">
                  <c:v>19.920784593117787</c:v>
                </c:pt>
                <c:pt idx="24">
                  <c:v>19.920784593117787</c:v>
                </c:pt>
                <c:pt idx="25">
                  <c:v>19.920784593117787</c:v>
                </c:pt>
                <c:pt idx="26">
                  <c:v>19.920784593117787</c:v>
                </c:pt>
                <c:pt idx="27">
                  <c:v>19.920784593117787</c:v>
                </c:pt>
                <c:pt idx="28">
                  <c:v>19.920784593117787</c:v>
                </c:pt>
                <c:pt idx="29">
                  <c:v>19.920784593117787</c:v>
                </c:pt>
                <c:pt idx="30">
                  <c:v>19.920784593117787</c:v>
                </c:pt>
                <c:pt idx="31">
                  <c:v>21.920784593117787</c:v>
                </c:pt>
                <c:pt idx="32">
                  <c:v>23.920784593117787</c:v>
                </c:pt>
                <c:pt idx="33">
                  <c:v>25.920784593117787</c:v>
                </c:pt>
                <c:pt idx="34">
                  <c:v>27.920784593117787</c:v>
                </c:pt>
                <c:pt idx="35">
                  <c:v>29.920784593117787</c:v>
                </c:pt>
                <c:pt idx="36">
                  <c:v>31.920784593117787</c:v>
                </c:pt>
                <c:pt idx="37">
                  <c:v>33.920784593117787</c:v>
                </c:pt>
                <c:pt idx="38">
                  <c:v>35.920784593117787</c:v>
                </c:pt>
                <c:pt idx="39">
                  <c:v>37.920784593117787</c:v>
                </c:pt>
                <c:pt idx="40">
                  <c:v>39.920784593117787</c:v>
                </c:pt>
                <c:pt idx="41">
                  <c:v>41.920784593117787</c:v>
                </c:pt>
                <c:pt idx="42">
                  <c:v>43.920784593117787</c:v>
                </c:pt>
                <c:pt idx="43">
                  <c:v>45.920784593117787</c:v>
                </c:pt>
                <c:pt idx="44">
                  <c:v>47.920784593117787</c:v>
                </c:pt>
                <c:pt idx="45">
                  <c:v>49.920784593117787</c:v>
                </c:pt>
                <c:pt idx="46">
                  <c:v>51.920784593117787</c:v>
                </c:pt>
                <c:pt idx="47">
                  <c:v>53.920784593117787</c:v>
                </c:pt>
                <c:pt idx="48">
                  <c:v>55.920784593117787</c:v>
                </c:pt>
                <c:pt idx="49">
                  <c:v>57.920784593117787</c:v>
                </c:pt>
                <c:pt idx="50">
                  <c:v>59.920784593117787</c:v>
                </c:pt>
                <c:pt idx="51">
                  <c:v>61.920784593117787</c:v>
                </c:pt>
                <c:pt idx="52">
                  <c:v>63.920784593117787</c:v>
                </c:pt>
                <c:pt idx="53">
                  <c:v>65.920784593117787</c:v>
                </c:pt>
                <c:pt idx="54">
                  <c:v>67.920784593117787</c:v>
                </c:pt>
                <c:pt idx="55">
                  <c:v>69.920784593117787</c:v>
                </c:pt>
                <c:pt idx="56">
                  <c:v>71.920784593117787</c:v>
                </c:pt>
                <c:pt idx="57">
                  <c:v>73.920784593117787</c:v>
                </c:pt>
                <c:pt idx="58">
                  <c:v>75.920784593117787</c:v>
                </c:pt>
                <c:pt idx="59">
                  <c:v>77.920784593117787</c:v>
                </c:pt>
                <c:pt idx="60">
                  <c:v>79.920784593117787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D-444D-84A2-7DE4F92DA07B}"/>
            </c:ext>
          </c:extLst>
        </c:ser>
        <c:ser>
          <c:idx val="3"/>
          <c:order val="3"/>
          <c:tx>
            <c:strRef>
              <c:f>'Q5) Payoff Option Diagram '!$D$1</c:f>
              <c:strCache>
                <c:ptCount val="1"/>
                <c:pt idx="0">
                  <c:v>Put Option at Expiry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'!$D$2:$D$62</c:f>
              <c:numCache>
                <c:formatCode>_-[$$-409]* #,##0.00_ ;_-[$$-409]* \-#,##0.00\ ;_-[$$-409]* "-"??_ ;_-@_ </c:formatCode>
                <c:ptCount val="6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D-444D-84A2-7DE4F92DA07B}"/>
            </c:ext>
          </c:extLst>
        </c:ser>
        <c:ser>
          <c:idx val="4"/>
          <c:order val="4"/>
          <c:tx>
            <c:strRef>
              <c:f>'Q5) Payoff Option Diagram '!$E$1</c:f>
              <c:strCache>
                <c:ptCount val="1"/>
                <c:pt idx="0">
                  <c:v>Put Total Value (with time value)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'!$E$2:$E$62</c:f>
              <c:numCache>
                <c:formatCode>_-[$$-409]* #,##0.00_ ;_-[$$-409]* \-#,##0.00\ ;_-[$$-409]* "-"??_ ;_-@_ </c:formatCode>
                <c:ptCount val="61"/>
                <c:pt idx="0">
                  <c:v>76.503397575980713</c:v>
                </c:pt>
                <c:pt idx="1">
                  <c:v>74.503397575980713</c:v>
                </c:pt>
                <c:pt idx="2">
                  <c:v>72.503397575980713</c:v>
                </c:pt>
                <c:pt idx="3">
                  <c:v>70.503397575980713</c:v>
                </c:pt>
                <c:pt idx="4">
                  <c:v>68.503397575980713</c:v>
                </c:pt>
                <c:pt idx="5">
                  <c:v>66.503397575980713</c:v>
                </c:pt>
                <c:pt idx="6">
                  <c:v>64.503397575980713</c:v>
                </c:pt>
                <c:pt idx="7">
                  <c:v>62.503397575980713</c:v>
                </c:pt>
                <c:pt idx="8">
                  <c:v>60.503397575980713</c:v>
                </c:pt>
                <c:pt idx="9">
                  <c:v>58.503397575980713</c:v>
                </c:pt>
                <c:pt idx="10">
                  <c:v>56.503397575980713</c:v>
                </c:pt>
                <c:pt idx="11">
                  <c:v>54.503397575980713</c:v>
                </c:pt>
                <c:pt idx="12">
                  <c:v>52.503397575980713</c:v>
                </c:pt>
                <c:pt idx="13">
                  <c:v>50.503397575980713</c:v>
                </c:pt>
                <c:pt idx="14">
                  <c:v>48.503397575980713</c:v>
                </c:pt>
                <c:pt idx="15">
                  <c:v>46.503397575980713</c:v>
                </c:pt>
                <c:pt idx="16">
                  <c:v>44.503397575980713</c:v>
                </c:pt>
                <c:pt idx="17">
                  <c:v>42.503397575980713</c:v>
                </c:pt>
                <c:pt idx="18">
                  <c:v>40.503397575980713</c:v>
                </c:pt>
                <c:pt idx="19">
                  <c:v>38.503397575980713</c:v>
                </c:pt>
                <c:pt idx="20">
                  <c:v>36.503397575980713</c:v>
                </c:pt>
                <c:pt idx="21">
                  <c:v>34.503397575980713</c:v>
                </c:pt>
                <c:pt idx="22">
                  <c:v>32.503397575980713</c:v>
                </c:pt>
                <c:pt idx="23">
                  <c:v>30.503397575980713</c:v>
                </c:pt>
                <c:pt idx="24">
                  <c:v>28.503397575980713</c:v>
                </c:pt>
                <c:pt idx="25">
                  <c:v>26.503397575980713</c:v>
                </c:pt>
                <c:pt idx="26">
                  <c:v>24.503397575980713</c:v>
                </c:pt>
                <c:pt idx="27">
                  <c:v>22.503397575980713</c:v>
                </c:pt>
                <c:pt idx="28">
                  <c:v>20.503397575980713</c:v>
                </c:pt>
                <c:pt idx="29">
                  <c:v>18.503397575980713</c:v>
                </c:pt>
                <c:pt idx="30">
                  <c:v>16.503397575980713</c:v>
                </c:pt>
                <c:pt idx="31">
                  <c:v>16.503397575980713</c:v>
                </c:pt>
                <c:pt idx="32">
                  <c:v>16.503397575980713</c:v>
                </c:pt>
                <c:pt idx="33">
                  <c:v>16.503397575980713</c:v>
                </c:pt>
                <c:pt idx="34">
                  <c:v>16.503397575980713</c:v>
                </c:pt>
                <c:pt idx="35">
                  <c:v>16.503397575980713</c:v>
                </c:pt>
                <c:pt idx="36">
                  <c:v>16.503397575980713</c:v>
                </c:pt>
                <c:pt idx="37">
                  <c:v>16.503397575980713</c:v>
                </c:pt>
                <c:pt idx="38">
                  <c:v>16.503397575980713</c:v>
                </c:pt>
                <c:pt idx="39">
                  <c:v>16.503397575980713</c:v>
                </c:pt>
                <c:pt idx="40">
                  <c:v>16.503397575980713</c:v>
                </c:pt>
                <c:pt idx="41">
                  <c:v>16.503397575980713</c:v>
                </c:pt>
                <c:pt idx="42">
                  <c:v>16.503397575980713</c:v>
                </c:pt>
                <c:pt idx="43">
                  <c:v>16.503397575980713</c:v>
                </c:pt>
                <c:pt idx="44">
                  <c:v>16.503397575980713</c:v>
                </c:pt>
                <c:pt idx="45">
                  <c:v>16.503397575980713</c:v>
                </c:pt>
                <c:pt idx="46">
                  <c:v>16.503397575980713</c:v>
                </c:pt>
                <c:pt idx="47">
                  <c:v>16.503397575980713</c:v>
                </c:pt>
                <c:pt idx="48">
                  <c:v>16.503397575980713</c:v>
                </c:pt>
                <c:pt idx="49">
                  <c:v>16.503397575980713</c:v>
                </c:pt>
                <c:pt idx="50">
                  <c:v>16.503397575980713</c:v>
                </c:pt>
                <c:pt idx="51">
                  <c:v>16.503397575980713</c:v>
                </c:pt>
                <c:pt idx="52">
                  <c:v>16.503397575980713</c:v>
                </c:pt>
                <c:pt idx="53">
                  <c:v>16.503397575980713</c:v>
                </c:pt>
                <c:pt idx="54">
                  <c:v>16.503397575980713</c:v>
                </c:pt>
                <c:pt idx="55">
                  <c:v>16.503397575980713</c:v>
                </c:pt>
                <c:pt idx="56">
                  <c:v>16.503397575980713</c:v>
                </c:pt>
                <c:pt idx="57">
                  <c:v>16.503397575980713</c:v>
                </c:pt>
                <c:pt idx="58">
                  <c:v>16.503397575980713</c:v>
                </c:pt>
                <c:pt idx="59">
                  <c:v>16.503397575980713</c:v>
                </c:pt>
                <c:pt idx="60">
                  <c:v>16.503397575980713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D-444D-84A2-7DE4F92DA07B}"/>
            </c:ext>
          </c:extLst>
        </c:ser>
        <c:ser>
          <c:idx val="5"/>
          <c:order val="5"/>
          <c:tx>
            <c:strRef>
              <c:f>'Q5) Payoff Option Diagram '!$F$1</c:f>
              <c:strCache>
                <c:ptCount val="1"/>
                <c:pt idx="0">
                  <c:v>Strike 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'Q5) Payoff Option Diagram '!$F$2:$F$62</c:f>
              <c:numCache>
                <c:formatCode>_-[$$-409]* #,##0.00_ ;_-[$$-409]* \-#,##0.00\ ;_-[$$-409]* "-"??_ ;_-@_ </c:formatCode>
                <c:ptCount val="6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D-444D-84A2-7DE4F92D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34976"/>
        <c:axId val="859038816"/>
      </c:lineChart>
      <c:catAx>
        <c:axId val="8590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Stock Price at </a:t>
                </a:r>
                <a:r>
                  <a:rPr lang="en-GB" b="1">
                    <a:solidFill>
                      <a:schemeClr val="tx1"/>
                    </a:solidFill>
                  </a:rPr>
                  <a:t>Expiry</a:t>
                </a:r>
                <a:r>
                  <a:rPr lang="en-GB" b="1"/>
                  <a:t>  ($)</a:t>
                </a:r>
              </a:p>
            </c:rich>
          </c:tx>
          <c:layout>
            <c:manualLayout>
              <c:xMode val="edge"/>
              <c:yMode val="edge"/>
              <c:x val="0.8814025677087014"/>
              <c:y val="0.89853129925552788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8816"/>
        <c:crosses val="autoZero"/>
        <c:auto val="1"/>
        <c:lblAlgn val="ctr"/>
        <c:lblOffset val="100"/>
        <c:noMultiLvlLbl val="0"/>
      </c:catAx>
      <c:valAx>
        <c:axId val="8590388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Profit/ Value ($)</a:t>
                </a:r>
              </a:p>
            </c:rich>
          </c:tx>
          <c:layout>
            <c:manualLayout>
              <c:xMode val="edge"/>
              <c:yMode val="edge"/>
              <c:x val="0.9668379433459191"/>
              <c:y val="5.1626247536127622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4976"/>
        <c:crossesAt val="6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'Q6) 2 Simulations '!$F$1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2 Simulations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</c:numCache>
            </c:numRef>
          </c:cat>
          <c:val>
            <c:numRef>
              <c:f>'Q6) 2 Simulations '!$F$2:$F$102</c:f>
              <c:numCache>
                <c:formatCode>General</c:formatCode>
                <c:ptCount val="101"/>
                <c:pt idx="0" formatCode="0.00">
                  <c:v>156.69999999999999</c:v>
                </c:pt>
                <c:pt idx="1">
                  <c:v>160.60163266261088</c:v>
                </c:pt>
                <c:pt idx="2">
                  <c:v>163.96928118532327</c:v>
                </c:pt>
                <c:pt idx="3">
                  <c:v>162.1230146657125</c:v>
                </c:pt>
                <c:pt idx="4">
                  <c:v>162.60032630147754</c:v>
                </c:pt>
                <c:pt idx="5">
                  <c:v>159.95147091166373</c:v>
                </c:pt>
                <c:pt idx="6">
                  <c:v>159.56771089719058</c:v>
                </c:pt>
                <c:pt idx="7">
                  <c:v>160.35640556573912</c:v>
                </c:pt>
                <c:pt idx="8">
                  <c:v>156.15950846108547</c:v>
                </c:pt>
                <c:pt idx="9">
                  <c:v>155.05061224207162</c:v>
                </c:pt>
                <c:pt idx="10">
                  <c:v>162.22063469976999</c:v>
                </c:pt>
                <c:pt idx="11">
                  <c:v>160.4866446599566</c:v>
                </c:pt>
                <c:pt idx="12">
                  <c:v>161.90593674301755</c:v>
                </c:pt>
                <c:pt idx="13">
                  <c:v>159.09398713268578</c:v>
                </c:pt>
                <c:pt idx="14">
                  <c:v>154.54257872201103</c:v>
                </c:pt>
                <c:pt idx="15">
                  <c:v>157.31792390465927</c:v>
                </c:pt>
                <c:pt idx="16">
                  <c:v>157.29060311792119</c:v>
                </c:pt>
                <c:pt idx="17">
                  <c:v>158.68436790876743</c:v>
                </c:pt>
                <c:pt idx="18">
                  <c:v>161.48100869029687</c:v>
                </c:pt>
                <c:pt idx="19">
                  <c:v>153.66568173778845</c:v>
                </c:pt>
                <c:pt idx="20">
                  <c:v>153.89326172272027</c:v>
                </c:pt>
                <c:pt idx="21">
                  <c:v>153.40856103239014</c:v>
                </c:pt>
                <c:pt idx="22">
                  <c:v>152.01738575463952</c:v>
                </c:pt>
                <c:pt idx="23">
                  <c:v>153.25279400236059</c:v>
                </c:pt>
                <c:pt idx="24">
                  <c:v>154.15224719330377</c:v>
                </c:pt>
                <c:pt idx="25">
                  <c:v>153.41551182875332</c:v>
                </c:pt>
                <c:pt idx="26">
                  <c:v>156.39057045483855</c:v>
                </c:pt>
                <c:pt idx="27">
                  <c:v>157.47465595056318</c:v>
                </c:pt>
                <c:pt idx="28">
                  <c:v>154.26344258622348</c:v>
                </c:pt>
                <c:pt idx="29">
                  <c:v>155.12448451087698</c:v>
                </c:pt>
                <c:pt idx="30">
                  <c:v>154.36532510620538</c:v>
                </c:pt>
                <c:pt idx="31">
                  <c:v>152.92305524714627</c:v>
                </c:pt>
                <c:pt idx="32">
                  <c:v>150.92741711596355</c:v>
                </c:pt>
                <c:pt idx="33">
                  <c:v>149.06696636546235</c:v>
                </c:pt>
                <c:pt idx="34">
                  <c:v>148.46469220093925</c:v>
                </c:pt>
                <c:pt idx="35">
                  <c:v>150.37566865535976</c:v>
                </c:pt>
                <c:pt idx="36">
                  <c:v>151.54541883876126</c:v>
                </c:pt>
                <c:pt idx="37">
                  <c:v>153.23001974019326</c:v>
                </c:pt>
                <c:pt idx="38">
                  <c:v>148.87287398311662</c:v>
                </c:pt>
                <c:pt idx="39">
                  <c:v>153.68339426203283</c:v>
                </c:pt>
                <c:pt idx="40">
                  <c:v>150.4601703282755</c:v>
                </c:pt>
                <c:pt idx="41">
                  <c:v>152.77698854242416</c:v>
                </c:pt>
                <c:pt idx="42">
                  <c:v>152.03807510108265</c:v>
                </c:pt>
                <c:pt idx="43">
                  <c:v>147.82076694695263</c:v>
                </c:pt>
                <c:pt idx="44">
                  <c:v>146.33308421344083</c:v>
                </c:pt>
                <c:pt idx="45">
                  <c:v>142.77045030621773</c:v>
                </c:pt>
                <c:pt idx="46">
                  <c:v>141.88156337099821</c:v>
                </c:pt>
                <c:pt idx="47">
                  <c:v>138.41070706048197</c:v>
                </c:pt>
                <c:pt idx="48">
                  <c:v>141.63529348831059</c:v>
                </c:pt>
                <c:pt idx="49">
                  <c:v>141.96349080841364</c:v>
                </c:pt>
                <c:pt idx="50">
                  <c:v>141.50444244414231</c:v>
                </c:pt>
                <c:pt idx="51">
                  <c:v>141.97011161542005</c:v>
                </c:pt>
                <c:pt idx="52">
                  <c:v>141.96136260036764</c:v>
                </c:pt>
                <c:pt idx="53">
                  <c:v>142.93323419834329</c:v>
                </c:pt>
                <c:pt idx="54">
                  <c:v>140.81128451356747</c:v>
                </c:pt>
                <c:pt idx="55">
                  <c:v>141.25889209386949</c:v>
                </c:pt>
                <c:pt idx="56">
                  <c:v>139.63460119522938</c:v>
                </c:pt>
                <c:pt idx="57">
                  <c:v>143.35948896722783</c:v>
                </c:pt>
                <c:pt idx="58">
                  <c:v>144.34031188436001</c:v>
                </c:pt>
                <c:pt idx="59">
                  <c:v>143.25821644146652</c:v>
                </c:pt>
                <c:pt idx="60">
                  <c:v>143.36123995682962</c:v>
                </c:pt>
                <c:pt idx="61">
                  <c:v>142.39248160849189</c:v>
                </c:pt>
                <c:pt idx="62">
                  <c:v>139.9143089976526</c:v>
                </c:pt>
                <c:pt idx="63">
                  <c:v>139.81883951861147</c:v>
                </c:pt>
                <c:pt idx="64">
                  <c:v>140.45286097794056</c:v>
                </c:pt>
                <c:pt idx="65">
                  <c:v>137.02558909866048</c:v>
                </c:pt>
                <c:pt idx="66">
                  <c:v>138.41961343114048</c:v>
                </c:pt>
                <c:pt idx="67">
                  <c:v>137.6560208294662</c:v>
                </c:pt>
                <c:pt idx="68">
                  <c:v>138.18624546984896</c:v>
                </c:pt>
                <c:pt idx="69">
                  <c:v>139.06031443061696</c:v>
                </c:pt>
                <c:pt idx="70">
                  <c:v>140.68717251018748</c:v>
                </c:pt>
                <c:pt idx="71">
                  <c:v>136.26012578467825</c:v>
                </c:pt>
                <c:pt idx="72">
                  <c:v>134.94261164200006</c:v>
                </c:pt>
                <c:pt idx="73">
                  <c:v>135.63953220054844</c:v>
                </c:pt>
                <c:pt idx="74">
                  <c:v>134.51868258784145</c:v>
                </c:pt>
                <c:pt idx="75">
                  <c:v>136.38778593239812</c:v>
                </c:pt>
                <c:pt idx="76">
                  <c:v>141.81291786135768</c:v>
                </c:pt>
                <c:pt idx="77">
                  <c:v>142.1262201251534</c:v>
                </c:pt>
                <c:pt idx="78">
                  <c:v>143.38462034714945</c:v>
                </c:pt>
                <c:pt idx="79">
                  <c:v>143.430411905977</c:v>
                </c:pt>
                <c:pt idx="80">
                  <c:v>147.25532671430722</c:v>
                </c:pt>
                <c:pt idx="81">
                  <c:v>150.46033624223827</c:v>
                </c:pt>
                <c:pt idx="82">
                  <c:v>148.68563615025724</c:v>
                </c:pt>
                <c:pt idx="83">
                  <c:v>146.00481284402764</c:v>
                </c:pt>
                <c:pt idx="84">
                  <c:v>145.5829751693291</c:v>
                </c:pt>
                <c:pt idx="85">
                  <c:v>145.88135771231669</c:v>
                </c:pt>
                <c:pt idx="86">
                  <c:v>145.19379957315385</c:v>
                </c:pt>
                <c:pt idx="87">
                  <c:v>148.78939709500898</c:v>
                </c:pt>
                <c:pt idx="88">
                  <c:v>151.80177625039332</c:v>
                </c:pt>
                <c:pt idx="89">
                  <c:v>148.88973879597026</c:v>
                </c:pt>
                <c:pt idx="90">
                  <c:v>148.64457009614603</c:v>
                </c:pt>
                <c:pt idx="91">
                  <c:v>143.56187038173218</c:v>
                </c:pt>
                <c:pt idx="92">
                  <c:v>142.63318244978547</c:v>
                </c:pt>
                <c:pt idx="93">
                  <c:v>142.14457472850225</c:v>
                </c:pt>
                <c:pt idx="94">
                  <c:v>143.63682001884754</c:v>
                </c:pt>
                <c:pt idx="95">
                  <c:v>141.64867800632672</c:v>
                </c:pt>
                <c:pt idx="96">
                  <c:v>144.21342820664043</c:v>
                </c:pt>
                <c:pt idx="97">
                  <c:v>144.55665615718917</c:v>
                </c:pt>
                <c:pt idx="98">
                  <c:v>143.70698508148229</c:v>
                </c:pt>
                <c:pt idx="99">
                  <c:v>138.04781019572337</c:v>
                </c:pt>
                <c:pt idx="100">
                  <c:v>136.78659708674161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2-4827-8725-7E280507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4192"/>
        <c:axId val="1703616592"/>
      </c:lineChart>
      <c:catAx>
        <c:axId val="1703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16592"/>
        <c:crosses val="autoZero"/>
        <c:auto val="1"/>
        <c:lblAlgn val="ctr"/>
        <c:lblOffset val="100"/>
        <c:noMultiLvlLbl val="0"/>
      </c:catAx>
      <c:valAx>
        <c:axId val="17036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Asset 1 &amp;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'Q6) 2 Simulations '!$F$1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2 Simulations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</c:numCache>
            </c:numRef>
          </c:cat>
          <c:val>
            <c:numRef>
              <c:f>'Q6) 2 Simulations '!$F$2:$F$102</c:f>
              <c:numCache>
                <c:formatCode>General</c:formatCode>
                <c:ptCount val="101"/>
                <c:pt idx="0" formatCode="0.00">
                  <c:v>156.69999999999999</c:v>
                </c:pt>
                <c:pt idx="1">
                  <c:v>160.60163266261088</c:v>
                </c:pt>
                <c:pt idx="2">
                  <c:v>163.96928118532327</c:v>
                </c:pt>
                <c:pt idx="3">
                  <c:v>162.1230146657125</c:v>
                </c:pt>
                <c:pt idx="4">
                  <c:v>162.60032630147754</c:v>
                </c:pt>
                <c:pt idx="5">
                  <c:v>159.95147091166373</c:v>
                </c:pt>
                <c:pt idx="6">
                  <c:v>159.56771089719058</c:v>
                </c:pt>
                <c:pt idx="7">
                  <c:v>160.35640556573912</c:v>
                </c:pt>
                <c:pt idx="8">
                  <c:v>156.15950846108547</c:v>
                </c:pt>
                <c:pt idx="9">
                  <c:v>155.05061224207162</c:v>
                </c:pt>
                <c:pt idx="10">
                  <c:v>162.22063469976999</c:v>
                </c:pt>
                <c:pt idx="11">
                  <c:v>160.4866446599566</c:v>
                </c:pt>
                <c:pt idx="12">
                  <c:v>161.90593674301755</c:v>
                </c:pt>
                <c:pt idx="13">
                  <c:v>159.09398713268578</c:v>
                </c:pt>
                <c:pt idx="14">
                  <c:v>154.54257872201103</c:v>
                </c:pt>
                <c:pt idx="15">
                  <c:v>157.31792390465927</c:v>
                </c:pt>
                <c:pt idx="16">
                  <c:v>157.29060311792119</c:v>
                </c:pt>
                <c:pt idx="17">
                  <c:v>158.68436790876743</c:v>
                </c:pt>
                <c:pt idx="18">
                  <c:v>161.48100869029687</c:v>
                </c:pt>
                <c:pt idx="19">
                  <c:v>153.66568173778845</c:v>
                </c:pt>
                <c:pt idx="20">
                  <c:v>153.89326172272027</c:v>
                </c:pt>
                <c:pt idx="21">
                  <c:v>153.40856103239014</c:v>
                </c:pt>
                <c:pt idx="22">
                  <c:v>152.01738575463952</c:v>
                </c:pt>
                <c:pt idx="23">
                  <c:v>153.25279400236059</c:v>
                </c:pt>
                <c:pt idx="24">
                  <c:v>154.15224719330377</c:v>
                </c:pt>
                <c:pt idx="25">
                  <c:v>153.41551182875332</c:v>
                </c:pt>
                <c:pt idx="26">
                  <c:v>156.39057045483855</c:v>
                </c:pt>
                <c:pt idx="27">
                  <c:v>157.47465595056318</c:v>
                </c:pt>
                <c:pt idx="28">
                  <c:v>154.26344258622348</c:v>
                </c:pt>
                <c:pt idx="29">
                  <c:v>155.12448451087698</c:v>
                </c:pt>
                <c:pt idx="30">
                  <c:v>154.36532510620538</c:v>
                </c:pt>
                <c:pt idx="31">
                  <c:v>152.92305524714627</c:v>
                </c:pt>
                <c:pt idx="32">
                  <c:v>150.92741711596355</c:v>
                </c:pt>
                <c:pt idx="33">
                  <c:v>149.06696636546235</c:v>
                </c:pt>
                <c:pt idx="34">
                  <c:v>148.46469220093925</c:v>
                </c:pt>
                <c:pt idx="35">
                  <c:v>150.37566865535976</c:v>
                </c:pt>
                <c:pt idx="36">
                  <c:v>151.54541883876126</c:v>
                </c:pt>
                <c:pt idx="37">
                  <c:v>153.23001974019326</c:v>
                </c:pt>
                <c:pt idx="38">
                  <c:v>148.87287398311662</c:v>
                </c:pt>
                <c:pt idx="39">
                  <c:v>153.68339426203283</c:v>
                </c:pt>
                <c:pt idx="40">
                  <c:v>150.4601703282755</c:v>
                </c:pt>
                <c:pt idx="41">
                  <c:v>152.77698854242416</c:v>
                </c:pt>
                <c:pt idx="42">
                  <c:v>152.03807510108265</c:v>
                </c:pt>
                <c:pt idx="43">
                  <c:v>147.82076694695263</c:v>
                </c:pt>
                <c:pt idx="44">
                  <c:v>146.33308421344083</c:v>
                </c:pt>
                <c:pt idx="45">
                  <c:v>142.77045030621773</c:v>
                </c:pt>
                <c:pt idx="46">
                  <c:v>141.88156337099821</c:v>
                </c:pt>
                <c:pt idx="47">
                  <c:v>138.41070706048197</c:v>
                </c:pt>
                <c:pt idx="48">
                  <c:v>141.63529348831059</c:v>
                </c:pt>
                <c:pt idx="49">
                  <c:v>141.96349080841364</c:v>
                </c:pt>
                <c:pt idx="50">
                  <c:v>141.50444244414231</c:v>
                </c:pt>
                <c:pt idx="51">
                  <c:v>141.97011161542005</c:v>
                </c:pt>
                <c:pt idx="52">
                  <c:v>141.96136260036764</c:v>
                </c:pt>
                <c:pt idx="53">
                  <c:v>142.93323419834329</c:v>
                </c:pt>
                <c:pt idx="54">
                  <c:v>140.81128451356747</c:v>
                </c:pt>
                <c:pt idx="55">
                  <c:v>141.25889209386949</c:v>
                </c:pt>
                <c:pt idx="56">
                  <c:v>139.63460119522938</c:v>
                </c:pt>
                <c:pt idx="57">
                  <c:v>143.35948896722783</c:v>
                </c:pt>
                <c:pt idx="58">
                  <c:v>144.34031188436001</c:v>
                </c:pt>
                <c:pt idx="59">
                  <c:v>143.25821644146652</c:v>
                </c:pt>
                <c:pt idx="60">
                  <c:v>143.36123995682962</c:v>
                </c:pt>
                <c:pt idx="61">
                  <c:v>142.39248160849189</c:v>
                </c:pt>
                <c:pt idx="62">
                  <c:v>139.9143089976526</c:v>
                </c:pt>
                <c:pt idx="63">
                  <c:v>139.81883951861147</c:v>
                </c:pt>
                <c:pt idx="64">
                  <c:v>140.45286097794056</c:v>
                </c:pt>
                <c:pt idx="65">
                  <c:v>137.02558909866048</c:v>
                </c:pt>
                <c:pt idx="66">
                  <c:v>138.41961343114048</c:v>
                </c:pt>
                <c:pt idx="67">
                  <c:v>137.6560208294662</c:v>
                </c:pt>
                <c:pt idx="68">
                  <c:v>138.18624546984896</c:v>
                </c:pt>
                <c:pt idx="69">
                  <c:v>139.06031443061696</c:v>
                </c:pt>
                <c:pt idx="70">
                  <c:v>140.68717251018748</c:v>
                </c:pt>
                <c:pt idx="71">
                  <c:v>136.26012578467825</c:v>
                </c:pt>
                <c:pt idx="72">
                  <c:v>134.94261164200006</c:v>
                </c:pt>
                <c:pt idx="73">
                  <c:v>135.63953220054844</c:v>
                </c:pt>
                <c:pt idx="74">
                  <c:v>134.51868258784145</c:v>
                </c:pt>
                <c:pt idx="75">
                  <c:v>136.38778593239812</c:v>
                </c:pt>
                <c:pt idx="76">
                  <c:v>141.81291786135768</c:v>
                </c:pt>
                <c:pt idx="77">
                  <c:v>142.1262201251534</c:v>
                </c:pt>
                <c:pt idx="78">
                  <c:v>143.38462034714945</c:v>
                </c:pt>
                <c:pt idx="79">
                  <c:v>143.430411905977</c:v>
                </c:pt>
                <c:pt idx="80">
                  <c:v>147.25532671430722</c:v>
                </c:pt>
                <c:pt idx="81">
                  <c:v>150.46033624223827</c:v>
                </c:pt>
                <c:pt idx="82">
                  <c:v>148.68563615025724</c:v>
                </c:pt>
                <c:pt idx="83">
                  <c:v>146.00481284402764</c:v>
                </c:pt>
                <c:pt idx="84">
                  <c:v>145.5829751693291</c:v>
                </c:pt>
                <c:pt idx="85">
                  <c:v>145.88135771231669</c:v>
                </c:pt>
                <c:pt idx="86">
                  <c:v>145.19379957315385</c:v>
                </c:pt>
                <c:pt idx="87">
                  <c:v>148.78939709500898</c:v>
                </c:pt>
                <c:pt idx="88">
                  <c:v>151.80177625039332</c:v>
                </c:pt>
                <c:pt idx="89">
                  <c:v>148.88973879597026</c:v>
                </c:pt>
                <c:pt idx="90">
                  <c:v>148.64457009614603</c:v>
                </c:pt>
                <c:pt idx="91">
                  <c:v>143.56187038173218</c:v>
                </c:pt>
                <c:pt idx="92">
                  <c:v>142.63318244978547</c:v>
                </c:pt>
                <c:pt idx="93">
                  <c:v>142.14457472850225</c:v>
                </c:pt>
                <c:pt idx="94">
                  <c:v>143.63682001884754</c:v>
                </c:pt>
                <c:pt idx="95">
                  <c:v>141.64867800632672</c:v>
                </c:pt>
                <c:pt idx="96">
                  <c:v>144.21342820664043</c:v>
                </c:pt>
                <c:pt idx="97">
                  <c:v>144.55665615718917</c:v>
                </c:pt>
                <c:pt idx="98">
                  <c:v>143.70698508148229</c:v>
                </c:pt>
                <c:pt idx="99">
                  <c:v>138.04781019572337</c:v>
                </c:pt>
                <c:pt idx="100">
                  <c:v>136.78659708674161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E-4E41-AFB4-506C45E010F8}"/>
            </c:ext>
          </c:extLst>
        </c:ser>
        <c:ser>
          <c:idx val="1"/>
          <c:order val="1"/>
          <c:tx>
            <c:strRef>
              <c:f>'Q6) 2 Simulations '!$G$1</c:f>
              <c:strCache>
                <c:ptCount val="1"/>
                <c:pt idx="0">
                  <c:v>Asset 2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2 Simulations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</c:numCache>
            </c:numRef>
          </c:cat>
          <c:val>
            <c:numRef>
              <c:f>'Q6) 2 Simulations '!$G$2:$G$102</c:f>
              <c:numCache>
                <c:formatCode>General</c:formatCode>
                <c:ptCount val="101"/>
                <c:pt idx="0" formatCode="0.00">
                  <c:v>156.69999999999999</c:v>
                </c:pt>
                <c:pt idx="1">
                  <c:v>156.44880477622527</c:v>
                </c:pt>
                <c:pt idx="2">
                  <c:v>152.15008605166631</c:v>
                </c:pt>
                <c:pt idx="3">
                  <c:v>154.5834251554908</c:v>
                </c:pt>
                <c:pt idx="4">
                  <c:v>157.57885188977136</c:v>
                </c:pt>
                <c:pt idx="5">
                  <c:v>160.93755546791877</c:v>
                </c:pt>
                <c:pt idx="6">
                  <c:v>155.68448106855905</c:v>
                </c:pt>
                <c:pt idx="7">
                  <c:v>155.74899680193795</c:v>
                </c:pt>
                <c:pt idx="8">
                  <c:v>155.82385123916887</c:v>
                </c:pt>
                <c:pt idx="9">
                  <c:v>157.98052186988792</c:v>
                </c:pt>
                <c:pt idx="10">
                  <c:v>153.40494349712895</c:v>
                </c:pt>
                <c:pt idx="11">
                  <c:v>150.06494263984098</c:v>
                </c:pt>
                <c:pt idx="12">
                  <c:v>146.32908547433948</c:v>
                </c:pt>
                <c:pt idx="13">
                  <c:v>144.88217955807986</c:v>
                </c:pt>
                <c:pt idx="14">
                  <c:v>140.92143473510524</c:v>
                </c:pt>
                <c:pt idx="15">
                  <c:v>139.48265692705593</c:v>
                </c:pt>
                <c:pt idx="16">
                  <c:v>139.23020119358662</c:v>
                </c:pt>
                <c:pt idx="17">
                  <c:v>142.16152993461293</c:v>
                </c:pt>
                <c:pt idx="18">
                  <c:v>143.59584274413248</c:v>
                </c:pt>
                <c:pt idx="19">
                  <c:v>142.55601167823428</c:v>
                </c:pt>
                <c:pt idx="20">
                  <c:v>139.93851179172768</c:v>
                </c:pt>
                <c:pt idx="21">
                  <c:v>138.87582830260178</c:v>
                </c:pt>
                <c:pt idx="22">
                  <c:v>143.09301219418614</c:v>
                </c:pt>
                <c:pt idx="23">
                  <c:v>139.37400417891146</c:v>
                </c:pt>
                <c:pt idx="24">
                  <c:v>135.90370818316822</c:v>
                </c:pt>
                <c:pt idx="25">
                  <c:v>137.85965756601561</c:v>
                </c:pt>
                <c:pt idx="26">
                  <c:v>137.23263377671972</c:v>
                </c:pt>
                <c:pt idx="27">
                  <c:v>130.99722338428089</c:v>
                </c:pt>
                <c:pt idx="28">
                  <c:v>135.78688172133334</c:v>
                </c:pt>
                <c:pt idx="29">
                  <c:v>137.06823233791678</c:v>
                </c:pt>
                <c:pt idx="30">
                  <c:v>136.44084640900599</c:v>
                </c:pt>
                <c:pt idx="31">
                  <c:v>139.07403767549519</c:v>
                </c:pt>
                <c:pt idx="32">
                  <c:v>139.33814931481601</c:v>
                </c:pt>
                <c:pt idx="33">
                  <c:v>142.4069150225292</c:v>
                </c:pt>
                <c:pt idx="34">
                  <c:v>141.08711824380663</c:v>
                </c:pt>
                <c:pt idx="35">
                  <c:v>139.10087793238543</c:v>
                </c:pt>
                <c:pt idx="36">
                  <c:v>140.29160883531651</c:v>
                </c:pt>
                <c:pt idx="37">
                  <c:v>142.43702668124189</c:v>
                </c:pt>
                <c:pt idx="38">
                  <c:v>145.53898634878516</c:v>
                </c:pt>
                <c:pt idx="39">
                  <c:v>149.85128101519638</c:v>
                </c:pt>
                <c:pt idx="40">
                  <c:v>148.6902746859509</c:v>
                </c:pt>
                <c:pt idx="41">
                  <c:v>149.30993708857278</c:v>
                </c:pt>
                <c:pt idx="42">
                  <c:v>150.21549877294774</c:v>
                </c:pt>
                <c:pt idx="43">
                  <c:v>151.15714937829173</c:v>
                </c:pt>
                <c:pt idx="44">
                  <c:v>155.87494005298902</c:v>
                </c:pt>
                <c:pt idx="45">
                  <c:v>154.22857614561602</c:v>
                </c:pt>
                <c:pt idx="46">
                  <c:v>154.38007662538581</c:v>
                </c:pt>
                <c:pt idx="47">
                  <c:v>157.10303023992452</c:v>
                </c:pt>
                <c:pt idx="48">
                  <c:v>159.72165602006226</c:v>
                </c:pt>
                <c:pt idx="49">
                  <c:v>159.79436097515125</c:v>
                </c:pt>
                <c:pt idx="50">
                  <c:v>160.7804151036911</c:v>
                </c:pt>
                <c:pt idx="51">
                  <c:v>159.8191580667521</c:v>
                </c:pt>
                <c:pt idx="52">
                  <c:v>161.68981995083809</c:v>
                </c:pt>
                <c:pt idx="53">
                  <c:v>162.1260290576198</c:v>
                </c:pt>
                <c:pt idx="54">
                  <c:v>163.03011467099248</c:v>
                </c:pt>
                <c:pt idx="55">
                  <c:v>164.14371323600966</c:v>
                </c:pt>
                <c:pt idx="56">
                  <c:v>166.46304827549693</c:v>
                </c:pt>
                <c:pt idx="57">
                  <c:v>163.5703923870627</c:v>
                </c:pt>
                <c:pt idx="58">
                  <c:v>165.79242617745726</c:v>
                </c:pt>
                <c:pt idx="59">
                  <c:v>167.0078207449632</c:v>
                </c:pt>
                <c:pt idx="60">
                  <c:v>163.49678965436016</c:v>
                </c:pt>
                <c:pt idx="61">
                  <c:v>163.18473017289378</c:v>
                </c:pt>
                <c:pt idx="62">
                  <c:v>160.91431465386034</c:v>
                </c:pt>
                <c:pt idx="63">
                  <c:v>163.03420191960259</c:v>
                </c:pt>
                <c:pt idx="64">
                  <c:v>168.84254436572172</c:v>
                </c:pt>
                <c:pt idx="65">
                  <c:v>166.33033672254797</c:v>
                </c:pt>
                <c:pt idx="66">
                  <c:v>163.34199605295362</c:v>
                </c:pt>
                <c:pt idx="67">
                  <c:v>165.17661421416119</c:v>
                </c:pt>
                <c:pt idx="68">
                  <c:v>166.84058751795163</c:v>
                </c:pt>
                <c:pt idx="69">
                  <c:v>164.38694498107307</c:v>
                </c:pt>
                <c:pt idx="70">
                  <c:v>161.34757673090218</c:v>
                </c:pt>
                <c:pt idx="71">
                  <c:v>166.15223192747831</c:v>
                </c:pt>
                <c:pt idx="72">
                  <c:v>168.62188418913627</c:v>
                </c:pt>
                <c:pt idx="73">
                  <c:v>169.20903470138455</c:v>
                </c:pt>
                <c:pt idx="74">
                  <c:v>170.35386808080847</c:v>
                </c:pt>
                <c:pt idx="75">
                  <c:v>163.95487074010035</c:v>
                </c:pt>
                <c:pt idx="76">
                  <c:v>166.839486784565</c:v>
                </c:pt>
                <c:pt idx="77">
                  <c:v>163.00016635391739</c:v>
                </c:pt>
                <c:pt idx="78">
                  <c:v>160.92012993894383</c:v>
                </c:pt>
                <c:pt idx="79">
                  <c:v>162.72682268113223</c:v>
                </c:pt>
                <c:pt idx="80">
                  <c:v>167.98314260750573</c:v>
                </c:pt>
                <c:pt idx="81">
                  <c:v>166.25886870858326</c:v>
                </c:pt>
                <c:pt idx="82">
                  <c:v>163.20922066786292</c:v>
                </c:pt>
                <c:pt idx="83">
                  <c:v>160.70908304107587</c:v>
                </c:pt>
                <c:pt idx="84">
                  <c:v>164.0679070111587</c:v>
                </c:pt>
                <c:pt idx="85">
                  <c:v>163.3597813915591</c:v>
                </c:pt>
                <c:pt idx="86">
                  <c:v>164.19323348060192</c:v>
                </c:pt>
                <c:pt idx="87">
                  <c:v>157.52613707230799</c:v>
                </c:pt>
                <c:pt idx="88">
                  <c:v>159.76469517149633</c:v>
                </c:pt>
                <c:pt idx="89">
                  <c:v>165.47237365843745</c:v>
                </c:pt>
                <c:pt idx="90">
                  <c:v>163.32753008194302</c:v>
                </c:pt>
                <c:pt idx="91">
                  <c:v>156.25641754572635</c:v>
                </c:pt>
                <c:pt idx="92">
                  <c:v>160.19112561292445</c:v>
                </c:pt>
                <c:pt idx="93">
                  <c:v>161.16768751546951</c:v>
                </c:pt>
                <c:pt idx="94">
                  <c:v>161.76310252490282</c:v>
                </c:pt>
                <c:pt idx="95">
                  <c:v>168.85577584157227</c:v>
                </c:pt>
                <c:pt idx="96">
                  <c:v>166.51416136367155</c:v>
                </c:pt>
                <c:pt idx="97">
                  <c:v>170.33778295948045</c:v>
                </c:pt>
                <c:pt idx="98">
                  <c:v>173.75082112960041</c:v>
                </c:pt>
                <c:pt idx="99">
                  <c:v>173.33206259506042</c:v>
                </c:pt>
                <c:pt idx="100">
                  <c:v>170.88797829461024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E-4E41-AFB4-506C45E0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47216"/>
        <c:axId val="292557152"/>
      </c:lineChart>
      <c:catAx>
        <c:axId val="8554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57152"/>
        <c:crosses val="autoZero"/>
        <c:auto val="1"/>
        <c:lblAlgn val="ctr"/>
        <c:lblOffset val="100"/>
        <c:noMultiLvlLbl val="0"/>
      </c:catAx>
      <c:valAx>
        <c:axId val="29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spPr>
        <a:solidFill>
          <a:schemeClr val="accent2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375B159C-C01E-4963-A50E-97E5199A78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892012</xdr:colOff>
      <xdr:row>25</xdr:row>
      <xdr:rowOff>29959</xdr:rowOff>
    </xdr:from>
    <xdr:ext cx="208647" cy="198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626C8D-9EA5-6541-3512-0EE3DBFBB780}"/>
                </a:ext>
              </a:extLst>
            </xdr:cNvPr>
            <xdr:cNvSpPr txBox="1"/>
          </xdr:nvSpPr>
          <xdr:spPr>
            <a:xfrm>
              <a:off x="15790089" y="4857587"/>
              <a:ext cx="208647" cy="198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200" b="1" i="1"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p>
                        <m:r>
                          <a:rPr lang="en-GB" sz="12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626C8D-9EA5-6541-3512-0EE3DBFBB780}"/>
                </a:ext>
              </a:extLst>
            </xdr:cNvPr>
            <xdr:cNvSpPr txBox="1"/>
          </xdr:nvSpPr>
          <xdr:spPr>
            <a:xfrm>
              <a:off x="15790089" y="4857587"/>
              <a:ext cx="208647" cy="198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b="1" i="0">
                  <a:latin typeface="Cambria Math" panose="02040503050406030204" pitchFamily="18" charset="0"/>
                </a:rPr>
                <a:t>𝑹</a:t>
              </a:r>
              <a:r>
                <a:rPr lang="en-GB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GB" sz="1200" b="1" i="0">
                  <a:latin typeface="Cambria Math" panose="02040503050406030204" pitchFamily="18" charset="0"/>
                </a:rPr>
                <a:t>𝟐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18</xdr:col>
      <xdr:colOff>441323</xdr:colOff>
      <xdr:row>30</xdr:row>
      <xdr:rowOff>31750</xdr:rowOff>
    </xdr:from>
    <xdr:to>
      <xdr:col>27</xdr:col>
      <xdr:colOff>60889</xdr:colOff>
      <xdr:row>46</xdr:row>
      <xdr:rowOff>113082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25E7A2-2407-2EB6-AEA4-1EE06B88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216</xdr:col>
      <xdr:colOff>28574</xdr:colOff>
      <xdr:row>0</xdr:row>
      <xdr:rowOff>171450</xdr:rowOff>
    </xdr:from>
    <xdr:to>
      <xdr:col>236</xdr:col>
      <xdr:colOff>444500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887F-ECC4-4897-8197-8CA72811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15871</xdr:colOff>
      <xdr:row>101</xdr:row>
      <xdr:rowOff>9525</xdr:rowOff>
    </xdr:from>
    <xdr:to>
      <xdr:col>29</xdr:col>
      <xdr:colOff>518582</xdr:colOff>
      <xdr:row>132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023A4-B17E-4FA2-A22D-EAA15A789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216</xdr:col>
      <xdr:colOff>225136</xdr:colOff>
      <xdr:row>19</xdr:row>
      <xdr:rowOff>178790</xdr:rowOff>
    </xdr:from>
    <xdr:to>
      <xdr:col>226</xdr:col>
      <xdr:colOff>272143</xdr:colOff>
      <xdr:row>36</xdr:row>
      <xdr:rowOff>24740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455953-B2E7-9D66-30A0-844BEE045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64786" y="3696690"/>
              <a:ext cx="6143007" cy="29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0.50971</cdr:x>
      <cdr:y>0.39824</cdr:y>
    </cdr:from>
    <cdr:to>
      <cdr:x>0.53899</cdr:x>
      <cdr:y>0.44353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0F78ADA-103F-6522-A8D4-B945483D0B56}"/>
            </a:ext>
          </a:extLst>
        </cdr:cNvPr>
        <cdr:cNvCxnSpPr/>
      </cdr:nvCxnSpPr>
      <cdr:spPr>
        <a:xfrm xmlns:a="http://schemas.openxmlformats.org/drawingml/2006/main" flipV="1">
          <a:off x="3317622" y="1230996"/>
          <a:ext cx="190613" cy="1399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0.55096</cdr:x>
      <cdr:y>0.29566</cdr:y>
    </cdr:from>
    <cdr:to>
      <cdr:x>0.76346</cdr:x>
      <cdr:y>0.37668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219B881-2A38-EF8D-0CFA-AC4CD14D382B}"/>
            </a:ext>
          </a:extLst>
        </cdr:cNvPr>
        <cdr:cNvSpPr txBox="1"/>
      </cdr:nvSpPr>
      <cdr:spPr>
        <a:xfrm xmlns:a="http://schemas.openxmlformats.org/drawingml/2006/main">
          <a:off x="3395405" y="899289"/>
          <a:ext cx="1309568" cy="246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 b="1" kern="1200">
              <a:latin typeface="Times New Roman" panose="02020603050405020304" pitchFamily="18" charset="0"/>
              <a:cs typeface="Times New Roman" panose="02020603050405020304" pitchFamily="18" charset="0"/>
            </a:rPr>
            <a:t>GOOG point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479424</xdr:colOff>
      <xdr:row>3</xdr:row>
      <xdr:rowOff>6350</xdr:rowOff>
    </xdr:from>
    <xdr:to>
      <xdr:col>29</xdr:col>
      <xdr:colOff>304799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047A5-F76C-E796-DC64-41997EB00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349910</xdr:colOff>
      <xdr:row>20</xdr:row>
      <xdr:rowOff>159675</xdr:rowOff>
    </xdr:from>
    <xdr:to>
      <xdr:col>30</xdr:col>
      <xdr:colOff>39687</xdr:colOff>
      <xdr:row>37</xdr:row>
      <xdr:rowOff>85990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C392B0-EA9E-8B9B-FEBE-52F83B23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533702</xdr:colOff>
      <xdr:row>2</xdr:row>
      <xdr:rowOff>15119</xdr:rowOff>
    </xdr:from>
    <xdr:to>
      <xdr:col>22</xdr:col>
      <xdr:colOff>75595</xdr:colOff>
      <xdr:row>18</xdr:row>
      <xdr:rowOff>3326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52B226-A1AB-EE1E-934F-C4B24970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259463</xdr:colOff>
      <xdr:row>1</xdr:row>
      <xdr:rowOff>102330</xdr:rowOff>
    </xdr:from>
    <xdr:to>
      <xdr:col>15</xdr:col>
      <xdr:colOff>478851</xdr:colOff>
      <xdr:row>17</xdr:row>
      <xdr:rowOff>10410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6C6FC-0D0C-C38C-0DD9-0712BFD4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0</xdr:row>
      <xdr:rowOff>152400</xdr:rowOff>
    </xdr:from>
    <xdr:to>
      <xdr:col>17</xdr:col>
      <xdr:colOff>507999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45A5D-378F-3960-0C0A-9D7B40DC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1204912</xdr:colOff>
      <xdr:row>4</xdr:row>
      <xdr:rowOff>180975</xdr:rowOff>
    </xdr:from>
    <xdr:ext cx="145617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794ADD-C8A9-EA63-CC54-A00B6B9BBD15}"/>
                </a:ext>
              </a:extLst>
            </xdr:cNvPr>
            <xdr:cNvSpPr txBox="1"/>
          </xdr:nvSpPr>
          <xdr:spPr>
            <a:xfrm>
              <a:off x="2662237" y="933450"/>
              <a:ext cx="14561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1" i="1">
                        <a:latin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794ADD-C8A9-EA63-CC54-A00B6B9BBD15}"/>
                </a:ext>
              </a:extLst>
            </xdr:cNvPr>
            <xdr:cNvSpPr txBox="1"/>
          </xdr:nvSpPr>
          <xdr:spPr>
            <a:xfrm>
              <a:off x="2662237" y="933450"/>
              <a:ext cx="14561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𝝈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7</xdr:col>
      <xdr:colOff>495299</xdr:colOff>
      <xdr:row>16</xdr:row>
      <xdr:rowOff>169762</xdr:rowOff>
    </xdr:from>
    <xdr:ext cx="124842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A3D14C-23F5-B914-2B5A-8EEED09EE58F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1" i="1">
                        <a:latin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n-GB" sz="12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A3D14C-23F5-B914-2B5A-8EEED09EE58F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1" i="0">
                  <a:latin typeface="Cambria Math" panose="02040503050406030204" pitchFamily="18" charset="0"/>
                </a:rPr>
                <a:t>𝝈</a:t>
              </a:r>
              <a:endParaRPr lang="en-GB" sz="1200" b="1"/>
            </a:p>
          </xdr:txBody>
        </xdr:sp>
      </mc:Fallback>
    </mc:AlternateContent>
    <xdr:clientData/>
  </xdr:oneCellAnchor>
  <xdr:oneCellAnchor>
    <xdr:from>
      <xdr:col>7</xdr:col>
      <xdr:colOff>495299</xdr:colOff>
      <xdr:row>26</xdr:row>
      <xdr:rowOff>169762</xdr:rowOff>
    </xdr:from>
    <xdr:ext cx="124842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BC8174-3854-4AF0-A978-AFDE2FA35EFB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1" i="1">
                        <a:latin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n-GB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BC8174-3854-4AF0-A978-AFDE2FA35EFB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1" i="0">
                  <a:latin typeface="Cambria Math" panose="02040503050406030204" pitchFamily="18" charset="0"/>
                </a:rPr>
                <a:t>𝝈</a:t>
              </a:r>
              <a:endParaRPr lang="en-GB" sz="1200" b="1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208599</xdr:colOff>
      <xdr:row>5</xdr:row>
      <xdr:rowOff>169629</xdr:rowOff>
    </xdr:from>
    <xdr:to>
      <xdr:col>41</xdr:col>
      <xdr:colOff>441740</xdr:colOff>
      <xdr:row>36</xdr:row>
      <xdr:rowOff>13804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C26DA-1231-4CDA-A342-DB4A7DD8E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0</xdr:row>
      <xdr:rowOff>107950</xdr:rowOff>
    </xdr:from>
    <xdr:to>
      <xdr:col>15</xdr:col>
      <xdr:colOff>212725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3F2AB-2D0E-7C81-85A4-EEE790D2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130174</xdr:colOff>
      <xdr:row>0</xdr:row>
      <xdr:rowOff>114300</xdr:rowOff>
    </xdr:from>
    <xdr:to>
      <xdr:col>24</xdr:col>
      <xdr:colOff>393700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3025C-4ED7-0BB9-DE64-7DC1409D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4CEA-1EAF-4615-88BD-981D00BD0F8F}">
  <dimension ref="A1:G190"/>
  <sheetViews>
    <sheetView workbookViewId="0">
      <selection activeCell="G6" sqref="G6"/>
    </sheetView>
  </sheetViews>
  <sheetFormatPr defaultRowHeight="14.5" x14ac:dyDescent="0.35"/>
  <cols>
    <col min="1" max="1" width="10.453125" bestFit="1" customWidth="1"/>
    <col min="2" max="2" width="17.453125" bestFit="1" customWidth="1"/>
    <col min="3" max="4" width="9.90625" customWidth="1"/>
    <col min="6" max="6" width="23.81640625" bestFit="1" customWidth="1"/>
    <col min="7" max="7" width="24.36328125" bestFit="1" customWidth="1"/>
  </cols>
  <sheetData>
    <row r="1" spans="1:7" ht="16" x14ac:dyDescent="0.4">
      <c r="A1" s="7" t="s">
        <v>0</v>
      </c>
      <c r="B1" s="7" t="s">
        <v>83</v>
      </c>
      <c r="C1" s="9" t="s">
        <v>2</v>
      </c>
      <c r="D1" s="16"/>
    </row>
    <row r="2" spans="1:7" ht="16" x14ac:dyDescent="0.4">
      <c r="A2" s="1">
        <v>45471</v>
      </c>
      <c r="B2">
        <v>183.42</v>
      </c>
      <c r="E2" s="15" t="s">
        <v>3</v>
      </c>
    </row>
    <row r="3" spans="1:7" x14ac:dyDescent="0.35">
      <c r="A3" s="3">
        <v>45474</v>
      </c>
      <c r="B3">
        <v>184.49</v>
      </c>
      <c r="C3">
        <f>LN(B3/B2)</f>
        <v>5.8166563388759324E-3</v>
      </c>
      <c r="F3" s="10" t="s">
        <v>370</v>
      </c>
      <c r="G3" s="10" t="s">
        <v>371</v>
      </c>
    </row>
    <row r="4" spans="1:7" x14ac:dyDescent="0.35">
      <c r="A4" s="1">
        <v>45475</v>
      </c>
      <c r="B4">
        <v>186.61</v>
      </c>
      <c r="C4">
        <f t="shared" ref="C4:C67" si="0">LN(B4/B3)</f>
        <v>1.1425616075706212E-2</v>
      </c>
      <c r="F4" s="11">
        <f>AVERAGE(C3:C190)</f>
        <v>-8.5345385482439205E-4</v>
      </c>
      <c r="G4" s="12">
        <f>F4*252</f>
        <v>-0.21507037141574681</v>
      </c>
    </row>
    <row r="5" spans="1:7" x14ac:dyDescent="0.35">
      <c r="A5" s="1">
        <v>45476</v>
      </c>
      <c r="B5">
        <v>187.39</v>
      </c>
      <c r="C5">
        <f t="shared" si="0"/>
        <v>4.1711290421940625E-3</v>
      </c>
      <c r="F5" s="10" t="s">
        <v>372</v>
      </c>
      <c r="G5" s="10" t="s">
        <v>373</v>
      </c>
    </row>
    <row r="6" spans="1:7" x14ac:dyDescent="0.35">
      <c r="A6" s="1">
        <v>45478</v>
      </c>
      <c r="B6">
        <v>191.96</v>
      </c>
      <c r="C6">
        <f t="shared" si="0"/>
        <v>2.4095010402470377E-2</v>
      </c>
      <c r="F6" s="13">
        <f>_xlfn.STDEV.S(C3:C190)</f>
        <v>1.8576616222146951E-2</v>
      </c>
      <c r="G6" s="14">
        <f>F6*SQRT(252)</f>
        <v>0.29489464034933421</v>
      </c>
    </row>
    <row r="7" spans="1:7" x14ac:dyDescent="0.35">
      <c r="A7" s="1">
        <v>45481</v>
      </c>
      <c r="B7">
        <v>190.48</v>
      </c>
      <c r="C7">
        <f t="shared" si="0"/>
        <v>-7.7398148114374782E-3</v>
      </c>
    </row>
    <row r="8" spans="1:7" x14ac:dyDescent="0.35">
      <c r="A8" s="1">
        <v>45482</v>
      </c>
      <c r="B8">
        <v>190.44</v>
      </c>
      <c r="C8">
        <f t="shared" si="0"/>
        <v>-2.1001785228928939E-4</v>
      </c>
    </row>
    <row r="9" spans="1:7" x14ac:dyDescent="0.35">
      <c r="A9" s="1">
        <v>45483</v>
      </c>
      <c r="B9">
        <v>192.66</v>
      </c>
      <c r="C9">
        <f t="shared" si="0"/>
        <v>1.1589793003159477E-2</v>
      </c>
    </row>
    <row r="10" spans="1:7" x14ac:dyDescent="0.35">
      <c r="A10" s="1">
        <v>45484</v>
      </c>
      <c r="B10">
        <v>187.3</v>
      </c>
      <c r="C10">
        <f t="shared" si="0"/>
        <v>-2.821536787943469E-2</v>
      </c>
    </row>
    <row r="11" spans="1:7" x14ac:dyDescent="0.35">
      <c r="A11" s="1">
        <v>45485</v>
      </c>
      <c r="B11">
        <v>186.78</v>
      </c>
      <c r="C11">
        <f t="shared" si="0"/>
        <v>-2.7801557684710683E-3</v>
      </c>
    </row>
    <row r="12" spans="1:7" x14ac:dyDescent="0.35">
      <c r="A12" s="1">
        <v>45488</v>
      </c>
      <c r="B12">
        <v>188.19</v>
      </c>
      <c r="C12">
        <f t="shared" si="0"/>
        <v>7.5206370951897616E-3</v>
      </c>
    </row>
    <row r="13" spans="1:7" x14ac:dyDescent="0.35">
      <c r="A13" s="1">
        <v>45489</v>
      </c>
      <c r="B13">
        <v>185.5</v>
      </c>
      <c r="C13">
        <f t="shared" si="0"/>
        <v>-1.4397208729271724E-2</v>
      </c>
    </row>
    <row r="14" spans="1:7" x14ac:dyDescent="0.35">
      <c r="A14" s="1">
        <v>45490</v>
      </c>
      <c r="B14">
        <v>182.62</v>
      </c>
      <c r="C14">
        <f t="shared" si="0"/>
        <v>-1.5647390859295784E-2</v>
      </c>
    </row>
    <row r="15" spans="1:7" x14ac:dyDescent="0.35">
      <c r="A15" s="1">
        <v>45491</v>
      </c>
      <c r="B15">
        <v>179.22</v>
      </c>
      <c r="C15">
        <f t="shared" si="0"/>
        <v>-1.8793389732120667E-2</v>
      </c>
    </row>
    <row r="16" spans="1:7" x14ac:dyDescent="0.35">
      <c r="A16" s="1">
        <v>45492</v>
      </c>
      <c r="B16">
        <v>179.39</v>
      </c>
      <c r="C16">
        <f t="shared" si="0"/>
        <v>9.4810525492566812E-4</v>
      </c>
    </row>
    <row r="17" spans="1:3" x14ac:dyDescent="0.35">
      <c r="A17" s="1">
        <v>45495</v>
      </c>
      <c r="B17">
        <v>183.35</v>
      </c>
      <c r="C17">
        <f t="shared" si="0"/>
        <v>2.1834687806335948E-2</v>
      </c>
    </row>
    <row r="18" spans="1:3" x14ac:dyDescent="0.35">
      <c r="A18" s="1">
        <v>45496</v>
      </c>
      <c r="B18">
        <v>183.6</v>
      </c>
      <c r="C18">
        <f t="shared" si="0"/>
        <v>1.3625836690551107E-3</v>
      </c>
    </row>
    <row r="19" spans="1:3" x14ac:dyDescent="0.35">
      <c r="A19" s="1">
        <v>45497</v>
      </c>
      <c r="B19">
        <v>174.37</v>
      </c>
      <c r="C19">
        <f t="shared" si="0"/>
        <v>-5.1579999856987621E-2</v>
      </c>
    </row>
    <row r="20" spans="1:3" x14ac:dyDescent="0.35">
      <c r="A20" s="1">
        <v>45498</v>
      </c>
      <c r="B20">
        <v>169.16</v>
      </c>
      <c r="C20">
        <f t="shared" si="0"/>
        <v>-3.0334465725114588E-2</v>
      </c>
    </row>
    <row r="21" spans="1:3" x14ac:dyDescent="0.35">
      <c r="A21" s="1">
        <v>45499</v>
      </c>
      <c r="B21">
        <v>168.68</v>
      </c>
      <c r="C21">
        <f t="shared" si="0"/>
        <v>-2.841583725928654E-3</v>
      </c>
    </row>
    <row r="22" spans="1:3" x14ac:dyDescent="0.35">
      <c r="A22" s="1">
        <v>45502</v>
      </c>
      <c r="B22">
        <v>171.13</v>
      </c>
      <c r="C22">
        <f t="shared" si="0"/>
        <v>1.442007271100121E-2</v>
      </c>
    </row>
    <row r="23" spans="1:3" x14ac:dyDescent="0.35">
      <c r="A23" s="1">
        <v>45503</v>
      </c>
      <c r="B23">
        <v>171.86</v>
      </c>
      <c r="C23">
        <f t="shared" si="0"/>
        <v>4.2566902957167224E-3</v>
      </c>
    </row>
    <row r="24" spans="1:3" x14ac:dyDescent="0.35">
      <c r="A24" s="1">
        <v>45504</v>
      </c>
      <c r="B24">
        <v>173.15</v>
      </c>
      <c r="C24">
        <f t="shared" si="0"/>
        <v>7.4780789633540441E-3</v>
      </c>
    </row>
    <row r="25" spans="1:3" x14ac:dyDescent="0.35">
      <c r="A25" s="1">
        <v>45505</v>
      </c>
      <c r="B25">
        <v>172.45</v>
      </c>
      <c r="C25">
        <f t="shared" si="0"/>
        <v>-4.0509314655811359E-3</v>
      </c>
    </row>
    <row r="26" spans="1:3" x14ac:dyDescent="0.35">
      <c r="A26" s="1">
        <v>45506</v>
      </c>
      <c r="B26">
        <v>168.4</v>
      </c>
      <c r="C26">
        <f t="shared" si="0"/>
        <v>-2.3765237574623455E-2</v>
      </c>
    </row>
    <row r="27" spans="1:3" x14ac:dyDescent="0.35">
      <c r="A27" s="1">
        <v>45509</v>
      </c>
      <c r="B27">
        <v>160.63999999999999</v>
      </c>
      <c r="C27">
        <f t="shared" si="0"/>
        <v>-4.7176265304862047E-2</v>
      </c>
    </row>
    <row r="28" spans="1:3" x14ac:dyDescent="0.35">
      <c r="A28" s="1">
        <v>45510</v>
      </c>
      <c r="B28">
        <v>160.54</v>
      </c>
      <c r="C28">
        <f t="shared" si="0"/>
        <v>-6.2270379993355099E-4</v>
      </c>
    </row>
    <row r="29" spans="1:3" x14ac:dyDescent="0.35">
      <c r="A29" s="1">
        <v>45511</v>
      </c>
      <c r="B29">
        <v>160.75</v>
      </c>
      <c r="C29">
        <f t="shared" si="0"/>
        <v>1.3072304142979559E-3</v>
      </c>
    </row>
    <row r="30" spans="1:3" x14ac:dyDescent="0.35">
      <c r="A30" s="1">
        <v>45512</v>
      </c>
      <c r="B30">
        <v>163.84</v>
      </c>
      <c r="C30">
        <f t="shared" si="0"/>
        <v>1.9039978733414169E-2</v>
      </c>
    </row>
    <row r="31" spans="1:3" x14ac:dyDescent="0.35">
      <c r="A31" s="1">
        <v>45513</v>
      </c>
      <c r="B31">
        <v>165.39</v>
      </c>
      <c r="C31">
        <f t="shared" si="0"/>
        <v>9.4159794185589441E-3</v>
      </c>
    </row>
    <row r="32" spans="1:3" x14ac:dyDescent="0.35">
      <c r="A32" s="1">
        <v>45516</v>
      </c>
      <c r="B32">
        <v>163.95</v>
      </c>
      <c r="C32">
        <f t="shared" si="0"/>
        <v>-8.7448179790445835E-3</v>
      </c>
    </row>
    <row r="33" spans="1:3" x14ac:dyDescent="0.35">
      <c r="A33" s="1">
        <v>45517</v>
      </c>
      <c r="B33">
        <v>165.93</v>
      </c>
      <c r="C33">
        <f t="shared" si="0"/>
        <v>1.2004509384039099E-2</v>
      </c>
    </row>
    <row r="34" spans="1:3" x14ac:dyDescent="0.35">
      <c r="A34" s="1">
        <v>45518</v>
      </c>
      <c r="B34">
        <v>162.03</v>
      </c>
      <c r="C34">
        <f t="shared" si="0"/>
        <v>-2.3784509401786922E-2</v>
      </c>
    </row>
    <row r="35" spans="1:3" x14ac:dyDescent="0.35">
      <c r="A35" s="1">
        <v>45519</v>
      </c>
      <c r="B35">
        <v>163.16999999999999</v>
      </c>
      <c r="C35">
        <f t="shared" si="0"/>
        <v>7.0110988300696141E-3</v>
      </c>
    </row>
    <row r="36" spans="1:3" x14ac:dyDescent="0.35">
      <c r="A36" s="1">
        <v>45520</v>
      </c>
      <c r="B36">
        <v>164.74</v>
      </c>
      <c r="C36">
        <f t="shared" si="0"/>
        <v>9.5758714101238009E-3</v>
      </c>
    </row>
    <row r="37" spans="1:3" x14ac:dyDescent="0.35">
      <c r="A37" s="1">
        <v>45523</v>
      </c>
      <c r="B37">
        <v>168.4</v>
      </c>
      <c r="C37">
        <f t="shared" si="0"/>
        <v>2.1973628295123698E-2</v>
      </c>
    </row>
    <row r="38" spans="1:3" x14ac:dyDescent="0.35">
      <c r="A38" s="1">
        <v>45524</v>
      </c>
      <c r="B38">
        <v>168.96</v>
      </c>
      <c r="C38">
        <f t="shared" si="0"/>
        <v>3.3198987096702223E-3</v>
      </c>
    </row>
    <row r="39" spans="1:3" x14ac:dyDescent="0.35">
      <c r="A39" s="1">
        <v>45525</v>
      </c>
      <c r="B39">
        <v>167.63</v>
      </c>
      <c r="C39">
        <f t="shared" si="0"/>
        <v>-7.9028308747102378E-3</v>
      </c>
    </row>
    <row r="40" spans="1:3" x14ac:dyDescent="0.35">
      <c r="A40" s="1">
        <v>45526</v>
      </c>
      <c r="B40">
        <v>165.49</v>
      </c>
      <c r="C40">
        <f t="shared" si="0"/>
        <v>-1.2848399612334518E-2</v>
      </c>
    </row>
    <row r="41" spans="1:3" x14ac:dyDescent="0.35">
      <c r="A41" s="1">
        <v>45527</v>
      </c>
      <c r="B41">
        <v>167.43</v>
      </c>
      <c r="C41">
        <f t="shared" si="0"/>
        <v>1.1654583437600048E-2</v>
      </c>
    </row>
    <row r="42" spans="1:3" x14ac:dyDescent="0.35">
      <c r="A42" s="1">
        <v>45530</v>
      </c>
      <c r="B42">
        <v>167.93</v>
      </c>
      <c r="C42">
        <f t="shared" si="0"/>
        <v>2.9818724384647081E-3</v>
      </c>
    </row>
    <row r="43" spans="1:3" x14ac:dyDescent="0.35">
      <c r="A43" s="1">
        <v>45531</v>
      </c>
      <c r="B43">
        <v>166.38</v>
      </c>
      <c r="C43">
        <f t="shared" si="0"/>
        <v>-9.2728970511748859E-3</v>
      </c>
    </row>
    <row r="44" spans="1:3" x14ac:dyDescent="0.35">
      <c r="A44" s="1">
        <v>45532</v>
      </c>
      <c r="B44">
        <v>164.5</v>
      </c>
      <c r="C44">
        <f t="shared" si="0"/>
        <v>-1.1363758650315095E-2</v>
      </c>
    </row>
    <row r="45" spans="1:3" x14ac:dyDescent="0.35">
      <c r="A45" s="1">
        <v>45533</v>
      </c>
      <c r="B45">
        <v>163.4</v>
      </c>
      <c r="C45">
        <f t="shared" si="0"/>
        <v>-6.7093877795240354E-3</v>
      </c>
    </row>
    <row r="46" spans="1:3" x14ac:dyDescent="0.35">
      <c r="A46" s="1">
        <v>45534</v>
      </c>
      <c r="B46">
        <v>165.11</v>
      </c>
      <c r="C46">
        <f t="shared" si="0"/>
        <v>1.0410736017838727E-2</v>
      </c>
    </row>
    <row r="47" spans="1:3" x14ac:dyDescent="0.35">
      <c r="A47" s="1">
        <v>45538</v>
      </c>
      <c r="B47">
        <v>158.61000000000001</v>
      </c>
      <c r="C47">
        <f t="shared" si="0"/>
        <v>-4.016355952827258E-2</v>
      </c>
    </row>
    <row r="48" spans="1:3" x14ac:dyDescent="0.35">
      <c r="A48" s="1">
        <v>45539</v>
      </c>
      <c r="B48">
        <v>157.81</v>
      </c>
      <c r="C48">
        <f t="shared" si="0"/>
        <v>-5.0565811554272935E-3</v>
      </c>
    </row>
    <row r="49" spans="1:3" x14ac:dyDescent="0.35">
      <c r="A49" s="1">
        <v>45540</v>
      </c>
      <c r="B49">
        <v>158.6</v>
      </c>
      <c r="C49">
        <f t="shared" si="0"/>
        <v>4.9935314407063237E-3</v>
      </c>
    </row>
    <row r="50" spans="1:3" x14ac:dyDescent="0.35">
      <c r="A50" s="1">
        <v>45541</v>
      </c>
      <c r="B50">
        <v>152.13</v>
      </c>
      <c r="C50">
        <f t="shared" si="0"/>
        <v>-4.1649890725710188E-2</v>
      </c>
    </row>
    <row r="51" spans="1:3" x14ac:dyDescent="0.35">
      <c r="A51" s="1">
        <v>45544</v>
      </c>
      <c r="B51">
        <v>149.54</v>
      </c>
      <c r="C51">
        <f t="shared" si="0"/>
        <v>-1.7171502903267938E-2</v>
      </c>
    </row>
    <row r="52" spans="1:3" x14ac:dyDescent="0.35">
      <c r="A52" s="1">
        <v>45545</v>
      </c>
      <c r="B52">
        <v>150.01</v>
      </c>
      <c r="C52">
        <f t="shared" si="0"/>
        <v>3.1380429690294328E-3</v>
      </c>
    </row>
    <row r="53" spans="1:3" x14ac:dyDescent="0.35">
      <c r="A53" s="1">
        <v>45546</v>
      </c>
      <c r="B53">
        <v>152.15</v>
      </c>
      <c r="C53">
        <f t="shared" si="0"/>
        <v>1.4164917802181121E-2</v>
      </c>
    </row>
    <row r="54" spans="1:3" x14ac:dyDescent="0.35">
      <c r="A54" s="1">
        <v>45547</v>
      </c>
      <c r="B54">
        <v>155.54</v>
      </c>
      <c r="C54">
        <f t="shared" si="0"/>
        <v>2.2036056923817032E-2</v>
      </c>
    </row>
    <row r="55" spans="1:3" x14ac:dyDescent="0.35">
      <c r="A55" s="1">
        <v>45548</v>
      </c>
      <c r="B55">
        <v>158.37</v>
      </c>
      <c r="C55">
        <f t="shared" si="0"/>
        <v>1.8031134236837439E-2</v>
      </c>
    </row>
    <row r="56" spans="1:3" x14ac:dyDescent="0.35">
      <c r="A56" s="1">
        <v>45551</v>
      </c>
      <c r="B56">
        <v>158.99</v>
      </c>
      <c r="C56">
        <f t="shared" si="0"/>
        <v>3.9072396569832463E-3</v>
      </c>
    </row>
    <row r="57" spans="1:3" x14ac:dyDescent="0.35">
      <c r="A57" s="1">
        <v>45552</v>
      </c>
      <c r="B57">
        <v>160.28</v>
      </c>
      <c r="C57">
        <f t="shared" si="0"/>
        <v>8.0809786073260097E-3</v>
      </c>
    </row>
    <row r="58" spans="1:3" x14ac:dyDescent="0.35">
      <c r="A58" s="1">
        <v>45553</v>
      </c>
      <c r="B58">
        <v>160.81</v>
      </c>
      <c r="C58">
        <f t="shared" si="0"/>
        <v>3.3012580979895506E-3</v>
      </c>
    </row>
    <row r="59" spans="1:3" x14ac:dyDescent="0.35">
      <c r="A59" s="1">
        <v>45554</v>
      </c>
      <c r="B59">
        <v>163.24</v>
      </c>
      <c r="C59">
        <f t="shared" si="0"/>
        <v>1.4997966671671612E-2</v>
      </c>
    </row>
    <row r="60" spans="1:3" x14ac:dyDescent="0.35">
      <c r="A60" s="1">
        <v>45555</v>
      </c>
      <c r="B60">
        <v>164.64</v>
      </c>
      <c r="C60">
        <f t="shared" si="0"/>
        <v>8.5397615481343607E-3</v>
      </c>
    </row>
    <row r="61" spans="1:3" x14ac:dyDescent="0.35">
      <c r="A61" s="1">
        <v>45558</v>
      </c>
      <c r="B61">
        <v>163.07</v>
      </c>
      <c r="C61">
        <f t="shared" si="0"/>
        <v>-9.5817156125536426E-3</v>
      </c>
    </row>
    <row r="62" spans="1:3" x14ac:dyDescent="0.35">
      <c r="A62" s="1">
        <v>45559</v>
      </c>
      <c r="B62">
        <v>163.63999999999999</v>
      </c>
      <c r="C62">
        <f t="shared" si="0"/>
        <v>3.4893365880118831E-3</v>
      </c>
    </row>
    <row r="63" spans="1:3" x14ac:dyDescent="0.35">
      <c r="A63" s="1">
        <v>45560</v>
      </c>
      <c r="B63">
        <v>162.99</v>
      </c>
      <c r="C63">
        <f t="shared" si="0"/>
        <v>-3.9800438296562586E-3</v>
      </c>
    </row>
    <row r="64" spans="1:3" x14ac:dyDescent="0.35">
      <c r="A64" s="1">
        <v>45561</v>
      </c>
      <c r="B64">
        <v>163.83000000000001</v>
      </c>
      <c r="C64">
        <f t="shared" si="0"/>
        <v>5.1404556006305422E-3</v>
      </c>
    </row>
    <row r="65" spans="1:3" x14ac:dyDescent="0.35">
      <c r="A65" s="1">
        <v>45562</v>
      </c>
      <c r="B65">
        <v>165.29</v>
      </c>
      <c r="C65">
        <f t="shared" si="0"/>
        <v>8.8722020970899394E-3</v>
      </c>
    </row>
    <row r="66" spans="1:3" x14ac:dyDescent="0.35">
      <c r="A66" s="1">
        <v>45565</v>
      </c>
      <c r="B66">
        <v>167.19</v>
      </c>
      <c r="C66">
        <f t="shared" si="0"/>
        <v>1.1429383320292814E-2</v>
      </c>
    </row>
    <row r="67" spans="1:3" x14ac:dyDescent="0.35">
      <c r="A67" s="1">
        <v>45566</v>
      </c>
      <c r="B67">
        <v>168.42</v>
      </c>
      <c r="C67">
        <f t="shared" si="0"/>
        <v>7.3299693522913831E-3</v>
      </c>
    </row>
    <row r="68" spans="1:3" x14ac:dyDescent="0.35">
      <c r="A68" s="1">
        <v>45567</v>
      </c>
      <c r="B68">
        <v>167.31</v>
      </c>
      <c r="C68">
        <f t="shared" ref="C68:C131" si="1">LN(B68/B67)</f>
        <v>-6.6124805322739909E-3</v>
      </c>
    </row>
    <row r="69" spans="1:3" x14ac:dyDescent="0.35">
      <c r="A69" s="1">
        <v>45568</v>
      </c>
      <c r="B69">
        <v>167.21</v>
      </c>
      <c r="C69">
        <f t="shared" si="1"/>
        <v>-5.9787159499426787E-4</v>
      </c>
    </row>
    <row r="70" spans="1:3" x14ac:dyDescent="0.35">
      <c r="A70" s="1">
        <v>45569</v>
      </c>
      <c r="B70">
        <v>168.56</v>
      </c>
      <c r="C70">
        <f t="shared" si="1"/>
        <v>8.0412620213558619E-3</v>
      </c>
    </row>
    <row r="71" spans="1:3" x14ac:dyDescent="0.35">
      <c r="A71" s="1">
        <v>45572</v>
      </c>
      <c r="B71">
        <v>164.39</v>
      </c>
      <c r="C71">
        <f t="shared" si="1"/>
        <v>-2.5050115974514706E-2</v>
      </c>
    </row>
    <row r="72" spans="1:3" x14ac:dyDescent="0.35">
      <c r="A72" s="1">
        <v>45573</v>
      </c>
      <c r="B72">
        <v>165.7</v>
      </c>
      <c r="C72">
        <f t="shared" si="1"/>
        <v>7.9372709110981481E-3</v>
      </c>
    </row>
    <row r="73" spans="1:3" x14ac:dyDescent="0.35">
      <c r="A73" s="1">
        <v>45574</v>
      </c>
      <c r="B73">
        <v>163.06</v>
      </c>
      <c r="C73">
        <f t="shared" si="1"/>
        <v>-1.6060693197752381E-2</v>
      </c>
    </row>
    <row r="74" spans="1:3" x14ac:dyDescent="0.35">
      <c r="A74" s="1">
        <v>45575</v>
      </c>
      <c r="B74">
        <v>163.18</v>
      </c>
      <c r="C74">
        <f t="shared" si="1"/>
        <v>7.356547658895088E-4</v>
      </c>
    </row>
    <row r="75" spans="1:3" x14ac:dyDescent="0.35">
      <c r="A75" s="1">
        <v>45576</v>
      </c>
      <c r="B75">
        <v>164.52</v>
      </c>
      <c r="C75">
        <f t="shared" si="1"/>
        <v>8.1782573615692949E-3</v>
      </c>
    </row>
    <row r="76" spans="1:3" x14ac:dyDescent="0.35">
      <c r="A76" s="1">
        <v>45579</v>
      </c>
      <c r="B76">
        <v>166.35</v>
      </c>
      <c r="C76">
        <f t="shared" si="1"/>
        <v>1.1061859102262307E-2</v>
      </c>
    </row>
    <row r="77" spans="1:3" x14ac:dyDescent="0.35">
      <c r="A77" s="1">
        <v>45580</v>
      </c>
      <c r="B77">
        <v>166.9</v>
      </c>
      <c r="C77">
        <f t="shared" si="1"/>
        <v>3.3008282033038174E-3</v>
      </c>
    </row>
    <row r="78" spans="1:3" x14ac:dyDescent="0.35">
      <c r="A78" s="1">
        <v>45581</v>
      </c>
      <c r="B78">
        <v>166.74</v>
      </c>
      <c r="C78">
        <f t="shared" si="1"/>
        <v>-9.5911768532202526E-4</v>
      </c>
    </row>
    <row r="79" spans="1:3" x14ac:dyDescent="0.35">
      <c r="A79" s="1">
        <v>45582</v>
      </c>
      <c r="B79">
        <v>164.51</v>
      </c>
      <c r="C79">
        <f t="shared" si="1"/>
        <v>-1.3464354351138436E-2</v>
      </c>
    </row>
    <row r="80" spans="1:3" x14ac:dyDescent="0.35">
      <c r="A80" s="1">
        <v>45583</v>
      </c>
      <c r="B80">
        <v>165.05</v>
      </c>
      <c r="C80">
        <f t="shared" si="1"/>
        <v>3.277099667873234E-3</v>
      </c>
    </row>
    <row r="81" spans="1:3" x14ac:dyDescent="0.35">
      <c r="A81" s="1">
        <v>45586</v>
      </c>
      <c r="B81">
        <v>165.8</v>
      </c>
      <c r="C81">
        <f t="shared" si="1"/>
        <v>4.5337844019926301E-3</v>
      </c>
    </row>
    <row r="82" spans="1:3" x14ac:dyDescent="0.35">
      <c r="A82" s="1">
        <v>45587</v>
      </c>
      <c r="B82">
        <v>166.82</v>
      </c>
      <c r="C82">
        <f t="shared" si="1"/>
        <v>6.1331441122711508E-3</v>
      </c>
    </row>
    <row r="83" spans="1:3" x14ac:dyDescent="0.35">
      <c r="A83" s="1">
        <v>45588</v>
      </c>
      <c r="B83">
        <v>164.48</v>
      </c>
      <c r="C83">
        <f t="shared" si="1"/>
        <v>-1.4126404546665498E-2</v>
      </c>
    </row>
    <row r="84" spans="1:3" x14ac:dyDescent="0.35">
      <c r="A84" s="1">
        <v>45589</v>
      </c>
      <c r="B84">
        <v>164.53</v>
      </c>
      <c r="C84">
        <f t="shared" si="1"/>
        <v>3.039421317584817E-4</v>
      </c>
    </row>
    <row r="85" spans="1:3" x14ac:dyDescent="0.35">
      <c r="A85" s="1">
        <v>45590</v>
      </c>
      <c r="B85">
        <v>166.99</v>
      </c>
      <c r="C85">
        <f t="shared" si="1"/>
        <v>1.4841005985782299E-2</v>
      </c>
    </row>
    <row r="86" spans="1:3" x14ac:dyDescent="0.35">
      <c r="A86" s="1">
        <v>45593</v>
      </c>
      <c r="B86">
        <v>168.34</v>
      </c>
      <c r="C86">
        <f t="shared" si="1"/>
        <v>8.0518133990889803E-3</v>
      </c>
    </row>
    <row r="87" spans="1:3" x14ac:dyDescent="0.35">
      <c r="A87" s="1">
        <v>45594</v>
      </c>
      <c r="B87">
        <v>171.14</v>
      </c>
      <c r="C87">
        <f t="shared" si="1"/>
        <v>1.6496191206478581E-2</v>
      </c>
    </row>
    <row r="88" spans="1:3" x14ac:dyDescent="0.35">
      <c r="A88" s="1">
        <v>45595</v>
      </c>
      <c r="B88">
        <v>176.14</v>
      </c>
      <c r="C88">
        <f t="shared" si="1"/>
        <v>2.8797198387404601E-2</v>
      </c>
    </row>
    <row r="89" spans="1:3" x14ac:dyDescent="0.35">
      <c r="A89" s="1">
        <v>45596</v>
      </c>
      <c r="B89">
        <v>172.69</v>
      </c>
      <c r="C89">
        <f t="shared" si="1"/>
        <v>-1.9781053780734709E-2</v>
      </c>
    </row>
    <row r="90" spans="1:3" x14ac:dyDescent="0.35">
      <c r="A90" s="1">
        <v>45597</v>
      </c>
      <c r="B90">
        <v>172.65</v>
      </c>
      <c r="C90">
        <f t="shared" si="1"/>
        <v>-2.3165576057724481E-4</v>
      </c>
    </row>
    <row r="91" spans="1:3" x14ac:dyDescent="0.35">
      <c r="A91" s="1">
        <v>45600</v>
      </c>
      <c r="B91">
        <v>170.68</v>
      </c>
      <c r="C91">
        <f t="shared" si="1"/>
        <v>-1.1475965516202067E-2</v>
      </c>
    </row>
    <row r="92" spans="1:3" x14ac:dyDescent="0.35">
      <c r="A92" s="1">
        <v>45601</v>
      </c>
      <c r="B92">
        <v>171.41</v>
      </c>
      <c r="C92">
        <f t="shared" si="1"/>
        <v>4.267889199166308E-3</v>
      </c>
    </row>
    <row r="93" spans="1:3" x14ac:dyDescent="0.35">
      <c r="A93" s="1">
        <v>45602</v>
      </c>
      <c r="B93">
        <v>178.33</v>
      </c>
      <c r="C93">
        <f t="shared" si="1"/>
        <v>3.9577418945456334E-2</v>
      </c>
    </row>
    <row r="94" spans="1:3" x14ac:dyDescent="0.35">
      <c r="A94" s="1">
        <v>45603</v>
      </c>
      <c r="B94">
        <v>182.28</v>
      </c>
      <c r="C94">
        <f t="shared" si="1"/>
        <v>2.1908199931259899E-2</v>
      </c>
    </row>
    <row r="95" spans="1:3" x14ac:dyDescent="0.35">
      <c r="A95" s="1">
        <v>45604</v>
      </c>
      <c r="B95">
        <v>179.86</v>
      </c>
      <c r="C95">
        <f t="shared" si="1"/>
        <v>-1.3365195909312356E-2</v>
      </c>
    </row>
    <row r="96" spans="1:3" x14ac:dyDescent="0.35">
      <c r="A96" s="1">
        <v>45607</v>
      </c>
      <c r="B96">
        <v>181.97</v>
      </c>
      <c r="C96">
        <f t="shared" si="1"/>
        <v>1.1663067838781743E-2</v>
      </c>
    </row>
    <row r="97" spans="1:3" x14ac:dyDescent="0.35">
      <c r="A97" s="1">
        <v>45608</v>
      </c>
      <c r="B97">
        <v>183.32</v>
      </c>
      <c r="C97">
        <f t="shared" si="1"/>
        <v>7.3914213157720053E-3</v>
      </c>
    </row>
    <row r="98" spans="1:3" x14ac:dyDescent="0.35">
      <c r="A98" s="1">
        <v>45609</v>
      </c>
      <c r="B98">
        <v>180.49</v>
      </c>
      <c r="C98">
        <f t="shared" si="1"/>
        <v>-1.5557885064766179E-2</v>
      </c>
    </row>
    <row r="99" spans="1:3" x14ac:dyDescent="0.35">
      <c r="A99" s="1">
        <v>45610</v>
      </c>
      <c r="B99">
        <v>177.35</v>
      </c>
      <c r="C99">
        <f t="shared" si="1"/>
        <v>-1.7550193356526286E-2</v>
      </c>
    </row>
    <row r="100" spans="1:3" x14ac:dyDescent="0.35">
      <c r="A100" s="1">
        <v>45611</v>
      </c>
      <c r="B100">
        <v>173.89</v>
      </c>
      <c r="C100">
        <f t="shared" si="1"/>
        <v>-1.970226582565341E-2</v>
      </c>
    </row>
    <row r="101" spans="1:3" x14ac:dyDescent="0.35">
      <c r="A101" s="1">
        <v>45614</v>
      </c>
      <c r="B101">
        <v>176.8</v>
      </c>
      <c r="C101">
        <f t="shared" si="1"/>
        <v>1.6596234809565621E-2</v>
      </c>
    </row>
    <row r="102" spans="1:3" x14ac:dyDescent="0.35">
      <c r="A102" s="1">
        <v>45615</v>
      </c>
      <c r="B102">
        <v>179.58</v>
      </c>
      <c r="C102">
        <f t="shared" si="1"/>
        <v>1.560164088911945E-2</v>
      </c>
    </row>
    <row r="103" spans="1:3" x14ac:dyDescent="0.35">
      <c r="A103" s="1">
        <v>45616</v>
      </c>
      <c r="B103">
        <v>177.33</v>
      </c>
      <c r="C103">
        <f t="shared" si="1"/>
        <v>-1.2608387588274749E-2</v>
      </c>
    </row>
    <row r="104" spans="1:3" x14ac:dyDescent="0.35">
      <c r="A104" s="1">
        <v>45617</v>
      </c>
      <c r="B104">
        <v>169.24</v>
      </c>
      <c r="C104">
        <f t="shared" si="1"/>
        <v>-4.6694577652521156E-2</v>
      </c>
    </row>
    <row r="105" spans="1:3" x14ac:dyDescent="0.35">
      <c r="A105" s="1">
        <v>45618</v>
      </c>
      <c r="B105">
        <v>166.57</v>
      </c>
      <c r="C105">
        <f t="shared" si="1"/>
        <v>-1.5902184362850371E-2</v>
      </c>
    </row>
    <row r="106" spans="1:3" x14ac:dyDescent="0.35">
      <c r="A106" s="1">
        <v>45621</v>
      </c>
      <c r="B106">
        <v>169.43</v>
      </c>
      <c r="C106">
        <f t="shared" si="1"/>
        <v>1.7024220680998556E-2</v>
      </c>
    </row>
    <row r="107" spans="1:3" x14ac:dyDescent="0.35">
      <c r="A107" s="1">
        <v>45622</v>
      </c>
      <c r="B107">
        <v>170.62</v>
      </c>
      <c r="C107">
        <f t="shared" si="1"/>
        <v>6.998999310533752E-3</v>
      </c>
    </row>
    <row r="108" spans="1:3" x14ac:dyDescent="0.35">
      <c r="A108" s="1">
        <v>45623</v>
      </c>
      <c r="B108">
        <v>170.82</v>
      </c>
      <c r="C108">
        <f t="shared" si="1"/>
        <v>1.1715090374524273E-3</v>
      </c>
    </row>
    <row r="109" spans="1:3" x14ac:dyDescent="0.35">
      <c r="A109" s="1">
        <v>45625</v>
      </c>
      <c r="B109">
        <v>170.49</v>
      </c>
      <c r="C109">
        <f t="shared" si="1"/>
        <v>-1.9337265408612392E-3</v>
      </c>
    </row>
    <row r="110" spans="1:3" x14ac:dyDescent="0.35">
      <c r="A110" s="1">
        <v>45628</v>
      </c>
      <c r="B110">
        <v>172.98</v>
      </c>
      <c r="C110">
        <f t="shared" si="1"/>
        <v>1.4499336901225915E-2</v>
      </c>
    </row>
    <row r="111" spans="1:3" x14ac:dyDescent="0.35">
      <c r="A111" s="1">
        <v>45629</v>
      </c>
      <c r="B111">
        <v>173.02</v>
      </c>
      <c r="C111">
        <f t="shared" si="1"/>
        <v>2.3121387386248443E-4</v>
      </c>
    </row>
    <row r="112" spans="1:3" x14ac:dyDescent="0.35">
      <c r="A112" s="1">
        <v>45630</v>
      </c>
      <c r="B112">
        <v>176.09</v>
      </c>
      <c r="C112">
        <f t="shared" si="1"/>
        <v>1.7588033220458425E-2</v>
      </c>
    </row>
    <row r="113" spans="1:3" x14ac:dyDescent="0.35">
      <c r="A113" s="1">
        <v>45631</v>
      </c>
      <c r="B113">
        <v>174.31</v>
      </c>
      <c r="C113">
        <f t="shared" si="1"/>
        <v>-1.0159904745912636E-2</v>
      </c>
    </row>
    <row r="114" spans="1:3" x14ac:dyDescent="0.35">
      <c r="A114" s="1">
        <v>45632</v>
      </c>
      <c r="B114">
        <v>176.49</v>
      </c>
      <c r="C114">
        <f t="shared" si="1"/>
        <v>1.2428894317700216E-2</v>
      </c>
    </row>
    <row r="115" spans="1:3" x14ac:dyDescent="0.35">
      <c r="A115" s="1">
        <v>45635</v>
      </c>
      <c r="B115">
        <v>177.1</v>
      </c>
      <c r="C115">
        <f t="shared" si="1"/>
        <v>3.4503272443135538E-3</v>
      </c>
    </row>
    <row r="116" spans="1:3" x14ac:dyDescent="0.35">
      <c r="A116" s="1">
        <v>45636</v>
      </c>
      <c r="B116">
        <v>186.53</v>
      </c>
      <c r="C116">
        <f t="shared" si="1"/>
        <v>5.1877539267683459E-2</v>
      </c>
    </row>
    <row r="117" spans="1:3" x14ac:dyDescent="0.35">
      <c r="A117" s="1">
        <v>45637</v>
      </c>
      <c r="B117">
        <v>196.71</v>
      </c>
      <c r="C117">
        <f t="shared" si="1"/>
        <v>5.3138478887166454E-2</v>
      </c>
    </row>
    <row r="118" spans="1:3" x14ac:dyDescent="0.35">
      <c r="A118" s="1">
        <v>45638</v>
      </c>
      <c r="B118">
        <v>193.63</v>
      </c>
      <c r="C118">
        <f t="shared" si="1"/>
        <v>-1.5781441428330961E-2</v>
      </c>
    </row>
    <row r="119" spans="1:3" x14ac:dyDescent="0.35">
      <c r="A119" s="1">
        <v>45639</v>
      </c>
      <c r="B119">
        <v>191.38</v>
      </c>
      <c r="C119">
        <f t="shared" si="1"/>
        <v>-1.1688141164190011E-2</v>
      </c>
    </row>
    <row r="120" spans="1:3" x14ac:dyDescent="0.35">
      <c r="A120" s="1">
        <v>45642</v>
      </c>
      <c r="B120">
        <v>198.16</v>
      </c>
      <c r="C120">
        <f t="shared" si="1"/>
        <v>3.4813804829987346E-2</v>
      </c>
    </row>
    <row r="121" spans="1:3" x14ac:dyDescent="0.35">
      <c r="A121" s="1">
        <v>45643</v>
      </c>
      <c r="B121">
        <v>197.12</v>
      </c>
      <c r="C121">
        <f t="shared" si="1"/>
        <v>-5.2621048359490783E-3</v>
      </c>
    </row>
    <row r="122" spans="1:3" x14ac:dyDescent="0.35">
      <c r="A122" s="1">
        <v>45644</v>
      </c>
      <c r="B122">
        <v>190.15</v>
      </c>
      <c r="C122">
        <f t="shared" si="1"/>
        <v>-3.5999445970886265E-2</v>
      </c>
    </row>
    <row r="123" spans="1:3" x14ac:dyDescent="0.35">
      <c r="A123" s="1">
        <v>45645</v>
      </c>
      <c r="B123">
        <v>189.7</v>
      </c>
      <c r="C123">
        <f t="shared" si="1"/>
        <v>-2.3693574333002549E-3</v>
      </c>
    </row>
    <row r="124" spans="1:3" x14ac:dyDescent="0.35">
      <c r="A124" s="1">
        <v>45646</v>
      </c>
      <c r="B124">
        <v>192.96</v>
      </c>
      <c r="C124">
        <f t="shared" si="1"/>
        <v>1.7039036597852247E-2</v>
      </c>
    </row>
    <row r="125" spans="1:3" x14ac:dyDescent="0.35">
      <c r="A125" s="1">
        <v>45649</v>
      </c>
      <c r="B125">
        <v>195.99</v>
      </c>
      <c r="C125">
        <f t="shared" si="1"/>
        <v>1.5580723981947993E-2</v>
      </c>
    </row>
    <row r="126" spans="1:3" x14ac:dyDescent="0.35">
      <c r="A126" s="1">
        <v>45650</v>
      </c>
      <c r="B126">
        <v>197.57</v>
      </c>
      <c r="C126">
        <f t="shared" si="1"/>
        <v>8.0293144045450147E-3</v>
      </c>
    </row>
    <row r="127" spans="1:3" x14ac:dyDescent="0.35">
      <c r="A127" s="1">
        <v>45652</v>
      </c>
      <c r="B127">
        <v>197.1</v>
      </c>
      <c r="C127">
        <f t="shared" si="1"/>
        <v>-2.3817377666392166E-3</v>
      </c>
    </row>
    <row r="128" spans="1:3" x14ac:dyDescent="0.35">
      <c r="A128" s="1">
        <v>45653</v>
      </c>
      <c r="B128">
        <v>194.04</v>
      </c>
      <c r="C128">
        <f t="shared" si="1"/>
        <v>-1.5646890781658741E-2</v>
      </c>
    </row>
    <row r="129" spans="1:3" x14ac:dyDescent="0.35">
      <c r="A129" s="1">
        <v>45656</v>
      </c>
      <c r="B129">
        <v>192.69</v>
      </c>
      <c r="C129">
        <f t="shared" si="1"/>
        <v>-6.9816434392049589E-3</v>
      </c>
    </row>
    <row r="130" spans="1:3" x14ac:dyDescent="0.35">
      <c r="A130" s="1">
        <v>45657</v>
      </c>
      <c r="B130">
        <v>190.44</v>
      </c>
      <c r="C130">
        <f t="shared" si="1"/>
        <v>-1.1745495611492822E-2</v>
      </c>
    </row>
    <row r="131" spans="1:3" x14ac:dyDescent="0.35">
      <c r="A131" s="1">
        <v>45659</v>
      </c>
      <c r="B131">
        <v>190.63</v>
      </c>
      <c r="C131">
        <f t="shared" si="1"/>
        <v>9.9719219956729351E-4</v>
      </c>
    </row>
    <row r="132" spans="1:3" x14ac:dyDescent="0.35">
      <c r="A132" s="1">
        <v>45660</v>
      </c>
      <c r="B132">
        <v>193.13</v>
      </c>
      <c r="C132">
        <f t="shared" ref="C132:C190" si="2">LN(B132/B131)</f>
        <v>1.3029160758622871E-2</v>
      </c>
    </row>
    <row r="133" spans="1:3" x14ac:dyDescent="0.35">
      <c r="A133" s="1">
        <v>45663</v>
      </c>
      <c r="B133">
        <v>197.96</v>
      </c>
      <c r="C133">
        <f t="shared" si="2"/>
        <v>2.4701452799177372E-2</v>
      </c>
    </row>
    <row r="134" spans="1:3" x14ac:dyDescent="0.35">
      <c r="A134" s="1">
        <v>45664</v>
      </c>
      <c r="B134">
        <v>196.71</v>
      </c>
      <c r="C134">
        <f t="shared" si="2"/>
        <v>-6.334427140047531E-3</v>
      </c>
    </row>
    <row r="135" spans="1:3" x14ac:dyDescent="0.35">
      <c r="A135" s="1">
        <v>45665</v>
      </c>
      <c r="B135">
        <v>195.39</v>
      </c>
      <c r="C135">
        <f t="shared" si="2"/>
        <v>-6.7330017172179766E-3</v>
      </c>
    </row>
    <row r="136" spans="1:3" x14ac:dyDescent="0.35">
      <c r="A136" s="1">
        <v>45667</v>
      </c>
      <c r="B136">
        <v>193.17</v>
      </c>
      <c r="C136">
        <f t="shared" si="2"/>
        <v>-1.1426931008218016E-2</v>
      </c>
    </row>
    <row r="137" spans="1:3" x14ac:dyDescent="0.35">
      <c r="A137" s="1">
        <v>45670</v>
      </c>
      <c r="B137">
        <v>192.29</v>
      </c>
      <c r="C137">
        <f t="shared" si="2"/>
        <v>-4.5659810557060476E-3</v>
      </c>
    </row>
    <row r="138" spans="1:3" x14ac:dyDescent="0.35">
      <c r="A138" s="1">
        <v>45671</v>
      </c>
      <c r="B138">
        <v>191.05</v>
      </c>
      <c r="C138">
        <f t="shared" si="2"/>
        <v>-6.469475269586732E-3</v>
      </c>
    </row>
    <row r="139" spans="1:3" x14ac:dyDescent="0.35">
      <c r="A139" s="1">
        <v>45672</v>
      </c>
      <c r="B139">
        <v>196.98</v>
      </c>
      <c r="C139">
        <f t="shared" si="2"/>
        <v>3.0567026848647275E-2</v>
      </c>
    </row>
    <row r="140" spans="1:3" x14ac:dyDescent="0.35">
      <c r="A140" s="1">
        <v>45673</v>
      </c>
      <c r="B140">
        <v>194.41</v>
      </c>
      <c r="C140">
        <f t="shared" si="2"/>
        <v>-1.3132869709007794E-2</v>
      </c>
    </row>
    <row r="141" spans="1:3" x14ac:dyDescent="0.35">
      <c r="A141" s="1">
        <v>45674</v>
      </c>
      <c r="B141">
        <v>197.55</v>
      </c>
      <c r="C141">
        <f t="shared" si="2"/>
        <v>1.6022385824851357E-2</v>
      </c>
    </row>
    <row r="142" spans="1:3" x14ac:dyDescent="0.35">
      <c r="A142" s="1">
        <v>45678</v>
      </c>
      <c r="B142">
        <v>199.63</v>
      </c>
      <c r="C142">
        <f t="shared" si="2"/>
        <v>1.0473936327162406E-2</v>
      </c>
    </row>
    <row r="143" spans="1:3" x14ac:dyDescent="0.35">
      <c r="A143" s="1">
        <v>45679</v>
      </c>
      <c r="B143">
        <v>200.03</v>
      </c>
      <c r="C143">
        <f t="shared" si="2"/>
        <v>2.001702114599341E-3</v>
      </c>
    </row>
    <row r="144" spans="1:3" x14ac:dyDescent="0.35">
      <c r="A144" s="1">
        <v>45680</v>
      </c>
      <c r="B144">
        <v>199.58</v>
      </c>
      <c r="C144">
        <f t="shared" si="2"/>
        <v>-2.2521968429949886E-3</v>
      </c>
    </row>
    <row r="145" spans="1:3" x14ac:dyDescent="0.35">
      <c r="A145" s="1">
        <v>45681</v>
      </c>
      <c r="B145">
        <v>201.9</v>
      </c>
      <c r="C145">
        <f t="shared" si="2"/>
        <v>1.1557366862625325E-2</v>
      </c>
    </row>
    <row r="146" spans="1:3" x14ac:dyDescent="0.35">
      <c r="A146" s="1">
        <v>45684</v>
      </c>
      <c r="B146">
        <v>193.77</v>
      </c>
      <c r="C146">
        <f t="shared" si="2"/>
        <v>-4.1100636606300735E-2</v>
      </c>
    </row>
    <row r="147" spans="1:3" x14ac:dyDescent="0.35">
      <c r="A147" s="1">
        <v>45685</v>
      </c>
      <c r="B147">
        <v>197.07</v>
      </c>
      <c r="C147">
        <f t="shared" si="2"/>
        <v>1.6887106860000216E-2</v>
      </c>
    </row>
    <row r="148" spans="1:3" x14ac:dyDescent="0.35">
      <c r="A148" s="1">
        <v>45686</v>
      </c>
      <c r="B148">
        <v>197.18</v>
      </c>
      <c r="C148">
        <f t="shared" si="2"/>
        <v>5.5802157440403488E-4</v>
      </c>
    </row>
    <row r="149" spans="1:3" x14ac:dyDescent="0.35">
      <c r="A149" s="1">
        <v>45687</v>
      </c>
      <c r="B149">
        <v>202.63</v>
      </c>
      <c r="C149">
        <f t="shared" si="2"/>
        <v>2.7264638730342489E-2</v>
      </c>
    </row>
    <row r="150" spans="1:3" x14ac:dyDescent="0.35">
      <c r="A150" s="1">
        <v>45688</v>
      </c>
      <c r="B150">
        <v>205.6</v>
      </c>
      <c r="C150">
        <f t="shared" si="2"/>
        <v>1.4550877703772183E-2</v>
      </c>
    </row>
    <row r="151" spans="1:3" x14ac:dyDescent="0.35">
      <c r="A151" s="1">
        <v>45691</v>
      </c>
      <c r="B151">
        <v>202.64</v>
      </c>
      <c r="C151">
        <f t="shared" si="2"/>
        <v>-1.4501527887590323E-2</v>
      </c>
    </row>
    <row r="152" spans="1:3" x14ac:dyDescent="0.35">
      <c r="A152" s="1">
        <v>45692</v>
      </c>
      <c r="B152">
        <v>207.71</v>
      </c>
      <c r="C152">
        <f t="shared" si="2"/>
        <v>2.471187039459739E-2</v>
      </c>
    </row>
    <row r="153" spans="1:3" x14ac:dyDescent="0.35">
      <c r="A153" s="1">
        <v>45693</v>
      </c>
      <c r="B153">
        <v>193.3</v>
      </c>
      <c r="C153">
        <f t="shared" si="2"/>
        <v>-7.1899489873731806E-2</v>
      </c>
    </row>
    <row r="154" spans="1:3" x14ac:dyDescent="0.35">
      <c r="A154" s="1">
        <v>45694</v>
      </c>
      <c r="B154">
        <v>193.31</v>
      </c>
      <c r="C154">
        <f t="shared" si="2"/>
        <v>5.1731719315209403E-5</v>
      </c>
    </row>
    <row r="155" spans="1:3" x14ac:dyDescent="0.35">
      <c r="A155" s="1">
        <v>45695</v>
      </c>
      <c r="B155">
        <v>187.14</v>
      </c>
      <c r="C155">
        <f t="shared" si="2"/>
        <v>-3.2438118085833592E-2</v>
      </c>
    </row>
    <row r="156" spans="1:3" x14ac:dyDescent="0.35">
      <c r="A156" s="1">
        <v>45698</v>
      </c>
      <c r="B156">
        <v>188.2</v>
      </c>
      <c r="C156">
        <f t="shared" si="2"/>
        <v>5.6482273035124674E-3</v>
      </c>
    </row>
    <row r="157" spans="1:3" x14ac:dyDescent="0.35">
      <c r="A157" s="1">
        <v>45699</v>
      </c>
      <c r="B157">
        <v>187.07</v>
      </c>
      <c r="C157">
        <f t="shared" si="2"/>
        <v>-6.0223487904660124E-3</v>
      </c>
    </row>
    <row r="158" spans="1:3" x14ac:dyDescent="0.35">
      <c r="A158" s="1">
        <v>45700</v>
      </c>
      <c r="B158">
        <v>185.43</v>
      </c>
      <c r="C158">
        <f t="shared" si="2"/>
        <v>-8.8054260215215223E-3</v>
      </c>
    </row>
    <row r="159" spans="1:3" x14ac:dyDescent="0.35">
      <c r="A159" s="1">
        <v>45701</v>
      </c>
      <c r="B159">
        <v>187.88</v>
      </c>
      <c r="C159">
        <f t="shared" si="2"/>
        <v>1.3126008819502539E-2</v>
      </c>
    </row>
    <row r="160" spans="1:3" x14ac:dyDescent="0.35">
      <c r="A160" s="1">
        <v>45702</v>
      </c>
      <c r="B160">
        <v>186.87</v>
      </c>
      <c r="C160">
        <f t="shared" si="2"/>
        <v>-5.3902732246304402E-3</v>
      </c>
    </row>
    <row r="161" spans="1:3" x14ac:dyDescent="0.35">
      <c r="A161" s="1">
        <v>45706</v>
      </c>
      <c r="B161">
        <v>185.8</v>
      </c>
      <c r="C161">
        <f t="shared" si="2"/>
        <v>-5.7423615544257012E-3</v>
      </c>
    </row>
    <row r="162" spans="1:3" x14ac:dyDescent="0.35">
      <c r="A162" s="1">
        <v>45707</v>
      </c>
      <c r="B162">
        <v>187.13</v>
      </c>
      <c r="C162">
        <f t="shared" si="2"/>
        <v>7.1327361099588682E-3</v>
      </c>
    </row>
    <row r="163" spans="1:3" x14ac:dyDescent="0.35">
      <c r="A163" s="1">
        <v>45708</v>
      </c>
      <c r="B163">
        <v>186.64</v>
      </c>
      <c r="C163">
        <f t="shared" si="2"/>
        <v>-2.6219347765227062E-3</v>
      </c>
    </row>
    <row r="164" spans="1:3" x14ac:dyDescent="0.35">
      <c r="A164" s="1">
        <v>45709</v>
      </c>
      <c r="B164">
        <v>181.58</v>
      </c>
      <c r="C164">
        <f t="shared" si="2"/>
        <v>-2.7485299769563248E-2</v>
      </c>
    </row>
    <row r="165" spans="1:3" x14ac:dyDescent="0.35">
      <c r="A165" s="1">
        <v>45712</v>
      </c>
      <c r="B165">
        <v>181.19</v>
      </c>
      <c r="C165">
        <f t="shared" si="2"/>
        <v>-2.150123495595038E-3</v>
      </c>
    </row>
    <row r="166" spans="1:3" x14ac:dyDescent="0.35">
      <c r="A166" s="1">
        <v>45713</v>
      </c>
      <c r="B166">
        <v>177.37</v>
      </c>
      <c r="C166">
        <f t="shared" si="2"/>
        <v>-2.1308258230521016E-2</v>
      </c>
    </row>
    <row r="167" spans="1:3" x14ac:dyDescent="0.35">
      <c r="A167" s="1">
        <v>45714</v>
      </c>
      <c r="B167">
        <v>174.7</v>
      </c>
      <c r="C167">
        <f t="shared" si="2"/>
        <v>-1.5167729077484196E-2</v>
      </c>
    </row>
    <row r="168" spans="1:3" x14ac:dyDescent="0.35">
      <c r="A168" s="1">
        <v>45715</v>
      </c>
      <c r="B168">
        <v>170.21</v>
      </c>
      <c r="C168">
        <f t="shared" si="2"/>
        <v>-2.603724832012911E-2</v>
      </c>
    </row>
    <row r="169" spans="1:3" x14ac:dyDescent="0.35">
      <c r="A169" s="1">
        <v>45716</v>
      </c>
      <c r="B169">
        <v>172.22</v>
      </c>
      <c r="C169">
        <f t="shared" si="2"/>
        <v>1.1739760448137416E-2</v>
      </c>
    </row>
    <row r="170" spans="1:3" x14ac:dyDescent="0.35">
      <c r="A170" s="1">
        <v>45719</v>
      </c>
      <c r="B170">
        <v>168.66</v>
      </c>
      <c r="C170">
        <f t="shared" si="2"/>
        <v>-2.0887875121523593E-2</v>
      </c>
    </row>
    <row r="171" spans="1:3" x14ac:dyDescent="0.35">
      <c r="A171" s="1">
        <v>45720</v>
      </c>
      <c r="B171">
        <v>172.61</v>
      </c>
      <c r="C171">
        <f t="shared" si="2"/>
        <v>2.3149860252102458E-2</v>
      </c>
    </row>
    <row r="172" spans="1:3" x14ac:dyDescent="0.35">
      <c r="A172" s="1">
        <v>45721</v>
      </c>
      <c r="B172">
        <v>174.99</v>
      </c>
      <c r="C172">
        <f t="shared" si="2"/>
        <v>1.3694115035057953E-2</v>
      </c>
    </row>
    <row r="173" spans="1:3" x14ac:dyDescent="0.35">
      <c r="A173" s="1">
        <v>45722</v>
      </c>
      <c r="B173">
        <v>174.21</v>
      </c>
      <c r="C173">
        <f t="shared" si="2"/>
        <v>-4.4673613815877393E-3</v>
      </c>
    </row>
    <row r="174" spans="1:3" x14ac:dyDescent="0.35">
      <c r="A174" s="1">
        <v>45723</v>
      </c>
      <c r="B174">
        <v>175.75</v>
      </c>
      <c r="C174">
        <f t="shared" si="2"/>
        <v>8.801062638705991E-3</v>
      </c>
    </row>
    <row r="175" spans="1:3" x14ac:dyDescent="0.35">
      <c r="A175" s="1">
        <v>45726</v>
      </c>
      <c r="B175">
        <v>167.81</v>
      </c>
      <c r="C175">
        <f t="shared" si="2"/>
        <v>-4.6230143677703887E-2</v>
      </c>
    </row>
    <row r="176" spans="1:3" x14ac:dyDescent="0.35">
      <c r="A176" s="1">
        <v>45727</v>
      </c>
      <c r="B176">
        <v>165.98</v>
      </c>
      <c r="C176">
        <f t="shared" si="2"/>
        <v>-1.0965087842768548E-2</v>
      </c>
    </row>
    <row r="177" spans="1:3" x14ac:dyDescent="0.35">
      <c r="A177" s="1">
        <v>45728</v>
      </c>
      <c r="B177">
        <v>169</v>
      </c>
      <c r="C177">
        <f t="shared" si="2"/>
        <v>1.803141575277166E-2</v>
      </c>
    </row>
    <row r="178" spans="1:3" x14ac:dyDescent="0.35">
      <c r="A178" s="1">
        <v>45729</v>
      </c>
      <c r="B178">
        <v>164.73</v>
      </c>
      <c r="C178">
        <f t="shared" si="2"/>
        <v>-2.5590944964182599E-2</v>
      </c>
    </row>
    <row r="179" spans="1:3" x14ac:dyDescent="0.35">
      <c r="A179" s="1">
        <v>45730</v>
      </c>
      <c r="B179">
        <v>167.62</v>
      </c>
      <c r="C179">
        <f t="shared" si="2"/>
        <v>1.7391742711869239E-2</v>
      </c>
    </row>
    <row r="180" spans="1:3" x14ac:dyDescent="0.35">
      <c r="A180" s="1">
        <v>45733</v>
      </c>
      <c r="B180">
        <v>166.57</v>
      </c>
      <c r="C180">
        <f t="shared" si="2"/>
        <v>-6.2838711817438395E-3</v>
      </c>
    </row>
    <row r="181" spans="1:3" x14ac:dyDescent="0.35">
      <c r="A181" s="1">
        <v>45734</v>
      </c>
      <c r="B181">
        <v>162.66999999999999</v>
      </c>
      <c r="C181">
        <f t="shared" si="2"/>
        <v>-2.3692032710654409E-2</v>
      </c>
    </row>
    <row r="182" spans="1:3" x14ac:dyDescent="0.35">
      <c r="A182" s="1">
        <v>45735</v>
      </c>
      <c r="B182">
        <v>166.28</v>
      </c>
      <c r="C182">
        <f t="shared" si="2"/>
        <v>2.1949505606074771E-2</v>
      </c>
    </row>
    <row r="183" spans="1:3" x14ac:dyDescent="0.35">
      <c r="A183" s="1">
        <v>45736</v>
      </c>
      <c r="B183">
        <v>165.05</v>
      </c>
      <c r="C183">
        <f t="shared" si="2"/>
        <v>-7.4246560852346205E-3</v>
      </c>
    </row>
    <row r="184" spans="1:3" x14ac:dyDescent="0.35">
      <c r="A184" s="1">
        <v>45737</v>
      </c>
      <c r="B184">
        <v>166.25</v>
      </c>
      <c r="C184">
        <f t="shared" si="2"/>
        <v>7.2442212367615369E-3</v>
      </c>
    </row>
    <row r="185" spans="1:3" x14ac:dyDescent="0.35">
      <c r="A185" s="1">
        <v>45740</v>
      </c>
      <c r="B185">
        <v>169.93</v>
      </c>
      <c r="C185">
        <f t="shared" si="2"/>
        <v>2.1893908010050617E-2</v>
      </c>
    </row>
    <row r="186" spans="1:3" x14ac:dyDescent="0.35">
      <c r="A186" s="1">
        <v>45741</v>
      </c>
      <c r="B186">
        <v>172.79</v>
      </c>
      <c r="C186">
        <f t="shared" si="2"/>
        <v>1.6690396779016122E-2</v>
      </c>
    </row>
    <row r="187" spans="1:3" x14ac:dyDescent="0.35">
      <c r="A187" s="1">
        <v>45742</v>
      </c>
      <c r="B187">
        <v>167.14</v>
      </c>
      <c r="C187">
        <f t="shared" si="2"/>
        <v>-3.3245199751740305E-2</v>
      </c>
    </row>
    <row r="188" spans="1:3" x14ac:dyDescent="0.35">
      <c r="A188" s="1">
        <v>45743</v>
      </c>
      <c r="B188">
        <v>164.08</v>
      </c>
      <c r="C188">
        <f t="shared" si="2"/>
        <v>-1.8477670809164719E-2</v>
      </c>
    </row>
    <row r="189" spans="1:3" x14ac:dyDescent="0.35">
      <c r="A189" s="1">
        <v>45744</v>
      </c>
      <c r="B189">
        <v>156.06</v>
      </c>
      <c r="C189">
        <f t="shared" si="2"/>
        <v>-5.0113565075510104E-2</v>
      </c>
    </row>
    <row r="190" spans="1:3" x14ac:dyDescent="0.35">
      <c r="A190" s="3">
        <v>45747</v>
      </c>
      <c r="B190">
        <v>156.22999999999999</v>
      </c>
      <c r="C190">
        <f t="shared" si="2"/>
        <v>1.088731735196434E-3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911E-D0F6-4D11-A0AE-C1F1D81E35B4}">
  <dimension ref="A2:I29"/>
  <sheetViews>
    <sheetView zoomScale="79" workbookViewId="0">
      <selection activeCell="H2" sqref="H2:I12"/>
    </sheetView>
  </sheetViews>
  <sheetFormatPr defaultRowHeight="14.5" x14ac:dyDescent="0.35"/>
  <cols>
    <col min="1" max="1" width="27" customWidth="1"/>
    <col min="2" max="2" width="20.90625" bestFit="1" customWidth="1"/>
    <col min="3" max="3" width="34.81640625" bestFit="1" customWidth="1"/>
    <col min="4" max="4" width="15" customWidth="1"/>
    <col min="5" max="5" width="4.36328125" bestFit="1" customWidth="1"/>
    <col min="6" max="6" width="17.90625" bestFit="1" customWidth="1"/>
    <col min="8" max="8" width="15.36328125" customWidth="1"/>
    <col min="9" max="9" width="41.36328125" bestFit="1" customWidth="1"/>
  </cols>
  <sheetData>
    <row r="2" spans="1:9" x14ac:dyDescent="0.35">
      <c r="B2" s="44" t="s">
        <v>143</v>
      </c>
      <c r="C2" s="61" t="s">
        <v>144</v>
      </c>
      <c r="E2" s="44" t="s">
        <v>165</v>
      </c>
      <c r="F2" s="50">
        <f>(LN(C3/C4)+(C7+0.5*C6^2)*C5)/(C6*SQRT(C5))</f>
        <v>0.19522700252080882</v>
      </c>
      <c r="H2" s="76"/>
      <c r="I2" s="68" t="s">
        <v>142</v>
      </c>
    </row>
    <row r="3" spans="1:9" x14ac:dyDescent="0.35">
      <c r="B3" s="41" t="s">
        <v>168</v>
      </c>
      <c r="C3" s="62">
        <v>156.69999999999999</v>
      </c>
      <c r="E3" s="68" t="s">
        <v>166</v>
      </c>
      <c r="F3" s="14">
        <f>F2-C6*SQRT(C5)</f>
        <v>-0.11012832328832134</v>
      </c>
      <c r="H3" s="68" t="s">
        <v>143</v>
      </c>
      <c r="I3" s="77" t="s">
        <v>144</v>
      </c>
    </row>
    <row r="4" spans="1:9" x14ac:dyDescent="0.35">
      <c r="B4" s="41" t="s">
        <v>169</v>
      </c>
      <c r="C4" s="62">
        <v>160</v>
      </c>
      <c r="H4" s="69"/>
      <c r="I4" s="69"/>
    </row>
    <row r="5" spans="1:9" x14ac:dyDescent="0.35">
      <c r="A5" t="s">
        <v>164</v>
      </c>
      <c r="B5" s="41" t="s">
        <v>160</v>
      </c>
      <c r="C5" s="63">
        <f>10/12</f>
        <v>0.83333333333333337</v>
      </c>
      <c r="H5" s="76"/>
      <c r="I5" s="68" t="s">
        <v>145</v>
      </c>
    </row>
    <row r="6" spans="1:9" x14ac:dyDescent="0.35">
      <c r="A6" t="s">
        <v>157</v>
      </c>
      <c r="B6" s="41" t="s">
        <v>170</v>
      </c>
      <c r="C6" s="64">
        <f>0.3345</f>
        <v>0.33450000000000002</v>
      </c>
      <c r="H6" s="68" t="s">
        <v>146</v>
      </c>
      <c r="I6" s="77" t="s">
        <v>147</v>
      </c>
    </row>
    <row r="7" spans="1:9" ht="16" x14ac:dyDescent="0.4">
      <c r="A7" t="s">
        <v>158</v>
      </c>
      <c r="B7" s="42" t="s">
        <v>171</v>
      </c>
      <c r="C7" s="65">
        <f>4.06/100</f>
        <v>4.0599999999999997E-2</v>
      </c>
      <c r="H7" s="69"/>
      <c r="I7" s="69"/>
    </row>
    <row r="8" spans="1:9" x14ac:dyDescent="0.35">
      <c r="B8" s="2"/>
      <c r="H8" s="68" t="s">
        <v>376</v>
      </c>
      <c r="I8" s="70" t="s">
        <v>159</v>
      </c>
    </row>
    <row r="9" spans="1:9" x14ac:dyDescent="0.35">
      <c r="A9" s="101" t="s">
        <v>367</v>
      </c>
      <c r="B9" s="40" t="s">
        <v>167</v>
      </c>
      <c r="C9" s="40" t="s">
        <v>358</v>
      </c>
      <c r="D9" s="40" t="s">
        <v>365</v>
      </c>
      <c r="H9" s="68" t="s">
        <v>363</v>
      </c>
      <c r="I9" s="70" t="s">
        <v>344</v>
      </c>
    </row>
    <row r="10" spans="1:9" x14ac:dyDescent="0.35">
      <c r="A10" s="101"/>
      <c r="B10" s="40" t="s">
        <v>156</v>
      </c>
      <c r="C10" s="66">
        <f>C3*_xlfn.NORM.S.DIST(F2,TRUE)-C4*EXP(-C7*C5)*_xlfn.NORM.S.DIST(F3,TRUE)</f>
        <v>19.920784593117787</v>
      </c>
      <c r="D10" s="67">
        <f>C4*EXP(-C7*C5)*_xlfn.NORM.S.DIST(-F3,TRUE)-C4*_xlfn.NORM.S.DIST(-F2,TRUE)</f>
        <v>16.503397575980713</v>
      </c>
      <c r="H10" s="69"/>
      <c r="I10" s="69"/>
    </row>
    <row r="11" spans="1:9" x14ac:dyDescent="0.35">
      <c r="A11" s="101"/>
      <c r="B11" s="69" t="s">
        <v>391</v>
      </c>
      <c r="C11" s="75">
        <f>C4+C10</f>
        <v>179.92078459311779</v>
      </c>
      <c r="D11" s="75">
        <f>C4-D10</f>
        <v>143.49660242401927</v>
      </c>
      <c r="H11" s="68" t="s">
        <v>376</v>
      </c>
      <c r="I11" s="70" t="s">
        <v>163</v>
      </c>
    </row>
    <row r="12" spans="1:9" x14ac:dyDescent="0.35">
      <c r="H12" s="68" t="s">
        <v>363</v>
      </c>
      <c r="I12" s="70" t="s">
        <v>345</v>
      </c>
    </row>
    <row r="13" spans="1:9" ht="16" x14ac:dyDescent="0.4">
      <c r="B13" s="15" t="s">
        <v>333</v>
      </c>
      <c r="C13" s="15" t="s">
        <v>392</v>
      </c>
      <c r="D13" s="101" t="s">
        <v>335</v>
      </c>
    </row>
    <row r="14" spans="1:9" ht="16" x14ac:dyDescent="0.4">
      <c r="B14" s="15" t="s">
        <v>334</v>
      </c>
      <c r="C14" s="15" t="s">
        <v>393</v>
      </c>
      <c r="D14" s="101"/>
    </row>
    <row r="15" spans="1:9" x14ac:dyDescent="0.35">
      <c r="H15" s="68" t="s">
        <v>377</v>
      </c>
      <c r="I15" s="70" t="s">
        <v>383</v>
      </c>
    </row>
    <row r="16" spans="1:9" x14ac:dyDescent="0.35">
      <c r="B16" s="44" t="s">
        <v>161</v>
      </c>
      <c r="C16" s="12" t="s">
        <v>162</v>
      </c>
      <c r="H16" s="68" t="s">
        <v>378</v>
      </c>
      <c r="I16" s="70" t="s">
        <v>343</v>
      </c>
    </row>
    <row r="17" spans="8:9" x14ac:dyDescent="0.35">
      <c r="H17" s="68" t="s">
        <v>379</v>
      </c>
      <c r="I17" s="70" t="s">
        <v>384</v>
      </c>
    </row>
    <row r="18" spans="8:9" x14ac:dyDescent="0.35">
      <c r="H18" s="68"/>
      <c r="I18" s="70" t="s">
        <v>385</v>
      </c>
    </row>
    <row r="19" spans="8:9" x14ac:dyDescent="0.35">
      <c r="H19" s="68" t="s">
        <v>380</v>
      </c>
      <c r="I19" s="70" t="s">
        <v>386</v>
      </c>
    </row>
    <row r="20" spans="8:9" x14ac:dyDescent="0.35">
      <c r="H20" s="68" t="s">
        <v>381</v>
      </c>
      <c r="I20" s="70" t="s">
        <v>387</v>
      </c>
    </row>
    <row r="21" spans="8:9" x14ac:dyDescent="0.35">
      <c r="H21" s="68" t="s">
        <v>382</v>
      </c>
      <c r="I21" s="70" t="s">
        <v>388</v>
      </c>
    </row>
    <row r="23" spans="8:9" x14ac:dyDescent="0.35">
      <c r="H23" s="68" t="s">
        <v>389</v>
      </c>
      <c r="I23" s="70" t="s">
        <v>144</v>
      </c>
    </row>
    <row r="24" spans="8:9" x14ac:dyDescent="0.35">
      <c r="H24" s="68" t="s">
        <v>145</v>
      </c>
      <c r="I24" s="70" t="s">
        <v>390</v>
      </c>
    </row>
    <row r="25" spans="8:9" x14ac:dyDescent="0.35">
      <c r="H25" s="68" t="s">
        <v>377</v>
      </c>
      <c r="I25" s="71">
        <f>C3</f>
        <v>156.69999999999999</v>
      </c>
    </row>
    <row r="26" spans="8:9" x14ac:dyDescent="0.35">
      <c r="H26" s="68" t="s">
        <v>378</v>
      </c>
      <c r="I26" s="71">
        <f>C4</f>
        <v>160</v>
      </c>
    </row>
    <row r="27" spans="8:9" x14ac:dyDescent="0.35">
      <c r="H27" s="68" t="s">
        <v>379</v>
      </c>
      <c r="I27" s="72">
        <f>C5</f>
        <v>0.83333333333333337</v>
      </c>
    </row>
    <row r="28" spans="8:9" x14ac:dyDescent="0.35">
      <c r="H28" s="68"/>
      <c r="I28" s="73">
        <f>C6</f>
        <v>0.33450000000000002</v>
      </c>
    </row>
    <row r="29" spans="8:9" x14ac:dyDescent="0.35">
      <c r="H29" s="68" t="s">
        <v>380</v>
      </c>
      <c r="I29" s="73">
        <f>C7</f>
        <v>4.0599999999999997E-2</v>
      </c>
    </row>
  </sheetData>
  <mergeCells count="2">
    <mergeCell ref="D13:D14"/>
    <mergeCell ref="A9:A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988-D802-487E-8254-01EACF615BDE}">
  <dimension ref="A1:Q242"/>
  <sheetViews>
    <sheetView topLeftCell="G38" zoomScale="71" workbookViewId="0">
      <selection activeCell="N55" sqref="N55:O57"/>
    </sheetView>
  </sheetViews>
  <sheetFormatPr defaultRowHeight="14.5" x14ac:dyDescent="0.35"/>
  <cols>
    <col min="1" max="1" width="10.54296875" bestFit="1" customWidth="1"/>
    <col min="2" max="2" width="25.54296875" bestFit="1" customWidth="1"/>
    <col min="3" max="3" width="40.36328125" bestFit="1" customWidth="1"/>
    <col min="4" max="4" width="24.1796875" bestFit="1" customWidth="1"/>
    <col min="5" max="5" width="38.26953125" bestFit="1" customWidth="1"/>
    <col min="6" max="7" width="29.08984375" customWidth="1"/>
    <col min="8" max="8" width="38.6328125" hidden="1" customWidth="1"/>
    <col min="9" max="9" width="38.26953125" hidden="1" customWidth="1"/>
    <col min="10" max="12" width="29.08984375" hidden="1" customWidth="1"/>
    <col min="13" max="13" width="29.08984375" customWidth="1"/>
    <col min="14" max="14" width="35.36328125" bestFit="1" customWidth="1"/>
    <col min="15" max="15" width="27.81640625" bestFit="1" customWidth="1"/>
    <col min="16" max="16" width="32.90625" bestFit="1" customWidth="1"/>
    <col min="17" max="17" width="15.26953125" bestFit="1" customWidth="1"/>
    <col min="18" max="18" width="20.81640625" bestFit="1" customWidth="1"/>
    <col min="19" max="19" width="15.26953125" bestFit="1" customWidth="1"/>
  </cols>
  <sheetData>
    <row r="1" spans="1:17" x14ac:dyDescent="0.35">
      <c r="A1" s="41" t="s">
        <v>336</v>
      </c>
      <c r="B1" s="41" t="s">
        <v>337</v>
      </c>
      <c r="C1" s="41" t="s">
        <v>338</v>
      </c>
      <c r="D1" s="41" t="s">
        <v>339</v>
      </c>
      <c r="E1" s="41" t="s">
        <v>342</v>
      </c>
      <c r="F1" s="46" t="s">
        <v>343</v>
      </c>
      <c r="G1" s="46"/>
      <c r="H1" s="46" t="s">
        <v>338</v>
      </c>
      <c r="I1" s="46" t="s">
        <v>342</v>
      </c>
      <c r="J1" s="46"/>
      <c r="K1" s="46" t="s">
        <v>337</v>
      </c>
      <c r="L1" s="46" t="s">
        <v>339</v>
      </c>
      <c r="M1" s="46"/>
      <c r="N1" s="46"/>
      <c r="O1" s="46"/>
      <c r="P1" s="46"/>
    </row>
    <row r="2" spans="1:17" x14ac:dyDescent="0.35">
      <c r="A2">
        <v>100</v>
      </c>
      <c r="B2" s="26">
        <f t="shared" ref="B2:B33" si="0">MAX(A2-$O$55,0)</f>
        <v>0</v>
      </c>
      <c r="C2" s="23">
        <f t="shared" ref="C2:C33" si="1">MAX(A2-$O$55,0)+$O$56</f>
        <v>19.920784593117787</v>
      </c>
      <c r="D2" s="23">
        <f t="shared" ref="D2:D33" si="2">MAX($O$55-A2,0)</f>
        <v>60</v>
      </c>
      <c r="E2" s="23">
        <f t="shared" ref="E2:E33" si="3">MAX($O$55-A2,0)+$O$57</f>
        <v>76.503397575980713</v>
      </c>
      <c r="F2" s="23">
        <v>160</v>
      </c>
      <c r="G2" s="23"/>
      <c r="H2" s="23">
        <v>21.419041972692838</v>
      </c>
      <c r="I2" s="23">
        <v>77.344634263794916</v>
      </c>
      <c r="J2" s="23"/>
      <c r="K2" s="23">
        <v>0</v>
      </c>
      <c r="L2" s="23">
        <v>60</v>
      </c>
      <c r="M2" s="23"/>
      <c r="N2" s="23"/>
      <c r="O2" s="23"/>
      <c r="P2" s="23"/>
    </row>
    <row r="3" spans="1:17" x14ac:dyDescent="0.35">
      <c r="A3">
        <f t="shared" ref="A3:A34" si="4">A2+2</f>
        <v>102</v>
      </c>
      <c r="B3" s="26">
        <f t="shared" si="0"/>
        <v>0</v>
      </c>
      <c r="C3" s="23">
        <f t="shared" si="1"/>
        <v>19.920784593117787</v>
      </c>
      <c r="D3" s="23">
        <f t="shared" si="2"/>
        <v>58</v>
      </c>
      <c r="E3" s="23">
        <f t="shared" si="3"/>
        <v>74.503397575980713</v>
      </c>
      <c r="F3" s="23">
        <v>160</v>
      </c>
      <c r="G3" s="23"/>
      <c r="H3" s="23">
        <v>21.419041972692838</v>
      </c>
      <c r="I3" s="23">
        <v>75.344634263794916</v>
      </c>
      <c r="J3" s="23"/>
      <c r="K3" s="23">
        <v>0</v>
      </c>
      <c r="L3" s="23">
        <v>58</v>
      </c>
      <c r="M3" s="23"/>
      <c r="N3" s="23"/>
      <c r="O3" s="23"/>
      <c r="P3" s="23"/>
    </row>
    <row r="4" spans="1:17" x14ac:dyDescent="0.35">
      <c r="A4">
        <f t="shared" si="4"/>
        <v>104</v>
      </c>
      <c r="B4" s="26">
        <f t="shared" si="0"/>
        <v>0</v>
      </c>
      <c r="C4" s="23">
        <f t="shared" si="1"/>
        <v>19.920784593117787</v>
      </c>
      <c r="D4" s="23">
        <f t="shared" si="2"/>
        <v>56</v>
      </c>
      <c r="E4" s="23">
        <f t="shared" si="3"/>
        <v>72.503397575980713</v>
      </c>
      <c r="F4" s="23">
        <v>160</v>
      </c>
      <c r="G4" s="23"/>
      <c r="H4" s="23">
        <v>21.419041972692838</v>
      </c>
      <c r="I4" s="23">
        <v>73.344634263794916</v>
      </c>
      <c r="J4" s="23"/>
      <c r="K4" s="23">
        <v>0</v>
      </c>
      <c r="L4" s="23">
        <v>56</v>
      </c>
      <c r="M4" s="23"/>
      <c r="N4" s="23"/>
      <c r="O4" s="23"/>
      <c r="P4" s="23"/>
    </row>
    <row r="5" spans="1:17" x14ac:dyDescent="0.35">
      <c r="A5">
        <f t="shared" si="4"/>
        <v>106</v>
      </c>
      <c r="B5" s="26">
        <f t="shared" si="0"/>
        <v>0</v>
      </c>
      <c r="C5" s="23">
        <f t="shared" si="1"/>
        <v>19.920784593117787</v>
      </c>
      <c r="D5" s="23">
        <f t="shared" si="2"/>
        <v>54</v>
      </c>
      <c r="E5" s="23">
        <f t="shared" si="3"/>
        <v>70.503397575980713</v>
      </c>
      <c r="F5" s="23">
        <v>160</v>
      </c>
      <c r="G5" s="23"/>
      <c r="H5" s="23">
        <v>21.419041972692838</v>
      </c>
      <c r="I5" s="23">
        <v>71.344634263794916</v>
      </c>
      <c r="J5" s="23"/>
      <c r="K5" s="23">
        <v>0</v>
      </c>
      <c r="L5" s="23">
        <v>54</v>
      </c>
      <c r="M5" s="23"/>
      <c r="N5" s="23"/>
      <c r="O5" s="23"/>
      <c r="P5" s="23"/>
    </row>
    <row r="6" spans="1:17" ht="15" thickBot="1" x14ac:dyDescent="0.4">
      <c r="A6">
        <f t="shared" si="4"/>
        <v>108</v>
      </c>
      <c r="B6" s="26">
        <f t="shared" si="0"/>
        <v>0</v>
      </c>
      <c r="C6" s="23">
        <f t="shared" si="1"/>
        <v>19.920784593117787</v>
      </c>
      <c r="D6" s="23">
        <f t="shared" si="2"/>
        <v>52</v>
      </c>
      <c r="E6" s="23">
        <f t="shared" si="3"/>
        <v>68.503397575980713</v>
      </c>
      <c r="F6" s="23">
        <v>160</v>
      </c>
      <c r="G6" s="23"/>
      <c r="H6" s="23">
        <v>21.419041972692838</v>
      </c>
      <c r="I6" s="23">
        <v>69.344634263794916</v>
      </c>
      <c r="J6" s="23"/>
      <c r="K6" s="23">
        <v>0</v>
      </c>
      <c r="L6" s="23">
        <v>52</v>
      </c>
      <c r="M6" s="23"/>
      <c r="N6" s="23"/>
      <c r="O6" s="23"/>
      <c r="P6" s="23"/>
    </row>
    <row r="7" spans="1:17" x14ac:dyDescent="0.35">
      <c r="A7">
        <f t="shared" si="4"/>
        <v>110</v>
      </c>
      <c r="B7" s="26">
        <f t="shared" si="0"/>
        <v>0</v>
      </c>
      <c r="C7" s="23">
        <f t="shared" si="1"/>
        <v>19.920784593117787</v>
      </c>
      <c r="D7" s="23">
        <f t="shared" si="2"/>
        <v>50</v>
      </c>
      <c r="E7" s="23">
        <f t="shared" si="3"/>
        <v>66.503397575980713</v>
      </c>
      <c r="F7" s="23">
        <v>160</v>
      </c>
      <c r="G7" s="23"/>
      <c r="H7" s="23">
        <v>21.419041972692838</v>
      </c>
      <c r="I7" s="23">
        <v>67.344634263794916</v>
      </c>
      <c r="J7" s="23"/>
      <c r="K7" s="23">
        <v>0</v>
      </c>
      <c r="L7" s="23">
        <v>50</v>
      </c>
      <c r="M7" s="23"/>
      <c r="N7" s="21" t="s">
        <v>337</v>
      </c>
      <c r="O7" s="21"/>
      <c r="P7" s="21" t="s">
        <v>339</v>
      </c>
      <c r="Q7" s="21"/>
    </row>
    <row r="8" spans="1:17" x14ac:dyDescent="0.35">
      <c r="A8">
        <f t="shared" si="4"/>
        <v>112</v>
      </c>
      <c r="B8" s="26">
        <f t="shared" si="0"/>
        <v>0</v>
      </c>
      <c r="C8" s="23">
        <f t="shared" si="1"/>
        <v>19.920784593117787</v>
      </c>
      <c r="D8" s="23">
        <f t="shared" si="2"/>
        <v>48</v>
      </c>
      <c r="E8" s="23">
        <f t="shared" si="3"/>
        <v>64.503397575980713</v>
      </c>
      <c r="F8" s="23">
        <v>160</v>
      </c>
      <c r="G8" s="23"/>
      <c r="H8" s="23">
        <v>21.419041972692838</v>
      </c>
      <c r="I8" s="23">
        <v>65.344634263794916</v>
      </c>
      <c r="J8" s="23"/>
      <c r="K8" s="23">
        <v>0</v>
      </c>
      <c r="L8" s="23">
        <v>48</v>
      </c>
      <c r="M8" s="23"/>
    </row>
    <row r="9" spans="1:17" x14ac:dyDescent="0.35">
      <c r="A9">
        <f t="shared" si="4"/>
        <v>114</v>
      </c>
      <c r="B9" s="26">
        <f t="shared" si="0"/>
        <v>0</v>
      </c>
      <c r="C9" s="23">
        <f t="shared" si="1"/>
        <v>19.920784593117787</v>
      </c>
      <c r="D9" s="23">
        <f t="shared" si="2"/>
        <v>46</v>
      </c>
      <c r="E9" s="23">
        <f t="shared" si="3"/>
        <v>62.503397575980713</v>
      </c>
      <c r="F9" s="23">
        <v>160</v>
      </c>
      <c r="G9" s="23"/>
      <c r="H9" s="23">
        <v>21.419041972692838</v>
      </c>
      <c r="I9" s="23">
        <v>63.344634263794916</v>
      </c>
      <c r="J9" s="23"/>
      <c r="K9" s="23">
        <v>0</v>
      </c>
      <c r="L9" s="23">
        <v>46</v>
      </c>
      <c r="M9" s="23"/>
      <c r="N9" t="s">
        <v>112</v>
      </c>
      <c r="O9">
        <v>15.245901639344263</v>
      </c>
      <c r="P9" t="s">
        <v>112</v>
      </c>
      <c r="Q9">
        <v>15.245901639344263</v>
      </c>
    </row>
    <row r="10" spans="1:17" x14ac:dyDescent="0.35">
      <c r="A10">
        <f t="shared" si="4"/>
        <v>116</v>
      </c>
      <c r="B10" s="26">
        <f t="shared" si="0"/>
        <v>0</v>
      </c>
      <c r="C10" s="23">
        <f t="shared" si="1"/>
        <v>19.920784593117787</v>
      </c>
      <c r="D10" s="23">
        <f t="shared" si="2"/>
        <v>44</v>
      </c>
      <c r="E10" s="23">
        <f t="shared" si="3"/>
        <v>60.503397575980713</v>
      </c>
      <c r="F10" s="23">
        <v>160</v>
      </c>
      <c r="G10" s="23"/>
      <c r="H10" s="23">
        <v>21.419041972692838</v>
      </c>
      <c r="I10" s="23">
        <v>61.344634263794916</v>
      </c>
      <c r="J10" s="23"/>
      <c r="K10" s="23">
        <v>0</v>
      </c>
      <c r="L10" s="23">
        <v>44</v>
      </c>
      <c r="M10" s="23"/>
      <c r="N10" t="s">
        <v>56</v>
      </c>
      <c r="O10">
        <v>2.5415299958995829</v>
      </c>
      <c r="P10" t="s">
        <v>56</v>
      </c>
      <c r="Q10">
        <v>2.5415299958995829</v>
      </c>
    </row>
    <row r="11" spans="1:17" x14ac:dyDescent="0.35">
      <c r="A11">
        <f t="shared" si="4"/>
        <v>118</v>
      </c>
      <c r="B11" s="26">
        <f t="shared" si="0"/>
        <v>0</v>
      </c>
      <c r="C11" s="23">
        <f t="shared" si="1"/>
        <v>19.920784593117787</v>
      </c>
      <c r="D11" s="23">
        <f t="shared" si="2"/>
        <v>42</v>
      </c>
      <c r="E11" s="23">
        <f t="shared" si="3"/>
        <v>58.503397575980713</v>
      </c>
      <c r="F11" s="23">
        <v>160</v>
      </c>
      <c r="G11" s="23"/>
      <c r="H11" s="23">
        <v>21.419041972692838</v>
      </c>
      <c r="I11" s="23">
        <v>59.344634263794916</v>
      </c>
      <c r="J11" s="23"/>
      <c r="K11" s="23">
        <v>0</v>
      </c>
      <c r="L11" s="23">
        <v>42</v>
      </c>
      <c r="M11" s="23"/>
      <c r="N11" t="s">
        <v>113</v>
      </c>
      <c r="O11">
        <v>0</v>
      </c>
      <c r="P11" t="s">
        <v>113</v>
      </c>
      <c r="Q11">
        <v>0</v>
      </c>
    </row>
    <row r="12" spans="1:17" x14ac:dyDescent="0.35">
      <c r="A12">
        <f t="shared" si="4"/>
        <v>120</v>
      </c>
      <c r="B12" s="26">
        <f t="shared" si="0"/>
        <v>0</v>
      </c>
      <c r="C12" s="23">
        <f t="shared" si="1"/>
        <v>19.920784593117787</v>
      </c>
      <c r="D12" s="23">
        <f t="shared" si="2"/>
        <v>40</v>
      </c>
      <c r="E12" s="23">
        <f t="shared" si="3"/>
        <v>56.503397575980713</v>
      </c>
      <c r="F12" s="23">
        <v>160</v>
      </c>
      <c r="G12" s="23"/>
      <c r="H12" s="23">
        <v>21.419041972692838</v>
      </c>
      <c r="I12" s="23">
        <v>57.344634263794916</v>
      </c>
      <c r="J12" s="23"/>
      <c r="K12" s="23">
        <v>0</v>
      </c>
      <c r="L12" s="23">
        <v>40</v>
      </c>
      <c r="M12" s="23"/>
      <c r="N12" t="s">
        <v>114</v>
      </c>
      <c r="O12">
        <v>0</v>
      </c>
      <c r="P12" t="s">
        <v>114</v>
      </c>
      <c r="Q12">
        <v>0</v>
      </c>
    </row>
    <row r="13" spans="1:17" x14ac:dyDescent="0.35">
      <c r="A13">
        <f t="shared" si="4"/>
        <v>122</v>
      </c>
      <c r="B13" s="26">
        <f t="shared" si="0"/>
        <v>0</v>
      </c>
      <c r="C13" s="23">
        <f t="shared" si="1"/>
        <v>19.920784593117787</v>
      </c>
      <c r="D13" s="23">
        <f t="shared" si="2"/>
        <v>38</v>
      </c>
      <c r="E13" s="23">
        <f t="shared" si="3"/>
        <v>54.503397575980713</v>
      </c>
      <c r="F13" s="23">
        <v>160</v>
      </c>
      <c r="G13" s="23"/>
      <c r="H13" s="23">
        <v>21.419041972692838</v>
      </c>
      <c r="I13" s="23">
        <v>55.344634263794916</v>
      </c>
      <c r="J13" s="23"/>
      <c r="K13" s="23">
        <v>0</v>
      </c>
      <c r="L13" s="23">
        <v>38</v>
      </c>
      <c r="M13" s="23"/>
      <c r="N13" t="s">
        <v>115</v>
      </c>
      <c r="O13">
        <v>19.849983826781756</v>
      </c>
      <c r="P13" t="s">
        <v>115</v>
      </c>
      <c r="Q13">
        <v>19.849983826781756</v>
      </c>
    </row>
    <row r="14" spans="1:17" x14ac:dyDescent="0.35">
      <c r="A14">
        <f t="shared" si="4"/>
        <v>124</v>
      </c>
      <c r="B14" s="26">
        <f t="shared" si="0"/>
        <v>0</v>
      </c>
      <c r="C14" s="23">
        <f t="shared" si="1"/>
        <v>19.920784593117787</v>
      </c>
      <c r="D14" s="23">
        <f t="shared" si="2"/>
        <v>36</v>
      </c>
      <c r="E14" s="23">
        <f t="shared" si="3"/>
        <v>52.503397575980713</v>
      </c>
      <c r="F14" s="23">
        <v>160</v>
      </c>
      <c r="G14" s="23"/>
      <c r="H14" s="23">
        <v>21.419041972692838</v>
      </c>
      <c r="I14" s="23">
        <v>53.344634263794916</v>
      </c>
      <c r="J14" s="23"/>
      <c r="K14" s="23">
        <v>0</v>
      </c>
      <c r="L14" s="23">
        <v>36</v>
      </c>
      <c r="M14" s="23"/>
      <c r="N14" t="s">
        <v>116</v>
      </c>
      <c r="O14">
        <v>394.02185792349724</v>
      </c>
      <c r="P14" t="s">
        <v>116</v>
      </c>
      <c r="Q14">
        <v>394.02185792349724</v>
      </c>
    </row>
    <row r="15" spans="1:17" x14ac:dyDescent="0.35">
      <c r="A15">
        <f t="shared" si="4"/>
        <v>126</v>
      </c>
      <c r="B15" s="26">
        <f t="shared" si="0"/>
        <v>0</v>
      </c>
      <c r="C15" s="23">
        <f t="shared" si="1"/>
        <v>19.920784593117787</v>
      </c>
      <c r="D15" s="23">
        <f t="shared" si="2"/>
        <v>34</v>
      </c>
      <c r="E15" s="23">
        <f t="shared" si="3"/>
        <v>50.503397575980713</v>
      </c>
      <c r="F15" s="23">
        <v>160</v>
      </c>
      <c r="G15" s="23"/>
      <c r="H15" s="23">
        <v>21.419041972692838</v>
      </c>
      <c r="I15" s="23">
        <v>51.344634263794916</v>
      </c>
      <c r="J15" s="23"/>
      <c r="K15" s="23">
        <v>0</v>
      </c>
      <c r="L15" s="23">
        <v>34</v>
      </c>
      <c r="M15" s="23"/>
      <c r="N15" t="s">
        <v>117</v>
      </c>
      <c r="O15">
        <v>-0.57524802863843361</v>
      </c>
      <c r="P15" t="s">
        <v>117</v>
      </c>
      <c r="Q15">
        <v>-0.57524802863842339</v>
      </c>
    </row>
    <row r="16" spans="1:17" x14ac:dyDescent="0.35">
      <c r="A16">
        <f t="shared" si="4"/>
        <v>128</v>
      </c>
      <c r="B16" s="26">
        <f t="shared" si="0"/>
        <v>0</v>
      </c>
      <c r="C16" s="23">
        <f t="shared" si="1"/>
        <v>19.920784593117787</v>
      </c>
      <c r="D16" s="23">
        <f t="shared" si="2"/>
        <v>32</v>
      </c>
      <c r="E16" s="23">
        <f t="shared" si="3"/>
        <v>48.503397575980713</v>
      </c>
      <c r="F16" s="23">
        <v>160</v>
      </c>
      <c r="G16" s="23"/>
      <c r="H16" s="23">
        <v>21.419041972692838</v>
      </c>
      <c r="I16" s="23">
        <v>49.344634263794916</v>
      </c>
      <c r="J16" s="23"/>
      <c r="K16" s="23">
        <v>0</v>
      </c>
      <c r="L16" s="23">
        <v>32</v>
      </c>
      <c r="M16" s="23"/>
      <c r="N16" t="s">
        <v>118</v>
      </c>
      <c r="O16">
        <v>0.95250063207777813</v>
      </c>
      <c r="P16" t="s">
        <v>118</v>
      </c>
      <c r="Q16">
        <v>0.95250063207778046</v>
      </c>
    </row>
    <row r="17" spans="1:17" x14ac:dyDescent="0.35">
      <c r="A17">
        <f t="shared" si="4"/>
        <v>130</v>
      </c>
      <c r="B17" s="26">
        <f t="shared" si="0"/>
        <v>0</v>
      </c>
      <c r="C17" s="23">
        <f t="shared" si="1"/>
        <v>19.920784593117787</v>
      </c>
      <c r="D17" s="23">
        <f t="shared" si="2"/>
        <v>30</v>
      </c>
      <c r="E17" s="23">
        <f t="shared" si="3"/>
        <v>46.503397575980713</v>
      </c>
      <c r="F17" s="23">
        <v>160</v>
      </c>
      <c r="G17" s="23"/>
      <c r="H17" s="23">
        <v>21.419041972692838</v>
      </c>
      <c r="I17" s="23">
        <v>47.344634263794916</v>
      </c>
      <c r="J17" s="23"/>
      <c r="K17" s="23">
        <v>0</v>
      </c>
      <c r="L17" s="23">
        <v>30</v>
      </c>
      <c r="M17" s="23"/>
      <c r="N17" t="s">
        <v>119</v>
      </c>
      <c r="O17">
        <v>60</v>
      </c>
      <c r="P17" t="s">
        <v>119</v>
      </c>
      <c r="Q17">
        <v>60</v>
      </c>
    </row>
    <row r="18" spans="1:17" x14ac:dyDescent="0.35">
      <c r="A18">
        <f t="shared" si="4"/>
        <v>132</v>
      </c>
      <c r="B18" s="26">
        <f t="shared" si="0"/>
        <v>0</v>
      </c>
      <c r="C18" s="23">
        <f t="shared" si="1"/>
        <v>19.920784593117787</v>
      </c>
      <c r="D18" s="23">
        <f t="shared" si="2"/>
        <v>28</v>
      </c>
      <c r="E18" s="23">
        <f t="shared" si="3"/>
        <v>44.503397575980713</v>
      </c>
      <c r="F18" s="23">
        <v>160</v>
      </c>
      <c r="G18" s="23"/>
      <c r="H18" s="23">
        <v>21.419041972692838</v>
      </c>
      <c r="I18" s="23">
        <v>45.344634263794916</v>
      </c>
      <c r="J18" s="23"/>
      <c r="K18" s="23">
        <v>0</v>
      </c>
      <c r="L18" s="23">
        <v>28</v>
      </c>
      <c r="M18" s="23"/>
      <c r="N18" s="45" t="s">
        <v>120</v>
      </c>
      <c r="O18" s="45">
        <v>0</v>
      </c>
      <c r="P18" s="45" t="s">
        <v>120</v>
      </c>
      <c r="Q18" s="45">
        <v>0</v>
      </c>
    </row>
    <row r="19" spans="1:17" x14ac:dyDescent="0.35">
      <c r="A19">
        <f t="shared" si="4"/>
        <v>134</v>
      </c>
      <c r="B19" s="26">
        <f t="shared" si="0"/>
        <v>0</v>
      </c>
      <c r="C19" s="23">
        <f t="shared" si="1"/>
        <v>19.920784593117787</v>
      </c>
      <c r="D19" s="23">
        <f t="shared" si="2"/>
        <v>26</v>
      </c>
      <c r="E19" s="23">
        <f t="shared" si="3"/>
        <v>42.503397575980713</v>
      </c>
      <c r="F19" s="23">
        <v>160</v>
      </c>
      <c r="G19" s="23"/>
      <c r="H19" s="23">
        <v>21.419041972692838</v>
      </c>
      <c r="I19" s="23">
        <v>43.344634263794916</v>
      </c>
      <c r="J19" s="23"/>
      <c r="K19" s="23">
        <v>0</v>
      </c>
      <c r="L19" s="23">
        <v>26</v>
      </c>
      <c r="M19" s="23"/>
      <c r="N19" s="45" t="s">
        <v>121</v>
      </c>
      <c r="O19" s="45">
        <v>60</v>
      </c>
      <c r="P19" s="45" t="s">
        <v>121</v>
      </c>
      <c r="Q19" s="45">
        <v>60</v>
      </c>
    </row>
    <row r="20" spans="1:17" x14ac:dyDescent="0.35">
      <c r="A20">
        <f t="shared" si="4"/>
        <v>136</v>
      </c>
      <c r="B20" s="26">
        <f t="shared" si="0"/>
        <v>0</v>
      </c>
      <c r="C20" s="23">
        <f t="shared" si="1"/>
        <v>19.920784593117787</v>
      </c>
      <c r="D20" s="23">
        <f t="shared" si="2"/>
        <v>24</v>
      </c>
      <c r="E20" s="23">
        <f t="shared" si="3"/>
        <v>40.503397575980713</v>
      </c>
      <c r="F20" s="23">
        <v>160</v>
      </c>
      <c r="G20" s="23"/>
      <c r="H20" s="23">
        <v>21.419041972692838</v>
      </c>
      <c r="I20" s="23">
        <v>41.344634263794916</v>
      </c>
      <c r="J20" s="23"/>
      <c r="K20" s="23">
        <v>0</v>
      </c>
      <c r="L20" s="23">
        <v>24</v>
      </c>
      <c r="M20" s="23"/>
      <c r="N20" t="s">
        <v>122</v>
      </c>
      <c r="O20">
        <v>930</v>
      </c>
      <c r="P20" t="s">
        <v>122</v>
      </c>
      <c r="Q20">
        <v>930</v>
      </c>
    </row>
    <row r="21" spans="1:17" ht="15" thickBot="1" x14ac:dyDescent="0.4">
      <c r="A21">
        <f t="shared" si="4"/>
        <v>138</v>
      </c>
      <c r="B21" s="26">
        <f t="shared" si="0"/>
        <v>0</v>
      </c>
      <c r="C21" s="23">
        <f t="shared" si="1"/>
        <v>19.920784593117787</v>
      </c>
      <c r="D21" s="23">
        <f t="shared" si="2"/>
        <v>22</v>
      </c>
      <c r="E21" s="23">
        <f t="shared" si="3"/>
        <v>38.503397575980713</v>
      </c>
      <c r="F21" s="23">
        <v>160</v>
      </c>
      <c r="G21" s="23"/>
      <c r="H21" s="23">
        <v>21.419041972692838</v>
      </c>
      <c r="I21" s="23">
        <v>39.344634263794916</v>
      </c>
      <c r="J21" s="23"/>
      <c r="K21" s="23">
        <v>0</v>
      </c>
      <c r="L21" s="23">
        <v>22</v>
      </c>
      <c r="M21" s="23"/>
      <c r="N21" s="20" t="s">
        <v>123</v>
      </c>
      <c r="O21" s="20">
        <v>61</v>
      </c>
      <c r="P21" s="20" t="s">
        <v>123</v>
      </c>
      <c r="Q21" s="20">
        <v>61</v>
      </c>
    </row>
    <row r="22" spans="1:17" x14ac:dyDescent="0.35">
      <c r="A22">
        <f t="shared" si="4"/>
        <v>140</v>
      </c>
      <c r="B22" s="26">
        <f t="shared" si="0"/>
        <v>0</v>
      </c>
      <c r="C22" s="23">
        <f t="shared" si="1"/>
        <v>19.920784593117787</v>
      </c>
      <c r="D22" s="23">
        <f t="shared" si="2"/>
        <v>20</v>
      </c>
      <c r="E22" s="23">
        <f t="shared" si="3"/>
        <v>36.503397575980713</v>
      </c>
      <c r="F22" s="23">
        <v>160</v>
      </c>
      <c r="G22" s="23"/>
      <c r="H22" s="23">
        <v>21.419041972692838</v>
      </c>
      <c r="I22" s="23">
        <v>37.344634263794916</v>
      </c>
      <c r="J22" s="23"/>
      <c r="K22" s="23">
        <v>0</v>
      </c>
      <c r="L22" s="23">
        <v>20</v>
      </c>
      <c r="M22" s="23"/>
      <c r="N22" s="23"/>
      <c r="O22" s="23"/>
      <c r="P22" s="23"/>
    </row>
    <row r="23" spans="1:17" x14ac:dyDescent="0.35">
      <c r="A23">
        <f t="shared" si="4"/>
        <v>142</v>
      </c>
      <c r="B23" s="26">
        <f t="shared" si="0"/>
        <v>0</v>
      </c>
      <c r="C23" s="23">
        <f t="shared" si="1"/>
        <v>19.920784593117787</v>
      </c>
      <c r="D23" s="23">
        <f t="shared" si="2"/>
        <v>18</v>
      </c>
      <c r="E23" s="23">
        <f t="shared" si="3"/>
        <v>34.503397575980713</v>
      </c>
      <c r="F23" s="23">
        <v>160</v>
      </c>
      <c r="G23" s="23"/>
      <c r="H23" s="23">
        <v>21.419041972692838</v>
      </c>
      <c r="I23" s="23">
        <v>35.344634263794916</v>
      </c>
      <c r="J23" s="23"/>
      <c r="K23" s="23">
        <v>0</v>
      </c>
      <c r="L23" s="23">
        <v>18</v>
      </c>
      <c r="M23" s="23"/>
      <c r="N23" s="23"/>
      <c r="O23" s="23"/>
      <c r="P23" s="23"/>
    </row>
    <row r="24" spans="1:17" ht="15" thickBot="1" x14ac:dyDescent="0.4">
      <c r="A24">
        <f t="shared" si="4"/>
        <v>144</v>
      </c>
      <c r="B24" s="26">
        <f t="shared" si="0"/>
        <v>0</v>
      </c>
      <c r="C24" s="23">
        <f t="shared" si="1"/>
        <v>19.920784593117787</v>
      </c>
      <c r="D24" s="23">
        <f t="shared" si="2"/>
        <v>16</v>
      </c>
      <c r="E24" s="23">
        <f t="shared" si="3"/>
        <v>32.503397575980713</v>
      </c>
      <c r="F24" s="23">
        <v>160</v>
      </c>
      <c r="G24" s="23"/>
      <c r="H24" s="23">
        <v>21.419041972692838</v>
      </c>
      <c r="I24" s="23">
        <v>33.344634263794916</v>
      </c>
      <c r="J24" s="23"/>
      <c r="K24" s="23">
        <v>0</v>
      </c>
      <c r="L24" s="23">
        <v>16</v>
      </c>
      <c r="M24" s="23"/>
      <c r="N24" s="23"/>
      <c r="O24" s="23"/>
      <c r="P24" s="23"/>
    </row>
    <row r="25" spans="1:17" x14ac:dyDescent="0.35">
      <c r="A25">
        <f t="shared" si="4"/>
        <v>146</v>
      </c>
      <c r="B25" s="26">
        <f t="shared" si="0"/>
        <v>0</v>
      </c>
      <c r="C25" s="23">
        <f t="shared" si="1"/>
        <v>19.920784593117787</v>
      </c>
      <c r="D25" s="23">
        <f t="shared" si="2"/>
        <v>14</v>
      </c>
      <c r="E25" s="23">
        <f t="shared" si="3"/>
        <v>30.503397575980713</v>
      </c>
      <c r="F25" s="23">
        <v>160</v>
      </c>
      <c r="G25" s="23"/>
      <c r="H25" s="23">
        <v>21.419041972692838</v>
      </c>
      <c r="I25" s="23">
        <v>31.344634263794916</v>
      </c>
      <c r="J25" s="23"/>
      <c r="K25" s="23">
        <v>0</v>
      </c>
      <c r="L25" s="23">
        <v>14</v>
      </c>
      <c r="M25" s="23"/>
      <c r="N25" s="21" t="s">
        <v>338</v>
      </c>
      <c r="O25" s="21"/>
      <c r="P25" s="21" t="s">
        <v>342</v>
      </c>
      <c r="Q25" s="21"/>
    </row>
    <row r="26" spans="1:17" x14ac:dyDescent="0.35">
      <c r="A26">
        <f t="shared" si="4"/>
        <v>148</v>
      </c>
      <c r="B26" s="26">
        <f t="shared" si="0"/>
        <v>0</v>
      </c>
      <c r="C26" s="23">
        <f t="shared" si="1"/>
        <v>19.920784593117787</v>
      </c>
      <c r="D26" s="23">
        <f t="shared" si="2"/>
        <v>12</v>
      </c>
      <c r="E26" s="23">
        <f t="shared" si="3"/>
        <v>28.503397575980713</v>
      </c>
      <c r="F26" s="23">
        <v>160</v>
      </c>
      <c r="G26" s="23"/>
      <c r="H26" s="23">
        <v>21.419041972692838</v>
      </c>
      <c r="I26" s="23">
        <v>29.344634263794916</v>
      </c>
      <c r="J26" s="23"/>
      <c r="K26" s="23">
        <v>0</v>
      </c>
      <c r="L26" s="23">
        <v>12</v>
      </c>
      <c r="M26" s="23"/>
    </row>
    <row r="27" spans="1:17" x14ac:dyDescent="0.35">
      <c r="A27">
        <f t="shared" si="4"/>
        <v>150</v>
      </c>
      <c r="B27" s="26">
        <f t="shared" si="0"/>
        <v>0</v>
      </c>
      <c r="C27" s="23">
        <f t="shared" si="1"/>
        <v>19.920784593117787</v>
      </c>
      <c r="D27" s="23">
        <f t="shared" si="2"/>
        <v>10</v>
      </c>
      <c r="E27" s="23">
        <f t="shared" si="3"/>
        <v>26.503397575980713</v>
      </c>
      <c r="F27" s="23">
        <v>160</v>
      </c>
      <c r="G27" s="23"/>
      <c r="H27" s="23">
        <v>21.419041972692838</v>
      </c>
      <c r="I27" s="23">
        <v>27.344634263794916</v>
      </c>
      <c r="J27" s="23"/>
      <c r="K27" s="23">
        <v>0</v>
      </c>
      <c r="L27" s="23">
        <v>10</v>
      </c>
      <c r="M27" s="23"/>
      <c r="N27" t="s">
        <v>112</v>
      </c>
      <c r="O27">
        <v>36.664943612037121</v>
      </c>
      <c r="P27" t="s">
        <v>112</v>
      </c>
      <c r="Q27">
        <v>32.590535903139155</v>
      </c>
    </row>
    <row r="28" spans="1:17" x14ac:dyDescent="0.35">
      <c r="A28">
        <f t="shared" si="4"/>
        <v>152</v>
      </c>
      <c r="B28" s="26">
        <f t="shared" si="0"/>
        <v>0</v>
      </c>
      <c r="C28" s="23">
        <f t="shared" si="1"/>
        <v>19.920784593117787</v>
      </c>
      <c r="D28" s="23">
        <f t="shared" si="2"/>
        <v>8</v>
      </c>
      <c r="E28" s="23">
        <f t="shared" si="3"/>
        <v>24.503397575980713</v>
      </c>
      <c r="F28" s="23">
        <v>160</v>
      </c>
      <c r="G28" s="23"/>
      <c r="H28" s="23">
        <v>21.419041972692838</v>
      </c>
      <c r="I28" s="23">
        <v>25.344634263794916</v>
      </c>
      <c r="J28" s="23"/>
      <c r="K28" s="23">
        <v>0</v>
      </c>
      <c r="L28" s="23">
        <v>8</v>
      </c>
      <c r="M28" s="23"/>
      <c r="N28" t="s">
        <v>56</v>
      </c>
      <c r="O28">
        <v>2.5415299958995754</v>
      </c>
      <c r="P28" t="s">
        <v>56</v>
      </c>
      <c r="Q28">
        <v>2.5415299958995923</v>
      </c>
    </row>
    <row r="29" spans="1:17" x14ac:dyDescent="0.35">
      <c r="A29">
        <f t="shared" si="4"/>
        <v>154</v>
      </c>
      <c r="B29" s="26">
        <f t="shared" si="0"/>
        <v>0</v>
      </c>
      <c r="C29" s="23">
        <f t="shared" si="1"/>
        <v>19.920784593117787</v>
      </c>
      <c r="D29" s="23">
        <f t="shared" si="2"/>
        <v>6</v>
      </c>
      <c r="E29" s="23">
        <f t="shared" si="3"/>
        <v>22.503397575980713</v>
      </c>
      <c r="F29" s="23">
        <v>160</v>
      </c>
      <c r="G29" s="23"/>
      <c r="H29" s="23">
        <v>21.419041972692838</v>
      </c>
      <c r="I29" s="23">
        <v>23.344634263794916</v>
      </c>
      <c r="J29" s="23"/>
      <c r="K29" s="23">
        <v>0</v>
      </c>
      <c r="L29" s="23">
        <v>6</v>
      </c>
      <c r="M29" s="23"/>
      <c r="N29" t="s">
        <v>113</v>
      </c>
      <c r="O29">
        <v>21.419041972692838</v>
      </c>
      <c r="P29" t="s">
        <v>113</v>
      </c>
      <c r="Q29">
        <v>17.344634263794916</v>
      </c>
    </row>
    <row r="30" spans="1:17" x14ac:dyDescent="0.35">
      <c r="A30">
        <f t="shared" si="4"/>
        <v>156</v>
      </c>
      <c r="B30" s="26">
        <f t="shared" si="0"/>
        <v>0</v>
      </c>
      <c r="C30" s="23">
        <f t="shared" si="1"/>
        <v>19.920784593117787</v>
      </c>
      <c r="D30" s="23">
        <f t="shared" si="2"/>
        <v>4</v>
      </c>
      <c r="E30" s="23">
        <f t="shared" si="3"/>
        <v>20.503397575980713</v>
      </c>
      <c r="F30" s="23">
        <v>160</v>
      </c>
      <c r="G30" s="23"/>
      <c r="H30" s="23">
        <v>21.419041972692838</v>
      </c>
      <c r="I30" s="23">
        <v>21.344634263794916</v>
      </c>
      <c r="J30" s="23"/>
      <c r="K30" s="23">
        <v>0</v>
      </c>
      <c r="L30" s="23">
        <v>4</v>
      </c>
      <c r="M30" s="23"/>
      <c r="N30" t="s">
        <v>114</v>
      </c>
      <c r="O30">
        <v>21.419041972692838</v>
      </c>
      <c r="P30" t="s">
        <v>114</v>
      </c>
      <c r="Q30">
        <v>17.344634263794916</v>
      </c>
    </row>
    <row r="31" spans="1:17" x14ac:dyDescent="0.35">
      <c r="A31">
        <f t="shared" si="4"/>
        <v>158</v>
      </c>
      <c r="B31" s="26">
        <f t="shared" si="0"/>
        <v>0</v>
      </c>
      <c r="C31" s="23">
        <f t="shared" si="1"/>
        <v>19.920784593117787</v>
      </c>
      <c r="D31" s="23">
        <f t="shared" si="2"/>
        <v>2</v>
      </c>
      <c r="E31" s="23">
        <f t="shared" si="3"/>
        <v>18.503397575980713</v>
      </c>
      <c r="F31" s="23">
        <v>160</v>
      </c>
      <c r="G31" s="23"/>
      <c r="H31" s="23">
        <v>21.419041972692838</v>
      </c>
      <c r="I31" s="23">
        <v>19.344634263794916</v>
      </c>
      <c r="J31" s="23"/>
      <c r="K31" s="23">
        <v>0</v>
      </c>
      <c r="L31" s="23">
        <v>2</v>
      </c>
      <c r="M31" s="23"/>
      <c r="N31" t="s">
        <v>115</v>
      </c>
      <c r="O31">
        <v>19.849983826781699</v>
      </c>
      <c r="P31" t="s">
        <v>115</v>
      </c>
      <c r="Q31">
        <v>19.84998382678183</v>
      </c>
    </row>
    <row r="32" spans="1:17" x14ac:dyDescent="0.35">
      <c r="A32">
        <f t="shared" si="4"/>
        <v>160</v>
      </c>
      <c r="B32" s="26">
        <f t="shared" si="0"/>
        <v>0</v>
      </c>
      <c r="C32" s="23">
        <f t="shared" si="1"/>
        <v>19.920784593117787</v>
      </c>
      <c r="D32" s="23">
        <f t="shared" si="2"/>
        <v>0</v>
      </c>
      <c r="E32" s="23">
        <f t="shared" si="3"/>
        <v>16.503397575980713</v>
      </c>
      <c r="F32" s="23">
        <v>160</v>
      </c>
      <c r="G32" s="23"/>
      <c r="H32" s="23">
        <v>21.419041972692838</v>
      </c>
      <c r="I32" s="23">
        <v>17.344634263794916</v>
      </c>
      <c r="J32" s="23"/>
      <c r="K32" s="23">
        <v>0</v>
      </c>
      <c r="L32" s="23">
        <v>0</v>
      </c>
      <c r="M32" s="23"/>
      <c r="N32" t="s">
        <v>116</v>
      </c>
      <c r="O32">
        <v>394.02185792349508</v>
      </c>
      <c r="P32" t="s">
        <v>116</v>
      </c>
      <c r="Q32">
        <v>394.02185792350031</v>
      </c>
    </row>
    <row r="33" spans="1:17" x14ac:dyDescent="0.35">
      <c r="A33">
        <f t="shared" si="4"/>
        <v>162</v>
      </c>
      <c r="B33" s="26">
        <f t="shared" si="0"/>
        <v>2</v>
      </c>
      <c r="C33" s="23">
        <f t="shared" si="1"/>
        <v>21.920784593117787</v>
      </c>
      <c r="D33" s="23">
        <f t="shared" si="2"/>
        <v>0</v>
      </c>
      <c r="E33" s="23">
        <f t="shared" si="3"/>
        <v>16.503397575980713</v>
      </c>
      <c r="F33" s="23">
        <v>160</v>
      </c>
      <c r="G33" s="23"/>
      <c r="H33" s="23">
        <v>23.419041972692838</v>
      </c>
      <c r="I33" s="23">
        <v>17.344634263794916</v>
      </c>
      <c r="J33" s="23"/>
      <c r="K33" s="23">
        <v>2</v>
      </c>
      <c r="L33" s="23">
        <v>0</v>
      </c>
      <c r="M33" s="23"/>
      <c r="N33" t="s">
        <v>117</v>
      </c>
      <c r="O33">
        <v>-0.5752480286384376</v>
      </c>
      <c r="P33" t="s">
        <v>117</v>
      </c>
      <c r="Q33">
        <v>-0.5752480286384194</v>
      </c>
    </row>
    <row r="34" spans="1:17" x14ac:dyDescent="0.35">
      <c r="A34">
        <f t="shared" si="4"/>
        <v>164</v>
      </c>
      <c r="B34" s="26">
        <f t="shared" ref="B34:B65" si="5">MAX(A34-$O$55,0)</f>
        <v>4</v>
      </c>
      <c r="C34" s="23">
        <f t="shared" ref="C34:C62" si="6">MAX(A34-$O$55,0)+$O$56</f>
        <v>23.920784593117787</v>
      </c>
      <c r="D34" s="23">
        <f t="shared" ref="D34:D62" si="7">MAX($O$55-A34,0)</f>
        <v>0</v>
      </c>
      <c r="E34" s="23">
        <f t="shared" ref="E34:E62" si="8">MAX($O$55-A34,0)+$O$57</f>
        <v>16.503397575980713</v>
      </c>
      <c r="F34" s="23">
        <v>160</v>
      </c>
      <c r="G34" s="23"/>
      <c r="H34" s="23">
        <v>25.419041972692838</v>
      </c>
      <c r="I34" s="23">
        <v>17.344634263794916</v>
      </c>
      <c r="J34" s="23"/>
      <c r="K34" s="23">
        <v>4</v>
      </c>
      <c r="L34" s="23">
        <v>0</v>
      </c>
      <c r="M34" s="23"/>
      <c r="N34" t="s">
        <v>118</v>
      </c>
      <c r="O34">
        <v>0.95250063207777513</v>
      </c>
      <c r="P34" t="s">
        <v>118</v>
      </c>
      <c r="Q34">
        <v>0.95250063207778468</v>
      </c>
    </row>
    <row r="35" spans="1:17" x14ac:dyDescent="0.35">
      <c r="A35">
        <f t="shared" ref="A35:A62" si="9">A34+2</f>
        <v>166</v>
      </c>
      <c r="B35" s="26">
        <f t="shared" si="5"/>
        <v>6</v>
      </c>
      <c r="C35" s="23">
        <f t="shared" si="6"/>
        <v>25.920784593117787</v>
      </c>
      <c r="D35" s="23">
        <f t="shared" si="7"/>
        <v>0</v>
      </c>
      <c r="E35" s="23">
        <f t="shared" si="8"/>
        <v>16.503397575980713</v>
      </c>
      <c r="F35" s="23">
        <v>160</v>
      </c>
      <c r="G35" s="23"/>
      <c r="H35" s="23">
        <v>27.419041972692838</v>
      </c>
      <c r="I35" s="23">
        <v>17.344634263794916</v>
      </c>
      <c r="J35" s="23"/>
      <c r="K35" s="23">
        <v>6</v>
      </c>
      <c r="L35" s="23">
        <v>0</v>
      </c>
      <c r="M35" s="23"/>
      <c r="N35" t="s">
        <v>119</v>
      </c>
      <c r="O35">
        <v>60</v>
      </c>
      <c r="P35" t="s">
        <v>119</v>
      </c>
      <c r="Q35">
        <v>60</v>
      </c>
    </row>
    <row r="36" spans="1:17" x14ac:dyDescent="0.35">
      <c r="A36">
        <f t="shared" si="9"/>
        <v>168</v>
      </c>
      <c r="B36" s="26">
        <f t="shared" si="5"/>
        <v>8</v>
      </c>
      <c r="C36" s="23">
        <f t="shared" si="6"/>
        <v>27.920784593117787</v>
      </c>
      <c r="D36" s="23">
        <f t="shared" si="7"/>
        <v>0</v>
      </c>
      <c r="E36" s="23">
        <f t="shared" si="8"/>
        <v>16.503397575980713</v>
      </c>
      <c r="F36" s="23">
        <v>160</v>
      </c>
      <c r="G36" s="23"/>
      <c r="H36" s="23">
        <v>29.419041972692838</v>
      </c>
      <c r="I36" s="23">
        <v>17.344634263794916</v>
      </c>
      <c r="J36" s="23"/>
      <c r="K36" s="23">
        <v>8</v>
      </c>
      <c r="L36" s="23">
        <v>0</v>
      </c>
      <c r="M36" s="23"/>
      <c r="N36" s="45" t="s">
        <v>120</v>
      </c>
      <c r="O36" s="45">
        <v>21.419041972692838</v>
      </c>
      <c r="P36" s="45" t="s">
        <v>120</v>
      </c>
      <c r="Q36" s="37">
        <v>17.344634263794916</v>
      </c>
    </row>
    <row r="37" spans="1:17" x14ac:dyDescent="0.35">
      <c r="A37">
        <f t="shared" si="9"/>
        <v>170</v>
      </c>
      <c r="B37" s="26">
        <f t="shared" si="5"/>
        <v>10</v>
      </c>
      <c r="C37" s="23">
        <f t="shared" si="6"/>
        <v>29.920784593117787</v>
      </c>
      <c r="D37" s="23">
        <f t="shared" si="7"/>
        <v>0</v>
      </c>
      <c r="E37" s="23">
        <f t="shared" si="8"/>
        <v>16.503397575980713</v>
      </c>
      <c r="F37" s="23">
        <v>160</v>
      </c>
      <c r="G37" s="23"/>
      <c r="H37" s="23">
        <v>31.419041972692838</v>
      </c>
      <c r="I37" s="23">
        <v>17.344634263794916</v>
      </c>
      <c r="J37" s="23"/>
      <c r="K37" s="23">
        <v>10</v>
      </c>
      <c r="L37" s="23">
        <v>0</v>
      </c>
      <c r="M37" s="23"/>
      <c r="N37" s="45" t="s">
        <v>121</v>
      </c>
      <c r="O37" s="37">
        <v>81.419041972692838</v>
      </c>
      <c r="P37" s="45" t="s">
        <v>121</v>
      </c>
      <c r="Q37" s="45">
        <v>77.344634263794916</v>
      </c>
    </row>
    <row r="38" spans="1:17" x14ac:dyDescent="0.35">
      <c r="A38">
        <f t="shared" si="9"/>
        <v>172</v>
      </c>
      <c r="B38" s="26">
        <f t="shared" si="5"/>
        <v>12</v>
      </c>
      <c r="C38" s="23">
        <f t="shared" si="6"/>
        <v>31.920784593117787</v>
      </c>
      <c r="D38" s="23">
        <f t="shared" si="7"/>
        <v>0</v>
      </c>
      <c r="E38" s="23">
        <f t="shared" si="8"/>
        <v>16.503397575980713</v>
      </c>
      <c r="F38" s="23">
        <v>160</v>
      </c>
      <c r="G38" s="23"/>
      <c r="H38" s="23">
        <v>33.419041972692838</v>
      </c>
      <c r="I38" s="23">
        <v>17.344634263794916</v>
      </c>
      <c r="J38" s="23"/>
      <c r="K38" s="23">
        <v>12</v>
      </c>
      <c r="L38" s="23">
        <v>0</v>
      </c>
      <c r="M38" s="23"/>
      <c r="N38" t="s">
        <v>122</v>
      </c>
      <c r="O38">
        <v>2236.5615603342644</v>
      </c>
      <c r="P38" t="s">
        <v>122</v>
      </c>
      <c r="Q38">
        <v>1988.0226900914884</v>
      </c>
    </row>
    <row r="39" spans="1:17" ht="15" thickBot="1" x14ac:dyDescent="0.4">
      <c r="A39">
        <f t="shared" si="9"/>
        <v>174</v>
      </c>
      <c r="B39" s="26">
        <f t="shared" si="5"/>
        <v>14</v>
      </c>
      <c r="C39" s="23">
        <f t="shared" si="6"/>
        <v>33.920784593117787</v>
      </c>
      <c r="D39" s="23">
        <f t="shared" si="7"/>
        <v>0</v>
      </c>
      <c r="E39" s="23">
        <f t="shared" si="8"/>
        <v>16.503397575980713</v>
      </c>
      <c r="F39" s="23">
        <v>160</v>
      </c>
      <c r="G39" s="23"/>
      <c r="H39" s="23">
        <v>35.419041972692838</v>
      </c>
      <c r="I39" s="23">
        <v>17.344634263794916</v>
      </c>
      <c r="J39" s="23"/>
      <c r="K39" s="23">
        <v>14</v>
      </c>
      <c r="L39" s="23">
        <v>0</v>
      </c>
      <c r="M39" s="23"/>
      <c r="N39" s="20" t="s">
        <v>123</v>
      </c>
      <c r="O39" s="20">
        <v>61</v>
      </c>
      <c r="P39" s="20" t="s">
        <v>123</v>
      </c>
      <c r="Q39" s="20">
        <v>61</v>
      </c>
    </row>
    <row r="40" spans="1:17" x14ac:dyDescent="0.35">
      <c r="A40">
        <f t="shared" si="9"/>
        <v>176</v>
      </c>
      <c r="B40" s="26">
        <f t="shared" si="5"/>
        <v>16</v>
      </c>
      <c r="C40" s="23">
        <f t="shared" si="6"/>
        <v>35.920784593117787</v>
      </c>
      <c r="D40" s="23">
        <f t="shared" si="7"/>
        <v>0</v>
      </c>
      <c r="E40" s="23">
        <f t="shared" si="8"/>
        <v>16.503397575980713</v>
      </c>
      <c r="F40" s="23">
        <v>160</v>
      </c>
      <c r="G40" s="23"/>
      <c r="H40" s="23">
        <v>37.419041972692838</v>
      </c>
      <c r="I40" s="23">
        <v>17.344634263794916</v>
      </c>
      <c r="J40" s="23"/>
      <c r="K40" s="23">
        <v>16</v>
      </c>
      <c r="L40" s="23">
        <v>0</v>
      </c>
      <c r="M40" s="23"/>
      <c r="N40" s="23"/>
      <c r="O40" s="23"/>
      <c r="P40" s="23"/>
    </row>
    <row r="41" spans="1:17" x14ac:dyDescent="0.35">
      <c r="A41">
        <f t="shared" si="9"/>
        <v>178</v>
      </c>
      <c r="B41" s="26">
        <f t="shared" si="5"/>
        <v>18</v>
      </c>
      <c r="C41" s="23">
        <f t="shared" si="6"/>
        <v>37.920784593117787</v>
      </c>
      <c r="D41" s="23">
        <f t="shared" si="7"/>
        <v>0</v>
      </c>
      <c r="E41" s="23">
        <f t="shared" si="8"/>
        <v>16.503397575980713</v>
      </c>
      <c r="F41" s="23">
        <v>160</v>
      </c>
      <c r="G41" s="23"/>
      <c r="H41" s="23">
        <v>39.419041972692838</v>
      </c>
      <c r="I41" s="23">
        <v>17.344634263794916</v>
      </c>
      <c r="J41" s="23"/>
      <c r="K41" s="23">
        <v>18</v>
      </c>
      <c r="L41" s="23">
        <v>0</v>
      </c>
      <c r="M41" s="23"/>
      <c r="N41" s="23"/>
      <c r="O41" s="23"/>
      <c r="P41" s="23"/>
    </row>
    <row r="42" spans="1:17" x14ac:dyDescent="0.35">
      <c r="A42">
        <f t="shared" si="9"/>
        <v>180</v>
      </c>
      <c r="B42" s="26">
        <f t="shared" si="5"/>
        <v>20</v>
      </c>
      <c r="C42" s="23">
        <f t="shared" si="6"/>
        <v>39.920784593117787</v>
      </c>
      <c r="D42" s="23">
        <f t="shared" si="7"/>
        <v>0</v>
      </c>
      <c r="E42" s="23">
        <f t="shared" si="8"/>
        <v>16.503397575980713</v>
      </c>
      <c r="F42" s="23">
        <v>160</v>
      </c>
      <c r="G42" s="23"/>
      <c r="H42" s="23">
        <v>41.419041972692838</v>
      </c>
      <c r="I42" s="23">
        <v>17.344634263794916</v>
      </c>
      <c r="J42" s="23"/>
      <c r="K42" s="23">
        <v>20</v>
      </c>
      <c r="L42" s="23">
        <v>0</v>
      </c>
      <c r="M42" s="23"/>
      <c r="N42" s="76"/>
      <c r="O42" s="68" t="s">
        <v>142</v>
      </c>
      <c r="P42" s="23"/>
    </row>
    <row r="43" spans="1:17" x14ac:dyDescent="0.35">
      <c r="A43">
        <f t="shared" si="9"/>
        <v>182</v>
      </c>
      <c r="B43" s="26">
        <f t="shared" si="5"/>
        <v>22</v>
      </c>
      <c r="C43" s="23">
        <f t="shared" si="6"/>
        <v>41.920784593117787</v>
      </c>
      <c r="D43" s="23">
        <f t="shared" si="7"/>
        <v>0</v>
      </c>
      <c r="E43" s="23">
        <f t="shared" si="8"/>
        <v>16.503397575980713</v>
      </c>
      <c r="F43" s="23">
        <v>160</v>
      </c>
      <c r="G43" s="23"/>
      <c r="H43" s="23">
        <v>43.419041972692838</v>
      </c>
      <c r="I43" s="23">
        <v>17.344634263794916</v>
      </c>
      <c r="J43" s="23"/>
      <c r="K43" s="23">
        <v>22</v>
      </c>
      <c r="L43" s="23">
        <v>0</v>
      </c>
      <c r="M43" s="23"/>
      <c r="N43" s="68" t="s">
        <v>143</v>
      </c>
      <c r="O43" s="77" t="s">
        <v>144</v>
      </c>
      <c r="P43" s="23"/>
    </row>
    <row r="44" spans="1:17" x14ac:dyDescent="0.35">
      <c r="A44">
        <f t="shared" si="9"/>
        <v>184</v>
      </c>
      <c r="B44" s="26">
        <f t="shared" si="5"/>
        <v>24</v>
      </c>
      <c r="C44" s="23">
        <f t="shared" si="6"/>
        <v>43.920784593117787</v>
      </c>
      <c r="D44" s="23">
        <f t="shared" si="7"/>
        <v>0</v>
      </c>
      <c r="E44" s="23">
        <f t="shared" si="8"/>
        <v>16.503397575980713</v>
      </c>
      <c r="F44" s="23">
        <v>160</v>
      </c>
      <c r="G44" s="23"/>
      <c r="H44" s="23">
        <v>45.419041972692838</v>
      </c>
      <c r="I44" s="23">
        <v>17.344634263794916</v>
      </c>
      <c r="J44" s="23"/>
      <c r="K44" s="23">
        <v>24</v>
      </c>
      <c r="L44" s="23">
        <v>0</v>
      </c>
      <c r="M44" s="23"/>
      <c r="N44" s="69"/>
      <c r="O44" s="69"/>
      <c r="P44" s="23"/>
    </row>
    <row r="45" spans="1:17" x14ac:dyDescent="0.35">
      <c r="A45">
        <f t="shared" si="9"/>
        <v>186</v>
      </c>
      <c r="B45" s="26">
        <f t="shared" si="5"/>
        <v>26</v>
      </c>
      <c r="C45" s="23">
        <f t="shared" si="6"/>
        <v>45.920784593117787</v>
      </c>
      <c r="D45" s="23">
        <f t="shared" si="7"/>
        <v>0</v>
      </c>
      <c r="E45" s="23">
        <f t="shared" si="8"/>
        <v>16.503397575980713</v>
      </c>
      <c r="F45" s="23">
        <v>160</v>
      </c>
      <c r="G45" s="23"/>
      <c r="H45" s="23">
        <v>47.419041972692838</v>
      </c>
      <c r="I45" s="23">
        <v>17.344634263794916</v>
      </c>
      <c r="J45" s="23"/>
      <c r="K45" s="23">
        <v>26</v>
      </c>
      <c r="L45" s="23">
        <v>0</v>
      </c>
      <c r="M45" s="23"/>
      <c r="N45" s="76"/>
      <c r="O45" s="68" t="s">
        <v>145</v>
      </c>
      <c r="P45" s="23"/>
    </row>
    <row r="46" spans="1:17" x14ac:dyDescent="0.35">
      <c r="A46">
        <f t="shared" si="9"/>
        <v>188</v>
      </c>
      <c r="B46" s="26">
        <f t="shared" si="5"/>
        <v>28</v>
      </c>
      <c r="C46" s="23">
        <f t="shared" si="6"/>
        <v>47.920784593117787</v>
      </c>
      <c r="D46" s="23">
        <f t="shared" si="7"/>
        <v>0</v>
      </c>
      <c r="E46" s="23">
        <f t="shared" si="8"/>
        <v>16.503397575980713</v>
      </c>
      <c r="F46" s="23">
        <v>160</v>
      </c>
      <c r="G46" s="23"/>
      <c r="H46" s="23">
        <v>49.419041972692838</v>
      </c>
      <c r="I46" s="23">
        <v>17.344634263794916</v>
      </c>
      <c r="J46" s="23"/>
      <c r="K46" s="23">
        <v>28</v>
      </c>
      <c r="L46" s="23">
        <v>0</v>
      </c>
      <c r="M46" s="23"/>
      <c r="N46" s="68" t="s">
        <v>146</v>
      </c>
      <c r="O46" s="77" t="s">
        <v>147</v>
      </c>
      <c r="P46" s="23"/>
    </row>
    <row r="47" spans="1:17" x14ac:dyDescent="0.35">
      <c r="A47">
        <f t="shared" si="9"/>
        <v>190</v>
      </c>
      <c r="B47" s="26">
        <f t="shared" si="5"/>
        <v>30</v>
      </c>
      <c r="C47" s="23">
        <f t="shared" si="6"/>
        <v>49.920784593117787</v>
      </c>
      <c r="D47" s="23">
        <f t="shared" si="7"/>
        <v>0</v>
      </c>
      <c r="E47" s="23">
        <f t="shared" si="8"/>
        <v>16.503397575980713</v>
      </c>
      <c r="F47" s="23">
        <v>160</v>
      </c>
      <c r="G47" s="23"/>
      <c r="H47" s="23">
        <v>51.419041972692838</v>
      </c>
      <c r="I47" s="23">
        <v>17.344634263794916</v>
      </c>
      <c r="J47" s="23"/>
      <c r="K47" s="23">
        <v>30</v>
      </c>
      <c r="L47" s="23">
        <v>0</v>
      </c>
      <c r="M47" s="23"/>
      <c r="N47" s="69"/>
      <c r="O47" s="69"/>
      <c r="P47" s="23"/>
    </row>
    <row r="48" spans="1:17" x14ac:dyDescent="0.35">
      <c r="A48">
        <f t="shared" si="9"/>
        <v>192</v>
      </c>
      <c r="B48" s="26">
        <f t="shared" si="5"/>
        <v>32</v>
      </c>
      <c r="C48" s="23">
        <f t="shared" si="6"/>
        <v>51.920784593117787</v>
      </c>
      <c r="D48" s="23">
        <f t="shared" si="7"/>
        <v>0</v>
      </c>
      <c r="E48" s="23">
        <f t="shared" si="8"/>
        <v>16.503397575980713</v>
      </c>
      <c r="F48" s="23">
        <v>160</v>
      </c>
      <c r="G48" s="23"/>
      <c r="H48" s="23">
        <v>53.419041972692838</v>
      </c>
      <c r="I48" s="23">
        <v>17.344634263794916</v>
      </c>
      <c r="J48" s="23"/>
      <c r="K48" s="23">
        <v>32</v>
      </c>
      <c r="L48" s="23">
        <v>0</v>
      </c>
      <c r="M48" s="23"/>
      <c r="N48" s="68" t="s">
        <v>376</v>
      </c>
      <c r="O48" s="70" t="s">
        <v>159</v>
      </c>
      <c r="P48" s="23"/>
    </row>
    <row r="49" spans="1:16" x14ac:dyDescent="0.35">
      <c r="A49">
        <f t="shared" si="9"/>
        <v>194</v>
      </c>
      <c r="B49" s="26">
        <f t="shared" si="5"/>
        <v>34</v>
      </c>
      <c r="C49" s="23">
        <f t="shared" si="6"/>
        <v>53.920784593117787</v>
      </c>
      <c r="D49" s="23">
        <f t="shared" si="7"/>
        <v>0</v>
      </c>
      <c r="E49" s="23">
        <f t="shared" si="8"/>
        <v>16.503397575980713</v>
      </c>
      <c r="F49" s="23">
        <v>160</v>
      </c>
      <c r="G49" s="23"/>
      <c r="H49" s="23">
        <v>55.419041972692838</v>
      </c>
      <c r="I49" s="23">
        <v>17.344634263794916</v>
      </c>
      <c r="J49" s="23"/>
      <c r="K49" s="23">
        <v>34</v>
      </c>
      <c r="L49" s="23">
        <v>0</v>
      </c>
      <c r="M49" s="23"/>
      <c r="N49" s="68" t="s">
        <v>363</v>
      </c>
      <c r="O49" s="70" t="s">
        <v>344</v>
      </c>
      <c r="P49" s="23"/>
    </row>
    <row r="50" spans="1:16" x14ac:dyDescent="0.35">
      <c r="A50">
        <f t="shared" si="9"/>
        <v>196</v>
      </c>
      <c r="B50" s="26">
        <f t="shared" si="5"/>
        <v>36</v>
      </c>
      <c r="C50" s="23">
        <f t="shared" si="6"/>
        <v>55.920784593117787</v>
      </c>
      <c r="D50" s="23">
        <f t="shared" si="7"/>
        <v>0</v>
      </c>
      <c r="E50" s="23">
        <f t="shared" si="8"/>
        <v>16.503397575980713</v>
      </c>
      <c r="F50" s="23">
        <v>160</v>
      </c>
      <c r="G50" s="23"/>
      <c r="H50" s="23">
        <v>57.419041972692838</v>
      </c>
      <c r="I50" s="23">
        <v>17.344634263794916</v>
      </c>
      <c r="J50" s="23"/>
      <c r="K50" s="23">
        <v>36</v>
      </c>
      <c r="L50" s="23">
        <v>0</v>
      </c>
      <c r="M50" s="23"/>
      <c r="N50" s="69"/>
      <c r="O50" s="69"/>
      <c r="P50" s="23"/>
    </row>
    <row r="51" spans="1:16" x14ac:dyDescent="0.35">
      <c r="A51">
        <f t="shared" si="9"/>
        <v>198</v>
      </c>
      <c r="B51" s="26">
        <f t="shared" si="5"/>
        <v>38</v>
      </c>
      <c r="C51" s="23">
        <f t="shared" si="6"/>
        <v>57.920784593117787</v>
      </c>
      <c r="D51" s="23">
        <f t="shared" si="7"/>
        <v>0</v>
      </c>
      <c r="E51" s="23">
        <f t="shared" si="8"/>
        <v>16.503397575980713</v>
      </c>
      <c r="F51" s="23">
        <v>160</v>
      </c>
      <c r="G51" s="23"/>
      <c r="H51" s="23">
        <v>59.419041972692838</v>
      </c>
      <c r="I51" s="23">
        <v>17.344634263794916</v>
      </c>
      <c r="J51" s="23"/>
      <c r="K51" s="23">
        <v>38</v>
      </c>
      <c r="L51" s="23">
        <v>0</v>
      </c>
      <c r="M51" s="23"/>
      <c r="N51" s="68" t="s">
        <v>376</v>
      </c>
      <c r="O51" s="70" t="s">
        <v>163</v>
      </c>
      <c r="P51" s="23"/>
    </row>
    <row r="52" spans="1:16" x14ac:dyDescent="0.35">
      <c r="A52">
        <f t="shared" si="9"/>
        <v>200</v>
      </c>
      <c r="B52" s="26">
        <f t="shared" si="5"/>
        <v>40</v>
      </c>
      <c r="C52" s="23">
        <f t="shared" si="6"/>
        <v>59.920784593117787</v>
      </c>
      <c r="D52" s="23">
        <f t="shared" si="7"/>
        <v>0</v>
      </c>
      <c r="E52" s="23">
        <f t="shared" si="8"/>
        <v>16.503397575980713</v>
      </c>
      <c r="F52" s="23">
        <v>160</v>
      </c>
      <c r="G52" s="23"/>
      <c r="H52" s="23">
        <v>61.419041972692838</v>
      </c>
      <c r="I52" s="23">
        <v>17.344634263794916</v>
      </c>
      <c r="J52" s="23"/>
      <c r="K52" s="23">
        <v>40</v>
      </c>
      <c r="L52" s="23">
        <v>0</v>
      </c>
      <c r="M52" s="23"/>
      <c r="N52" s="68" t="s">
        <v>363</v>
      </c>
      <c r="O52" s="70" t="s">
        <v>345</v>
      </c>
      <c r="P52" s="23"/>
    </row>
    <row r="53" spans="1:16" x14ac:dyDescent="0.35">
      <c r="A53">
        <f t="shared" si="9"/>
        <v>202</v>
      </c>
      <c r="B53" s="26">
        <f t="shared" si="5"/>
        <v>42</v>
      </c>
      <c r="C53" s="23">
        <f t="shared" si="6"/>
        <v>61.920784593117787</v>
      </c>
      <c r="D53" s="23">
        <f t="shared" si="7"/>
        <v>0</v>
      </c>
      <c r="E53" s="23">
        <f t="shared" si="8"/>
        <v>16.503397575980713</v>
      </c>
      <c r="F53" s="23">
        <v>160</v>
      </c>
      <c r="G53" s="23"/>
      <c r="H53" s="23">
        <v>63.419041972692838</v>
      </c>
      <c r="I53" s="23">
        <v>17.344634263794916</v>
      </c>
      <c r="J53" s="23"/>
      <c r="K53" s="23">
        <v>42</v>
      </c>
      <c r="L53" s="23">
        <v>0</v>
      </c>
      <c r="M53" s="23"/>
      <c r="N53" s="23"/>
      <c r="O53" s="23"/>
      <c r="P53" s="23"/>
    </row>
    <row r="54" spans="1:16" x14ac:dyDescent="0.35">
      <c r="A54">
        <f t="shared" si="9"/>
        <v>204</v>
      </c>
      <c r="B54" s="26">
        <f t="shared" si="5"/>
        <v>44</v>
      </c>
      <c r="C54" s="23">
        <f t="shared" si="6"/>
        <v>63.920784593117787</v>
      </c>
      <c r="D54" s="23">
        <f t="shared" si="7"/>
        <v>0</v>
      </c>
      <c r="E54" s="23">
        <f t="shared" si="8"/>
        <v>16.503397575980713</v>
      </c>
      <c r="F54" s="23">
        <v>160</v>
      </c>
      <c r="G54" s="23"/>
      <c r="H54" s="23">
        <v>65.419041972692838</v>
      </c>
      <c r="I54" s="23">
        <v>17.344634263794916</v>
      </c>
      <c r="J54" s="23"/>
      <c r="K54" s="23">
        <v>44</v>
      </c>
      <c r="L54" s="23">
        <v>0</v>
      </c>
      <c r="M54" s="23"/>
      <c r="N54" s="23"/>
      <c r="O54" s="23"/>
      <c r="P54" s="23"/>
    </row>
    <row r="55" spans="1:16" x14ac:dyDescent="0.35">
      <c r="A55">
        <f t="shared" si="9"/>
        <v>206</v>
      </c>
      <c r="B55" s="26">
        <f t="shared" si="5"/>
        <v>46</v>
      </c>
      <c r="C55" s="23">
        <f t="shared" si="6"/>
        <v>65.920784593117787</v>
      </c>
      <c r="D55" s="23">
        <f t="shared" si="7"/>
        <v>0</v>
      </c>
      <c r="E55" s="23">
        <f t="shared" si="8"/>
        <v>16.503397575980713</v>
      </c>
      <c r="F55" s="23">
        <v>160</v>
      </c>
      <c r="G55" s="23"/>
      <c r="H55" s="23">
        <v>67.419041972692838</v>
      </c>
      <c r="I55" s="23">
        <v>17.344634263794916</v>
      </c>
      <c r="J55" s="23"/>
      <c r="K55" s="23">
        <v>46</v>
      </c>
      <c r="L55" s="23">
        <v>0</v>
      </c>
      <c r="M55" s="23"/>
      <c r="N55" s="68" t="s">
        <v>169</v>
      </c>
      <c r="O55" s="78">
        <v>160</v>
      </c>
      <c r="P55" s="23"/>
    </row>
    <row r="56" spans="1:16" x14ac:dyDescent="0.35">
      <c r="A56">
        <f t="shared" si="9"/>
        <v>208</v>
      </c>
      <c r="B56" s="26">
        <f t="shared" si="5"/>
        <v>48</v>
      </c>
      <c r="C56" s="23">
        <f t="shared" si="6"/>
        <v>67.920784593117787</v>
      </c>
      <c r="D56" s="23">
        <f t="shared" si="7"/>
        <v>0</v>
      </c>
      <c r="E56" s="23">
        <f t="shared" si="8"/>
        <v>16.503397575980713</v>
      </c>
      <c r="F56" s="23">
        <v>160</v>
      </c>
      <c r="G56" s="23"/>
      <c r="H56" s="23">
        <v>69.419041972692838</v>
      </c>
      <c r="I56" s="23">
        <v>17.344634263794916</v>
      </c>
      <c r="J56" s="23"/>
      <c r="K56" s="23">
        <v>48</v>
      </c>
      <c r="L56" s="23">
        <v>0</v>
      </c>
      <c r="M56" s="23"/>
      <c r="N56" s="70" t="s">
        <v>340</v>
      </c>
      <c r="O56" s="69">
        <v>19.920784593117787</v>
      </c>
      <c r="P56" s="23"/>
    </row>
    <row r="57" spans="1:16" x14ac:dyDescent="0.35">
      <c r="A57">
        <f t="shared" si="9"/>
        <v>210</v>
      </c>
      <c r="B57" s="26">
        <f t="shared" si="5"/>
        <v>50</v>
      </c>
      <c r="C57" s="23">
        <f t="shared" si="6"/>
        <v>69.920784593117787</v>
      </c>
      <c r="D57" s="23">
        <f t="shared" si="7"/>
        <v>0</v>
      </c>
      <c r="E57" s="23">
        <f t="shared" si="8"/>
        <v>16.503397575980713</v>
      </c>
      <c r="F57" s="23">
        <v>160</v>
      </c>
      <c r="G57" s="23"/>
      <c r="H57" s="23">
        <v>71.419041972692838</v>
      </c>
      <c r="I57" s="23">
        <v>17.344634263794916</v>
      </c>
      <c r="J57" s="23"/>
      <c r="K57" s="23">
        <v>50</v>
      </c>
      <c r="L57" s="23">
        <v>0</v>
      </c>
      <c r="M57" s="23"/>
      <c r="N57" s="70" t="s">
        <v>341</v>
      </c>
      <c r="O57" s="69">
        <v>16.503397575980713</v>
      </c>
      <c r="P57" s="23"/>
    </row>
    <row r="58" spans="1:16" x14ac:dyDescent="0.35">
      <c r="A58">
        <f t="shared" si="9"/>
        <v>212</v>
      </c>
      <c r="B58" s="26">
        <f t="shared" si="5"/>
        <v>52</v>
      </c>
      <c r="C58" s="23">
        <f t="shared" si="6"/>
        <v>71.920784593117787</v>
      </c>
      <c r="D58" s="23">
        <f t="shared" si="7"/>
        <v>0</v>
      </c>
      <c r="E58" s="23">
        <f t="shared" si="8"/>
        <v>16.503397575980713</v>
      </c>
      <c r="F58" s="23">
        <v>160</v>
      </c>
      <c r="G58" s="23"/>
      <c r="H58" s="23">
        <v>73.419041972692838</v>
      </c>
      <c r="I58" s="23">
        <v>17.344634263794916</v>
      </c>
      <c r="J58" s="23"/>
      <c r="K58" s="23">
        <v>52</v>
      </c>
      <c r="L58" s="23">
        <v>0</v>
      </c>
      <c r="M58" s="23"/>
      <c r="N58" s="23"/>
      <c r="O58" s="23"/>
      <c r="P58" s="23"/>
    </row>
    <row r="59" spans="1:16" x14ac:dyDescent="0.35">
      <c r="A59">
        <f t="shared" si="9"/>
        <v>214</v>
      </c>
      <c r="B59" s="26">
        <f t="shared" si="5"/>
        <v>54</v>
      </c>
      <c r="C59" s="23">
        <f t="shared" si="6"/>
        <v>73.920784593117787</v>
      </c>
      <c r="D59" s="23">
        <f t="shared" si="7"/>
        <v>0</v>
      </c>
      <c r="E59" s="23">
        <f t="shared" si="8"/>
        <v>16.503397575980713</v>
      </c>
      <c r="F59" s="23">
        <v>160</v>
      </c>
      <c r="G59" s="23"/>
      <c r="H59" s="23">
        <v>75.419041972692838</v>
      </c>
      <c r="I59" s="23">
        <v>17.344634263794916</v>
      </c>
      <c r="J59" s="23"/>
      <c r="K59" s="23">
        <v>54</v>
      </c>
      <c r="L59" s="23">
        <v>0</v>
      </c>
      <c r="M59" s="23"/>
      <c r="N59" s="23"/>
      <c r="O59" s="23"/>
      <c r="P59" s="23"/>
    </row>
    <row r="60" spans="1:16" x14ac:dyDescent="0.35">
      <c r="A60">
        <f t="shared" si="9"/>
        <v>216</v>
      </c>
      <c r="B60" s="26">
        <f t="shared" si="5"/>
        <v>56</v>
      </c>
      <c r="C60" s="23">
        <f t="shared" si="6"/>
        <v>75.920784593117787</v>
      </c>
      <c r="D60" s="23">
        <f t="shared" si="7"/>
        <v>0</v>
      </c>
      <c r="E60" s="23">
        <f t="shared" si="8"/>
        <v>16.503397575980713</v>
      </c>
      <c r="F60" s="23">
        <v>160</v>
      </c>
      <c r="G60" s="23"/>
      <c r="H60" s="23">
        <v>77.419041972692838</v>
      </c>
      <c r="I60" s="23">
        <v>17.344634263794916</v>
      </c>
      <c r="J60" s="23"/>
      <c r="K60" s="23">
        <v>56</v>
      </c>
      <c r="L60" s="23">
        <v>0</v>
      </c>
      <c r="M60" s="23"/>
      <c r="N60" s="23"/>
      <c r="O60" s="23"/>
      <c r="P60" s="23"/>
    </row>
    <row r="61" spans="1:16" x14ac:dyDescent="0.35">
      <c r="A61">
        <f t="shared" si="9"/>
        <v>218</v>
      </c>
      <c r="B61" s="26">
        <f t="shared" si="5"/>
        <v>58</v>
      </c>
      <c r="C61" s="23">
        <f t="shared" si="6"/>
        <v>77.920784593117787</v>
      </c>
      <c r="D61" s="23">
        <f t="shared" si="7"/>
        <v>0</v>
      </c>
      <c r="E61" s="23">
        <f t="shared" si="8"/>
        <v>16.503397575980713</v>
      </c>
      <c r="F61" s="23">
        <v>160</v>
      </c>
      <c r="G61" s="23"/>
      <c r="H61" s="23">
        <v>79.419041972692838</v>
      </c>
      <c r="I61" s="23">
        <v>17.344634263794916</v>
      </c>
      <c r="J61" s="23"/>
      <c r="K61" s="23">
        <v>58</v>
      </c>
      <c r="L61" s="23">
        <v>0</v>
      </c>
      <c r="M61" s="23"/>
      <c r="N61" s="23"/>
      <c r="O61" s="23"/>
      <c r="P61" s="23"/>
    </row>
    <row r="62" spans="1:16" x14ac:dyDescent="0.35">
      <c r="A62">
        <f t="shared" si="9"/>
        <v>220</v>
      </c>
      <c r="B62" s="26">
        <f t="shared" si="5"/>
        <v>60</v>
      </c>
      <c r="C62" s="23">
        <f t="shared" si="6"/>
        <v>79.920784593117787</v>
      </c>
      <c r="D62" s="23">
        <f t="shared" si="7"/>
        <v>0</v>
      </c>
      <c r="E62" s="23">
        <f t="shared" si="8"/>
        <v>16.503397575980713</v>
      </c>
      <c r="F62" s="23">
        <v>160</v>
      </c>
      <c r="G62" s="23"/>
      <c r="H62" s="23">
        <v>81.419041972692838</v>
      </c>
      <c r="I62" s="23">
        <v>17.344634263794916</v>
      </c>
      <c r="J62" s="23"/>
      <c r="K62" s="23">
        <v>60</v>
      </c>
      <c r="L62" s="23">
        <v>0</v>
      </c>
      <c r="M62" s="23"/>
      <c r="N62" s="23"/>
      <c r="O62" s="23"/>
      <c r="P62" s="23"/>
    </row>
    <row r="63" spans="1:16" x14ac:dyDescent="0.35">
      <c r="B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5">
      <c r="B64" s="26"/>
      <c r="D64" s="26"/>
    </row>
    <row r="65" spans="2:4" x14ac:dyDescent="0.35">
      <c r="B65" s="26"/>
      <c r="D65" s="26"/>
    </row>
    <row r="66" spans="2:4" x14ac:dyDescent="0.35">
      <c r="B66" s="26"/>
      <c r="D66" s="26"/>
    </row>
    <row r="67" spans="2:4" x14ac:dyDescent="0.35">
      <c r="B67" s="26"/>
      <c r="D67" s="26"/>
    </row>
    <row r="68" spans="2:4" x14ac:dyDescent="0.35">
      <c r="B68" s="26"/>
      <c r="D68" s="26"/>
    </row>
    <row r="69" spans="2:4" x14ac:dyDescent="0.35">
      <c r="B69" s="26"/>
      <c r="D69" s="26"/>
    </row>
    <row r="70" spans="2:4" x14ac:dyDescent="0.35">
      <c r="B70" s="26"/>
      <c r="D70" s="26"/>
    </row>
    <row r="71" spans="2:4" x14ac:dyDescent="0.35">
      <c r="B71" s="26"/>
      <c r="D71" s="26"/>
    </row>
    <row r="72" spans="2:4" x14ac:dyDescent="0.35">
      <c r="B72" s="26"/>
      <c r="D72" s="26"/>
    </row>
    <row r="73" spans="2:4" x14ac:dyDescent="0.35">
      <c r="B73" s="26"/>
      <c r="D73" s="26"/>
    </row>
    <row r="74" spans="2:4" x14ac:dyDescent="0.35">
      <c r="B74" s="26"/>
      <c r="D74" s="26"/>
    </row>
    <row r="75" spans="2:4" x14ac:dyDescent="0.35">
      <c r="B75" s="26"/>
      <c r="D75" s="26"/>
    </row>
    <row r="76" spans="2:4" x14ac:dyDescent="0.35">
      <c r="B76" s="26"/>
      <c r="D76" s="26"/>
    </row>
    <row r="77" spans="2:4" x14ac:dyDescent="0.35">
      <c r="B77" s="26"/>
      <c r="D77" s="26"/>
    </row>
    <row r="78" spans="2:4" x14ac:dyDescent="0.35">
      <c r="B78" s="26"/>
      <c r="D78" s="26"/>
    </row>
    <row r="79" spans="2:4" x14ac:dyDescent="0.35">
      <c r="B79" s="26"/>
      <c r="D79" s="26"/>
    </row>
    <row r="80" spans="2:4" x14ac:dyDescent="0.35">
      <c r="B80" s="26"/>
      <c r="D80" s="26"/>
    </row>
    <row r="81" spans="2:4" x14ac:dyDescent="0.35">
      <c r="B81" s="26"/>
      <c r="D81" s="26"/>
    </row>
    <row r="82" spans="2:4" x14ac:dyDescent="0.35">
      <c r="B82" s="26"/>
      <c r="D82" s="26"/>
    </row>
    <row r="83" spans="2:4" x14ac:dyDescent="0.35">
      <c r="B83" s="26"/>
      <c r="D83" s="26"/>
    </row>
    <row r="84" spans="2:4" x14ac:dyDescent="0.35">
      <c r="B84" s="26"/>
      <c r="D84" s="26"/>
    </row>
    <row r="85" spans="2:4" x14ac:dyDescent="0.35">
      <c r="B85" s="26"/>
      <c r="D85" s="26"/>
    </row>
    <row r="86" spans="2:4" x14ac:dyDescent="0.35">
      <c r="B86" s="26"/>
      <c r="D86" s="26"/>
    </row>
    <row r="87" spans="2:4" x14ac:dyDescent="0.35">
      <c r="B87" s="26"/>
      <c r="D87" s="26"/>
    </row>
    <row r="88" spans="2:4" x14ac:dyDescent="0.35">
      <c r="B88" s="26"/>
      <c r="D88" s="26"/>
    </row>
    <row r="89" spans="2:4" x14ac:dyDescent="0.35">
      <c r="B89" s="26"/>
      <c r="D89" s="26"/>
    </row>
    <row r="90" spans="2:4" x14ac:dyDescent="0.35">
      <c r="B90" s="26"/>
      <c r="D90" s="26"/>
    </row>
    <row r="91" spans="2:4" x14ac:dyDescent="0.35">
      <c r="B91" s="26"/>
      <c r="D91" s="26"/>
    </row>
    <row r="92" spans="2:4" x14ac:dyDescent="0.35">
      <c r="B92" s="26"/>
      <c r="D92" s="26"/>
    </row>
    <row r="93" spans="2:4" x14ac:dyDescent="0.35">
      <c r="B93" s="26"/>
      <c r="D93" s="26"/>
    </row>
    <row r="94" spans="2:4" x14ac:dyDescent="0.35">
      <c r="B94" s="26"/>
      <c r="D94" s="26"/>
    </row>
    <row r="95" spans="2:4" x14ac:dyDescent="0.35">
      <c r="B95" s="26"/>
      <c r="D95" s="26"/>
    </row>
    <row r="96" spans="2:4" x14ac:dyDescent="0.35">
      <c r="B96" s="26"/>
      <c r="D96" s="26"/>
    </row>
    <row r="97" spans="2:4" x14ac:dyDescent="0.35">
      <c r="B97" s="26"/>
      <c r="D97" s="26"/>
    </row>
    <row r="98" spans="2:4" x14ac:dyDescent="0.35">
      <c r="B98" s="26"/>
      <c r="D98" s="26"/>
    </row>
    <row r="99" spans="2:4" x14ac:dyDescent="0.35">
      <c r="B99" s="26"/>
      <c r="D99" s="26"/>
    </row>
    <row r="100" spans="2:4" x14ac:dyDescent="0.35">
      <c r="B100" s="26"/>
      <c r="D100" s="26"/>
    </row>
    <row r="101" spans="2:4" x14ac:dyDescent="0.35">
      <c r="B101" s="26"/>
      <c r="D101" s="26"/>
    </row>
    <row r="102" spans="2:4" x14ac:dyDescent="0.35">
      <c r="B102" s="26"/>
      <c r="D102" s="26"/>
    </row>
    <row r="103" spans="2:4" x14ac:dyDescent="0.35">
      <c r="B103" s="26"/>
      <c r="D103" s="26"/>
    </row>
    <row r="104" spans="2:4" x14ac:dyDescent="0.35">
      <c r="B104" s="26"/>
      <c r="D104" s="26"/>
    </row>
    <row r="105" spans="2:4" x14ac:dyDescent="0.35">
      <c r="B105" s="26"/>
      <c r="D105" s="26"/>
    </row>
    <row r="106" spans="2:4" x14ac:dyDescent="0.35">
      <c r="B106" s="26"/>
      <c r="D106" s="26"/>
    </row>
    <row r="107" spans="2:4" x14ac:dyDescent="0.35">
      <c r="B107" s="26"/>
      <c r="D107" s="26"/>
    </row>
    <row r="108" spans="2:4" x14ac:dyDescent="0.35">
      <c r="B108" s="26"/>
      <c r="D108" s="26"/>
    </row>
    <row r="109" spans="2:4" x14ac:dyDescent="0.35">
      <c r="B109" s="26"/>
      <c r="D109" s="26"/>
    </row>
    <row r="110" spans="2:4" x14ac:dyDescent="0.35">
      <c r="B110" s="26"/>
      <c r="D110" s="26"/>
    </row>
    <row r="111" spans="2:4" x14ac:dyDescent="0.35">
      <c r="B111" s="26"/>
      <c r="D111" s="26"/>
    </row>
    <row r="112" spans="2:4" x14ac:dyDescent="0.35">
      <c r="B112" s="26"/>
      <c r="D112" s="26"/>
    </row>
    <row r="113" spans="2:4" x14ac:dyDescent="0.35">
      <c r="B113" s="26"/>
      <c r="D113" s="26"/>
    </row>
    <row r="114" spans="2:4" x14ac:dyDescent="0.35">
      <c r="B114" s="26"/>
      <c r="D114" s="26"/>
    </row>
    <row r="115" spans="2:4" x14ac:dyDescent="0.35">
      <c r="B115" s="26"/>
      <c r="D115" s="26"/>
    </row>
    <row r="116" spans="2:4" x14ac:dyDescent="0.35">
      <c r="B116" s="26"/>
      <c r="D116" s="26"/>
    </row>
    <row r="117" spans="2:4" x14ac:dyDescent="0.35">
      <c r="B117" s="26"/>
      <c r="D117" s="26"/>
    </row>
    <row r="118" spans="2:4" x14ac:dyDescent="0.35">
      <c r="B118" s="26"/>
      <c r="D118" s="26"/>
    </row>
    <row r="119" spans="2:4" x14ac:dyDescent="0.35">
      <c r="B119" s="26"/>
      <c r="D119" s="26"/>
    </row>
    <row r="120" spans="2:4" x14ac:dyDescent="0.35">
      <c r="B120" s="26"/>
      <c r="D120" s="26"/>
    </row>
    <row r="121" spans="2:4" x14ac:dyDescent="0.35">
      <c r="B121" s="26"/>
      <c r="D121" s="26"/>
    </row>
    <row r="122" spans="2:4" x14ac:dyDescent="0.35">
      <c r="B122" s="26"/>
      <c r="D122" s="26"/>
    </row>
    <row r="123" spans="2:4" x14ac:dyDescent="0.35">
      <c r="B123" s="26"/>
      <c r="D123" s="26"/>
    </row>
    <row r="124" spans="2:4" x14ac:dyDescent="0.35">
      <c r="B124" s="26"/>
      <c r="D124" s="26"/>
    </row>
    <row r="125" spans="2:4" x14ac:dyDescent="0.35">
      <c r="B125" s="26"/>
      <c r="D125" s="26"/>
    </row>
    <row r="126" spans="2:4" x14ac:dyDescent="0.35">
      <c r="B126" s="26"/>
      <c r="D126" s="26"/>
    </row>
    <row r="127" spans="2:4" x14ac:dyDescent="0.35">
      <c r="B127" s="26"/>
      <c r="D127" s="26"/>
    </row>
    <row r="128" spans="2:4" x14ac:dyDescent="0.35">
      <c r="B128" s="26"/>
      <c r="D128" s="26"/>
    </row>
    <row r="129" spans="2:4" x14ac:dyDescent="0.35">
      <c r="B129" s="26"/>
      <c r="D129" s="26"/>
    </row>
    <row r="130" spans="2:4" x14ac:dyDescent="0.35">
      <c r="B130" s="26"/>
      <c r="D130" s="26"/>
    </row>
    <row r="131" spans="2:4" x14ac:dyDescent="0.35">
      <c r="B131" s="26"/>
      <c r="D131" s="26"/>
    </row>
    <row r="132" spans="2:4" x14ac:dyDescent="0.35">
      <c r="B132" s="26"/>
      <c r="D132" s="26"/>
    </row>
    <row r="133" spans="2:4" x14ac:dyDescent="0.35">
      <c r="B133" s="26"/>
      <c r="D133" s="26"/>
    </row>
    <row r="134" spans="2:4" x14ac:dyDescent="0.35">
      <c r="B134" s="26"/>
      <c r="D134" s="26"/>
    </row>
    <row r="135" spans="2:4" x14ac:dyDescent="0.35">
      <c r="B135" s="26"/>
      <c r="D135" s="26"/>
    </row>
    <row r="136" spans="2:4" x14ac:dyDescent="0.35">
      <c r="B136" s="26"/>
      <c r="D136" s="26"/>
    </row>
    <row r="137" spans="2:4" x14ac:dyDescent="0.35">
      <c r="B137" s="26"/>
      <c r="D137" s="26"/>
    </row>
    <row r="138" spans="2:4" x14ac:dyDescent="0.35">
      <c r="B138" s="26"/>
      <c r="D138" s="26"/>
    </row>
    <row r="139" spans="2:4" x14ac:dyDescent="0.35">
      <c r="B139" s="26"/>
      <c r="D139" s="26"/>
    </row>
    <row r="140" spans="2:4" x14ac:dyDescent="0.35">
      <c r="B140" s="26"/>
      <c r="D140" s="26"/>
    </row>
    <row r="141" spans="2:4" x14ac:dyDescent="0.35">
      <c r="B141" s="26"/>
      <c r="D141" s="26"/>
    </row>
    <row r="142" spans="2:4" x14ac:dyDescent="0.35">
      <c r="B142" s="26"/>
      <c r="D142" s="26"/>
    </row>
    <row r="143" spans="2:4" x14ac:dyDescent="0.35">
      <c r="B143" s="26"/>
      <c r="D143" s="26"/>
    </row>
    <row r="144" spans="2:4" x14ac:dyDescent="0.35">
      <c r="B144" s="26"/>
      <c r="D144" s="26"/>
    </row>
    <row r="145" spans="2:4" x14ac:dyDescent="0.35">
      <c r="B145" s="26"/>
      <c r="D145" s="26"/>
    </row>
    <row r="146" spans="2:4" x14ac:dyDescent="0.35">
      <c r="B146" s="26"/>
      <c r="D146" s="26"/>
    </row>
    <row r="147" spans="2:4" x14ac:dyDescent="0.35">
      <c r="B147" s="26"/>
      <c r="D147" s="26"/>
    </row>
    <row r="148" spans="2:4" x14ac:dyDescent="0.35">
      <c r="B148" s="26"/>
      <c r="D148" s="26"/>
    </row>
    <row r="149" spans="2:4" x14ac:dyDescent="0.35">
      <c r="B149" s="26"/>
      <c r="D149" s="26"/>
    </row>
    <row r="150" spans="2:4" x14ac:dyDescent="0.35">
      <c r="B150" s="26"/>
      <c r="D150" s="26"/>
    </row>
    <row r="151" spans="2:4" x14ac:dyDescent="0.35">
      <c r="B151" s="26"/>
      <c r="D151" s="26"/>
    </row>
    <row r="152" spans="2:4" x14ac:dyDescent="0.35">
      <c r="B152" s="26"/>
      <c r="D152" s="26"/>
    </row>
    <row r="153" spans="2:4" x14ac:dyDescent="0.35">
      <c r="B153" s="26"/>
      <c r="D153" s="26"/>
    </row>
    <row r="154" spans="2:4" x14ac:dyDescent="0.35">
      <c r="B154" s="26"/>
      <c r="D154" s="26"/>
    </row>
    <row r="155" spans="2:4" x14ac:dyDescent="0.35">
      <c r="B155" s="26"/>
      <c r="D155" s="26"/>
    </row>
    <row r="156" spans="2:4" x14ac:dyDescent="0.35">
      <c r="B156" s="26"/>
      <c r="D156" s="26"/>
    </row>
    <row r="157" spans="2:4" x14ac:dyDescent="0.35">
      <c r="B157" s="26"/>
      <c r="D157" s="26"/>
    </row>
    <row r="158" spans="2:4" x14ac:dyDescent="0.35">
      <c r="B158" s="26"/>
      <c r="D158" s="26"/>
    </row>
    <row r="159" spans="2:4" x14ac:dyDescent="0.35">
      <c r="B159" s="26"/>
      <c r="D159" s="26"/>
    </row>
    <row r="160" spans="2:4" x14ac:dyDescent="0.35">
      <c r="B160" s="26"/>
      <c r="D160" s="26"/>
    </row>
    <row r="161" spans="2:4" x14ac:dyDescent="0.35">
      <c r="B161" s="26"/>
      <c r="D161" s="26"/>
    </row>
    <row r="162" spans="2:4" x14ac:dyDescent="0.35">
      <c r="B162" s="26"/>
      <c r="D162" s="26"/>
    </row>
    <row r="163" spans="2:4" x14ac:dyDescent="0.35">
      <c r="B163" s="26"/>
      <c r="D163" s="26"/>
    </row>
    <row r="164" spans="2:4" x14ac:dyDescent="0.35">
      <c r="B164" s="26"/>
      <c r="D164" s="26"/>
    </row>
    <row r="165" spans="2:4" x14ac:dyDescent="0.35">
      <c r="B165" s="26"/>
      <c r="D165" s="26"/>
    </row>
    <row r="166" spans="2:4" x14ac:dyDescent="0.35">
      <c r="B166" s="26"/>
      <c r="D166" s="26"/>
    </row>
    <row r="167" spans="2:4" x14ac:dyDescent="0.35">
      <c r="B167" s="26"/>
      <c r="D167" s="26"/>
    </row>
    <row r="168" spans="2:4" x14ac:dyDescent="0.35">
      <c r="B168" s="26"/>
      <c r="D168" s="26"/>
    </row>
    <row r="169" spans="2:4" x14ac:dyDescent="0.35">
      <c r="B169" s="26"/>
      <c r="D169" s="26"/>
    </row>
    <row r="170" spans="2:4" x14ac:dyDescent="0.35">
      <c r="B170" s="26"/>
      <c r="D170" s="26"/>
    </row>
    <row r="171" spans="2:4" x14ac:dyDescent="0.35">
      <c r="B171" s="26"/>
      <c r="D171" s="26"/>
    </row>
    <row r="172" spans="2:4" x14ac:dyDescent="0.35">
      <c r="B172" s="26"/>
      <c r="D172" s="26"/>
    </row>
    <row r="173" spans="2:4" x14ac:dyDescent="0.35">
      <c r="B173" s="26"/>
      <c r="D173" s="26"/>
    </row>
    <row r="174" spans="2:4" x14ac:dyDescent="0.35">
      <c r="B174" s="26"/>
      <c r="D174" s="26"/>
    </row>
    <row r="175" spans="2:4" x14ac:dyDescent="0.35">
      <c r="B175" s="26"/>
      <c r="D175" s="26"/>
    </row>
    <row r="176" spans="2:4" x14ac:dyDescent="0.35">
      <c r="B176" s="26"/>
      <c r="D176" s="26"/>
    </row>
    <row r="177" spans="2:4" x14ac:dyDescent="0.35">
      <c r="B177" s="26"/>
      <c r="D177" s="26"/>
    </row>
    <row r="178" spans="2:4" x14ac:dyDescent="0.35">
      <c r="B178" s="26"/>
      <c r="D178" s="26"/>
    </row>
    <row r="179" spans="2:4" x14ac:dyDescent="0.35">
      <c r="B179" s="26"/>
      <c r="D179" s="26"/>
    </row>
    <row r="180" spans="2:4" x14ac:dyDescent="0.35">
      <c r="B180" s="26"/>
      <c r="D180" s="26"/>
    </row>
    <row r="181" spans="2:4" x14ac:dyDescent="0.35">
      <c r="B181" s="26"/>
      <c r="D181" s="26"/>
    </row>
    <row r="182" spans="2:4" x14ac:dyDescent="0.35">
      <c r="B182" s="26"/>
      <c r="D182" s="26"/>
    </row>
    <row r="183" spans="2:4" x14ac:dyDescent="0.35">
      <c r="B183" s="26"/>
      <c r="D183" s="26"/>
    </row>
    <row r="184" spans="2:4" x14ac:dyDescent="0.35">
      <c r="B184" s="26"/>
      <c r="D184" s="26"/>
    </row>
    <row r="185" spans="2:4" x14ac:dyDescent="0.35">
      <c r="B185" s="26"/>
      <c r="D185" s="26"/>
    </row>
    <row r="186" spans="2:4" x14ac:dyDescent="0.35">
      <c r="B186" s="26"/>
      <c r="D186" s="26"/>
    </row>
    <row r="187" spans="2:4" x14ac:dyDescent="0.35">
      <c r="B187" s="26"/>
      <c r="D187" s="26"/>
    </row>
    <row r="188" spans="2:4" x14ac:dyDescent="0.35">
      <c r="B188" s="26"/>
      <c r="D188" s="26"/>
    </row>
    <row r="189" spans="2:4" x14ac:dyDescent="0.35">
      <c r="B189" s="26"/>
      <c r="D189" s="26"/>
    </row>
    <row r="190" spans="2:4" x14ac:dyDescent="0.35">
      <c r="B190" s="26"/>
      <c r="D190" s="26"/>
    </row>
    <row r="191" spans="2:4" x14ac:dyDescent="0.35">
      <c r="B191" s="26"/>
      <c r="D191" s="26"/>
    </row>
    <row r="192" spans="2:4" x14ac:dyDescent="0.35">
      <c r="B192" s="26"/>
      <c r="D192" s="26"/>
    </row>
    <row r="193" spans="2:4" x14ac:dyDescent="0.35">
      <c r="B193" s="26"/>
      <c r="D193" s="26"/>
    </row>
    <row r="194" spans="2:4" x14ac:dyDescent="0.35">
      <c r="B194" s="26"/>
      <c r="D194" s="26"/>
    </row>
    <row r="195" spans="2:4" x14ac:dyDescent="0.35">
      <c r="B195" s="26"/>
      <c r="D195" s="26"/>
    </row>
    <row r="196" spans="2:4" x14ac:dyDescent="0.35">
      <c r="B196" s="26"/>
      <c r="D196" s="26"/>
    </row>
    <row r="197" spans="2:4" x14ac:dyDescent="0.35">
      <c r="B197" s="26"/>
      <c r="D197" s="26"/>
    </row>
    <row r="198" spans="2:4" x14ac:dyDescent="0.35">
      <c r="B198" s="26"/>
      <c r="D198" s="26"/>
    </row>
    <row r="199" spans="2:4" x14ac:dyDescent="0.35">
      <c r="B199" s="26"/>
      <c r="D199" s="26"/>
    </row>
    <row r="200" spans="2:4" x14ac:dyDescent="0.35">
      <c r="B200" s="26"/>
      <c r="D200" s="26"/>
    </row>
    <row r="201" spans="2:4" x14ac:dyDescent="0.35">
      <c r="B201" s="26"/>
      <c r="D201" s="26"/>
    </row>
    <row r="202" spans="2:4" x14ac:dyDescent="0.35">
      <c r="B202" s="26"/>
      <c r="D202" s="26"/>
    </row>
    <row r="203" spans="2:4" x14ac:dyDescent="0.35">
      <c r="B203" s="26"/>
      <c r="D203" s="26"/>
    </row>
    <row r="204" spans="2:4" x14ac:dyDescent="0.35">
      <c r="B204" s="26"/>
      <c r="D204" s="26"/>
    </row>
    <row r="205" spans="2:4" x14ac:dyDescent="0.35">
      <c r="B205" s="26"/>
      <c r="D205" s="26"/>
    </row>
    <row r="206" spans="2:4" x14ac:dyDescent="0.35">
      <c r="B206" s="26"/>
      <c r="D206" s="26"/>
    </row>
    <row r="207" spans="2:4" x14ac:dyDescent="0.35">
      <c r="B207" s="26"/>
      <c r="D207" s="26"/>
    </row>
    <row r="208" spans="2:4" x14ac:dyDescent="0.35">
      <c r="B208" s="26"/>
      <c r="D208" s="26"/>
    </row>
    <row r="209" spans="2:4" x14ac:dyDescent="0.35">
      <c r="B209" s="26"/>
      <c r="D209" s="26"/>
    </row>
    <row r="210" spans="2:4" x14ac:dyDescent="0.35">
      <c r="B210" s="26"/>
      <c r="D210" s="26"/>
    </row>
    <row r="211" spans="2:4" x14ac:dyDescent="0.35">
      <c r="B211" s="26"/>
      <c r="D211" s="26"/>
    </row>
    <row r="212" spans="2:4" x14ac:dyDescent="0.35">
      <c r="B212" s="26"/>
      <c r="D212" s="26"/>
    </row>
    <row r="213" spans="2:4" x14ac:dyDescent="0.35">
      <c r="B213" s="26"/>
      <c r="D213" s="26"/>
    </row>
    <row r="214" spans="2:4" x14ac:dyDescent="0.35">
      <c r="B214" s="26"/>
      <c r="D214" s="26"/>
    </row>
    <row r="215" spans="2:4" x14ac:dyDescent="0.35">
      <c r="B215" s="26"/>
      <c r="D215" s="26"/>
    </row>
    <row r="216" spans="2:4" x14ac:dyDescent="0.35">
      <c r="B216" s="26"/>
      <c r="D216" s="26"/>
    </row>
    <row r="217" spans="2:4" x14ac:dyDescent="0.35">
      <c r="B217" s="26"/>
      <c r="D217" s="26"/>
    </row>
    <row r="218" spans="2:4" x14ac:dyDescent="0.35">
      <c r="B218" s="26"/>
      <c r="D218" s="26"/>
    </row>
    <row r="219" spans="2:4" x14ac:dyDescent="0.35">
      <c r="B219" s="26"/>
      <c r="D219" s="26"/>
    </row>
    <row r="220" spans="2:4" x14ac:dyDescent="0.35">
      <c r="B220" s="26"/>
      <c r="D220" s="26"/>
    </row>
    <row r="221" spans="2:4" x14ac:dyDescent="0.35">
      <c r="B221" s="26"/>
      <c r="D221" s="26"/>
    </row>
    <row r="222" spans="2:4" x14ac:dyDescent="0.35">
      <c r="B222" s="26"/>
      <c r="D222" s="26"/>
    </row>
    <row r="223" spans="2:4" x14ac:dyDescent="0.35">
      <c r="B223" s="26"/>
      <c r="D223" s="26"/>
    </row>
    <row r="224" spans="2:4" x14ac:dyDescent="0.35">
      <c r="B224" s="26"/>
      <c r="D224" s="26"/>
    </row>
    <row r="225" spans="2:4" x14ac:dyDescent="0.35">
      <c r="B225" s="26"/>
      <c r="D225" s="26"/>
    </row>
    <row r="226" spans="2:4" x14ac:dyDescent="0.35">
      <c r="B226" s="26"/>
      <c r="D226" s="26"/>
    </row>
    <row r="227" spans="2:4" x14ac:dyDescent="0.35">
      <c r="B227" s="26"/>
      <c r="D227" s="26"/>
    </row>
    <row r="228" spans="2:4" x14ac:dyDescent="0.35">
      <c r="B228" s="26"/>
      <c r="D228" s="26"/>
    </row>
    <row r="229" spans="2:4" x14ac:dyDescent="0.35">
      <c r="B229" s="26"/>
      <c r="D229" s="26"/>
    </row>
    <row r="230" spans="2:4" x14ac:dyDescent="0.35">
      <c r="B230" s="26"/>
      <c r="D230" s="26"/>
    </row>
    <row r="231" spans="2:4" x14ac:dyDescent="0.35">
      <c r="B231" s="26"/>
      <c r="D231" s="26"/>
    </row>
    <row r="232" spans="2:4" x14ac:dyDescent="0.35">
      <c r="B232" s="26"/>
      <c r="D232" s="26"/>
    </row>
    <row r="233" spans="2:4" x14ac:dyDescent="0.35">
      <c r="B233" s="26"/>
      <c r="D233" s="26"/>
    </row>
    <row r="234" spans="2:4" x14ac:dyDescent="0.35">
      <c r="B234" s="26"/>
      <c r="D234" s="26"/>
    </row>
    <row r="235" spans="2:4" x14ac:dyDescent="0.35">
      <c r="B235" s="26"/>
      <c r="D235" s="26"/>
    </row>
    <row r="236" spans="2:4" x14ac:dyDescent="0.35">
      <c r="B236" s="26"/>
      <c r="D236" s="26"/>
    </row>
    <row r="237" spans="2:4" x14ac:dyDescent="0.35">
      <c r="B237" s="26"/>
      <c r="D237" s="26"/>
    </row>
    <row r="238" spans="2:4" x14ac:dyDescent="0.35">
      <c r="B238" s="26"/>
      <c r="D238" s="26"/>
    </row>
    <row r="239" spans="2:4" x14ac:dyDescent="0.35">
      <c r="B239" s="26"/>
      <c r="D239" s="26"/>
    </row>
    <row r="240" spans="2:4" x14ac:dyDescent="0.35">
      <c r="B240" s="26"/>
      <c r="D240" s="26"/>
    </row>
    <row r="241" spans="2:4" x14ac:dyDescent="0.35">
      <c r="B241" s="26"/>
      <c r="D241" s="26"/>
    </row>
    <row r="242" spans="2:4" x14ac:dyDescent="0.35">
      <c r="B242" s="26"/>
      <c r="D242" s="2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7C04-64CB-44F5-9FA4-8D7A10346211}">
  <dimension ref="A1:N92"/>
  <sheetViews>
    <sheetView zoomScale="54" workbookViewId="0">
      <selection activeCell="F2" sqref="F2"/>
    </sheetView>
  </sheetViews>
  <sheetFormatPr defaultRowHeight="14.5" x14ac:dyDescent="0.35"/>
  <cols>
    <col min="1" max="1" width="5.81640625" bestFit="1" customWidth="1"/>
    <col min="2" max="2" width="19.08984375" bestFit="1" customWidth="1"/>
    <col min="3" max="6" width="11.81640625" bestFit="1" customWidth="1"/>
    <col min="7" max="8" width="8" bestFit="1" customWidth="1"/>
    <col min="9" max="9" width="18.90625" bestFit="1" customWidth="1"/>
    <col min="10" max="13" width="14.90625" bestFit="1" customWidth="1"/>
    <col min="14" max="14" width="8" bestFit="1" customWidth="1"/>
  </cols>
  <sheetData>
    <row r="1" spans="1:14" x14ac:dyDescent="0.35">
      <c r="A1" s="102" t="s">
        <v>332</v>
      </c>
      <c r="B1" s="102"/>
      <c r="C1" s="102"/>
      <c r="D1" s="102"/>
      <c r="E1" s="102"/>
      <c r="F1" s="102"/>
      <c r="G1" s="102"/>
    </row>
    <row r="2" spans="1:14" ht="18.5" x14ac:dyDescent="0.45">
      <c r="A2" t="s">
        <v>331</v>
      </c>
      <c r="B2" t="s">
        <v>330</v>
      </c>
      <c r="C2" t="s">
        <v>329</v>
      </c>
      <c r="D2" t="s">
        <v>328</v>
      </c>
      <c r="E2" t="s">
        <v>327</v>
      </c>
      <c r="F2" s="74" t="s">
        <v>326</v>
      </c>
      <c r="G2" t="s">
        <v>325</v>
      </c>
      <c r="H2" s="74" t="s">
        <v>331</v>
      </c>
      <c r="I2" t="s">
        <v>330</v>
      </c>
      <c r="J2" t="s">
        <v>329</v>
      </c>
      <c r="K2" t="s">
        <v>328</v>
      </c>
      <c r="L2" t="s">
        <v>327</v>
      </c>
      <c r="M2" t="s">
        <v>326</v>
      </c>
      <c r="N2" t="s">
        <v>325</v>
      </c>
    </row>
    <row r="3" spans="1:14" x14ac:dyDescent="0.35">
      <c r="A3" s="102" t="s">
        <v>182</v>
      </c>
      <c r="B3" s="102"/>
      <c r="C3" s="102"/>
      <c r="D3" s="102"/>
      <c r="E3" s="102"/>
      <c r="F3" s="102"/>
      <c r="G3" s="102"/>
    </row>
    <row r="4" spans="1:14" x14ac:dyDescent="0.35">
      <c r="A4">
        <v>145</v>
      </c>
      <c r="B4" t="s">
        <v>324</v>
      </c>
      <c r="C4">
        <v>29.949996948242202</v>
      </c>
      <c r="D4">
        <v>30.3500061035156</v>
      </c>
      <c r="E4">
        <v>29.5</v>
      </c>
      <c r="F4">
        <v>35.2965278625488</v>
      </c>
      <c r="G4">
        <v>19</v>
      </c>
      <c r="H4">
        <v>145</v>
      </c>
      <c r="I4" t="s">
        <v>323</v>
      </c>
      <c r="J4">
        <v>13</v>
      </c>
      <c r="K4">
        <v>13.3999996185303</v>
      </c>
      <c r="L4">
        <v>12</v>
      </c>
      <c r="M4">
        <v>35.023635864257798</v>
      </c>
      <c r="N4">
        <v>1</v>
      </c>
    </row>
    <row r="5" spans="1:14" x14ac:dyDescent="0.35">
      <c r="A5">
        <v>150</v>
      </c>
      <c r="B5" t="s">
        <v>322</v>
      </c>
      <c r="C5">
        <v>27.050003051757798</v>
      </c>
      <c r="D5">
        <v>27.3500061035156</v>
      </c>
      <c r="E5">
        <v>26.299999237060501</v>
      </c>
      <c r="F5">
        <v>34.711921691894503</v>
      </c>
      <c r="G5">
        <v>36</v>
      </c>
      <c r="H5">
        <v>150</v>
      </c>
      <c r="I5" t="s">
        <v>321</v>
      </c>
      <c r="J5">
        <v>14.8999996185303</v>
      </c>
      <c r="K5">
        <v>15.25</v>
      </c>
      <c r="L5">
        <v>17.559999465942401</v>
      </c>
      <c r="M5">
        <v>34.422840118408203</v>
      </c>
      <c r="N5">
        <v>1</v>
      </c>
    </row>
    <row r="6" spans="1:14" x14ac:dyDescent="0.35">
      <c r="A6">
        <v>155</v>
      </c>
      <c r="B6" t="s">
        <v>320</v>
      </c>
      <c r="C6">
        <v>24.1000061035156</v>
      </c>
      <c r="D6">
        <v>24.5499877929688</v>
      </c>
      <c r="E6">
        <v>24.100000381469702</v>
      </c>
      <c r="F6">
        <v>33.887664794921903</v>
      </c>
      <c r="G6">
        <v>64</v>
      </c>
      <c r="H6">
        <v>155</v>
      </c>
      <c r="I6" t="s">
        <v>319</v>
      </c>
      <c r="J6">
        <v>16.949996948242202</v>
      </c>
      <c r="K6">
        <v>17.449996948242202</v>
      </c>
      <c r="L6">
        <v>18.360000610351602</v>
      </c>
      <c r="M6">
        <v>33.713020324707003</v>
      </c>
      <c r="N6">
        <v>1</v>
      </c>
    </row>
    <row r="7" spans="1:14" x14ac:dyDescent="0.35">
      <c r="A7">
        <v>160</v>
      </c>
      <c r="B7" t="s">
        <v>318</v>
      </c>
      <c r="C7">
        <v>21.5</v>
      </c>
      <c r="D7">
        <v>21.949996948242202</v>
      </c>
      <c r="E7">
        <v>21.2700004577637</v>
      </c>
      <c r="F7" s="37">
        <v>33.445156097412102</v>
      </c>
      <c r="G7" s="43">
        <v>86</v>
      </c>
      <c r="H7" s="37">
        <v>160</v>
      </c>
      <c r="I7" t="s">
        <v>317</v>
      </c>
      <c r="J7">
        <v>19.300003051757798</v>
      </c>
      <c r="K7">
        <v>19.75</v>
      </c>
      <c r="L7">
        <v>21.549999237060501</v>
      </c>
      <c r="M7" s="43">
        <v>33.155353546142599</v>
      </c>
      <c r="N7" s="43">
        <v>12</v>
      </c>
    </row>
    <row r="8" spans="1:14" x14ac:dyDescent="0.35">
      <c r="A8">
        <v>165</v>
      </c>
      <c r="B8" t="s">
        <v>316</v>
      </c>
      <c r="C8">
        <v>19.050003051757798</v>
      </c>
      <c r="D8">
        <v>19.449996948242202</v>
      </c>
      <c r="E8">
        <v>19.600000381469702</v>
      </c>
      <c r="F8">
        <v>32.839042663574197</v>
      </c>
      <c r="G8">
        <v>2</v>
      </c>
      <c r="H8">
        <v>165</v>
      </c>
      <c r="I8" t="s">
        <v>315</v>
      </c>
      <c r="J8">
        <v>21.8500061035156</v>
      </c>
      <c r="K8">
        <v>22.300003051757798</v>
      </c>
      <c r="L8">
        <v>20.899999618530298</v>
      </c>
      <c r="M8">
        <v>32.768104553222699</v>
      </c>
      <c r="N8">
        <v>0</v>
      </c>
    </row>
    <row r="9" spans="1:14" x14ac:dyDescent="0.35">
      <c r="A9" s="102" t="s">
        <v>182</v>
      </c>
      <c r="B9" s="102"/>
      <c r="C9" s="102"/>
      <c r="D9" s="102"/>
      <c r="E9" s="102"/>
      <c r="F9" s="102"/>
      <c r="G9" s="102"/>
    </row>
    <row r="10" spans="1:14" x14ac:dyDescent="0.35">
      <c r="A10">
        <v>145</v>
      </c>
      <c r="B10" t="s">
        <v>314</v>
      </c>
      <c r="C10">
        <v>32.350006103515597</v>
      </c>
      <c r="D10">
        <v>33.899993896484403</v>
      </c>
      <c r="E10">
        <v>32.939998626708999</v>
      </c>
      <c r="F10">
        <v>35.252098083496101</v>
      </c>
      <c r="G10">
        <v>0</v>
      </c>
      <c r="H10">
        <v>145</v>
      </c>
      <c r="I10" t="s">
        <v>313</v>
      </c>
      <c r="J10">
        <v>14.449999809265099</v>
      </c>
      <c r="K10">
        <v>14.949999809265099</v>
      </c>
      <c r="L10">
        <v>14.8999996185303</v>
      </c>
      <c r="M10">
        <v>34.280361175537102</v>
      </c>
      <c r="N10">
        <v>59</v>
      </c>
    </row>
    <row r="11" spans="1:14" x14ac:dyDescent="0.35">
      <c r="A11">
        <v>150</v>
      </c>
      <c r="B11" t="s">
        <v>312</v>
      </c>
      <c r="C11">
        <v>29.6000061035156</v>
      </c>
      <c r="D11">
        <v>30.1000061035156</v>
      </c>
      <c r="E11">
        <v>29</v>
      </c>
      <c r="F11">
        <v>34.112926483154297</v>
      </c>
      <c r="G11">
        <v>11</v>
      </c>
      <c r="H11">
        <v>150</v>
      </c>
      <c r="I11" t="s">
        <v>311</v>
      </c>
      <c r="J11">
        <v>16.449996948242202</v>
      </c>
      <c r="K11">
        <v>16.949996948242202</v>
      </c>
      <c r="L11">
        <v>16.450000762939499</v>
      </c>
      <c r="M11">
        <v>33.740486145019503</v>
      </c>
      <c r="N11">
        <v>49</v>
      </c>
    </row>
    <row r="12" spans="1:14" x14ac:dyDescent="0.35">
      <c r="A12">
        <v>155</v>
      </c>
      <c r="B12" t="s">
        <v>310</v>
      </c>
      <c r="C12">
        <v>26.8500061035156</v>
      </c>
      <c r="D12">
        <v>27.3999938964844</v>
      </c>
      <c r="E12">
        <v>26.100000381469702</v>
      </c>
      <c r="F12">
        <v>33.520828247070298</v>
      </c>
      <c r="G12" s="43">
        <v>20</v>
      </c>
      <c r="H12">
        <v>155</v>
      </c>
      <c r="I12" t="s">
        <v>309</v>
      </c>
      <c r="J12">
        <v>18.6000061035156</v>
      </c>
      <c r="K12">
        <v>19.1000061035156</v>
      </c>
      <c r="L12">
        <v>19.030000686645501</v>
      </c>
      <c r="M12">
        <v>33.295047760009801</v>
      </c>
      <c r="N12" s="43">
        <v>68</v>
      </c>
    </row>
    <row r="13" spans="1:14" x14ac:dyDescent="0.35">
      <c r="A13">
        <v>160</v>
      </c>
      <c r="B13" t="s">
        <v>308</v>
      </c>
      <c r="C13">
        <v>24.25</v>
      </c>
      <c r="D13">
        <v>24.800003051757798</v>
      </c>
      <c r="E13">
        <v>23.799999237060501</v>
      </c>
      <c r="F13" s="37">
        <v>33.050491333007798</v>
      </c>
      <c r="G13">
        <v>6</v>
      </c>
      <c r="H13" s="37">
        <v>160</v>
      </c>
      <c r="I13" t="s">
        <v>307</v>
      </c>
      <c r="J13">
        <v>20.800003051757798</v>
      </c>
      <c r="K13">
        <v>21.449996948242202</v>
      </c>
      <c r="L13">
        <v>23.069999694824201</v>
      </c>
      <c r="M13" s="43">
        <v>32.8292846679688</v>
      </c>
      <c r="N13">
        <v>58</v>
      </c>
    </row>
    <row r="14" spans="1:14" x14ac:dyDescent="0.35">
      <c r="A14">
        <v>165</v>
      </c>
      <c r="B14" t="s">
        <v>306</v>
      </c>
      <c r="C14">
        <v>21.800003051757798</v>
      </c>
      <c r="D14">
        <v>22.3500061035156</v>
      </c>
      <c r="E14">
        <v>24.2600002288818</v>
      </c>
      <c r="F14">
        <v>32.460807800292997</v>
      </c>
      <c r="G14">
        <v>0</v>
      </c>
      <c r="H14">
        <v>165</v>
      </c>
      <c r="I14" t="s">
        <v>305</v>
      </c>
      <c r="J14">
        <v>23.3500061035156</v>
      </c>
      <c r="K14">
        <v>23.949996948242202</v>
      </c>
      <c r="L14">
        <v>22.899999618530298</v>
      </c>
      <c r="M14">
        <v>32.283565521240199</v>
      </c>
      <c r="N14">
        <v>62</v>
      </c>
    </row>
    <row r="15" spans="1:14" x14ac:dyDescent="0.35">
      <c r="A15" s="102" t="s">
        <v>182</v>
      </c>
      <c r="B15" s="102"/>
      <c r="C15" s="102"/>
      <c r="D15" s="102"/>
      <c r="E15" s="102"/>
      <c r="F15" s="102"/>
      <c r="G15" s="102"/>
    </row>
    <row r="16" spans="1:14" x14ac:dyDescent="0.35">
      <c r="A16">
        <v>145</v>
      </c>
      <c r="B16" t="s">
        <v>304</v>
      </c>
      <c r="C16">
        <v>37</v>
      </c>
      <c r="D16">
        <v>38.449996948242202</v>
      </c>
      <c r="E16">
        <v>36.599998474121101</v>
      </c>
      <c r="F16">
        <v>34.222843170166001</v>
      </c>
      <c r="G16" s="43">
        <v>72</v>
      </c>
      <c r="H16">
        <v>145</v>
      </c>
      <c r="I16" t="s">
        <v>303</v>
      </c>
      <c r="J16">
        <v>17.3999938964844</v>
      </c>
      <c r="K16">
        <v>17.8999938964844</v>
      </c>
      <c r="L16">
        <v>22.25</v>
      </c>
      <c r="M16">
        <v>33.963836669921903</v>
      </c>
      <c r="N16">
        <v>0</v>
      </c>
    </row>
    <row r="17" spans="1:14" x14ac:dyDescent="0.35">
      <c r="A17">
        <v>150</v>
      </c>
      <c r="B17" t="s">
        <v>302</v>
      </c>
      <c r="C17">
        <v>34.699996948242202</v>
      </c>
      <c r="D17">
        <v>35.350006103515597</v>
      </c>
      <c r="E17">
        <v>33.599998474121101</v>
      </c>
      <c r="F17">
        <v>33.914226531982401</v>
      </c>
      <c r="G17">
        <v>14</v>
      </c>
      <c r="H17">
        <v>150</v>
      </c>
      <c r="I17" t="s">
        <v>301</v>
      </c>
      <c r="J17">
        <v>19.3999938964844</v>
      </c>
      <c r="K17">
        <v>19.949996948242202</v>
      </c>
      <c r="L17">
        <v>21.25</v>
      </c>
      <c r="M17">
        <v>33.4930229187012</v>
      </c>
      <c r="N17" s="43">
        <v>103</v>
      </c>
    </row>
    <row r="18" spans="1:14" x14ac:dyDescent="0.35">
      <c r="A18">
        <v>155</v>
      </c>
      <c r="B18" t="s">
        <v>300</v>
      </c>
      <c r="C18">
        <v>32.050003051757798</v>
      </c>
      <c r="D18">
        <v>32.699996948242202</v>
      </c>
      <c r="E18">
        <v>31.100000381469702</v>
      </c>
      <c r="F18">
        <v>33.418811798095703</v>
      </c>
      <c r="G18">
        <v>3</v>
      </c>
      <c r="H18">
        <v>155</v>
      </c>
      <c r="I18" t="s">
        <v>299</v>
      </c>
      <c r="J18">
        <v>21.550003051757798</v>
      </c>
      <c r="K18">
        <v>22.1499938964844</v>
      </c>
      <c r="L18">
        <v>19.9899997711182</v>
      </c>
      <c r="M18">
        <v>33.042007446289098</v>
      </c>
      <c r="N18">
        <v>0</v>
      </c>
    </row>
    <row r="19" spans="1:14" x14ac:dyDescent="0.35">
      <c r="A19">
        <v>160</v>
      </c>
      <c r="B19" t="s">
        <v>298</v>
      </c>
      <c r="C19">
        <v>29.550003051757798</v>
      </c>
      <c r="D19">
        <v>30.199996948242202</v>
      </c>
      <c r="E19">
        <v>29.75</v>
      </c>
      <c r="F19" s="37">
        <v>32.982421875</v>
      </c>
      <c r="G19">
        <v>0</v>
      </c>
      <c r="H19" s="37">
        <v>160</v>
      </c>
      <c r="I19" t="s">
        <v>297</v>
      </c>
      <c r="J19">
        <v>23.8500061035156</v>
      </c>
      <c r="K19">
        <v>24.5</v>
      </c>
      <c r="L19">
        <v>23.399999618530298</v>
      </c>
      <c r="M19" s="43">
        <v>32.607673645019503</v>
      </c>
      <c r="N19">
        <v>0</v>
      </c>
    </row>
    <row r="20" spans="1:14" x14ac:dyDescent="0.35">
      <c r="A20">
        <v>165</v>
      </c>
      <c r="B20" t="s">
        <v>296</v>
      </c>
      <c r="C20">
        <v>27.199996948242202</v>
      </c>
      <c r="D20">
        <v>27.8500061035156</v>
      </c>
      <c r="E20">
        <v>27</v>
      </c>
      <c r="F20">
        <v>32.608367919921903</v>
      </c>
      <c r="G20">
        <v>1</v>
      </c>
      <c r="H20">
        <v>165</v>
      </c>
      <c r="I20" t="s">
        <v>295</v>
      </c>
      <c r="J20">
        <v>26.300003051757798</v>
      </c>
      <c r="K20">
        <v>27.050003051757798</v>
      </c>
      <c r="L20">
        <v>26.719999313354499</v>
      </c>
      <c r="M20">
        <v>32.1759223937988</v>
      </c>
      <c r="N20">
        <v>2</v>
      </c>
    </row>
    <row r="21" spans="1:14" x14ac:dyDescent="0.35">
      <c r="A21" s="102" t="s">
        <v>182</v>
      </c>
      <c r="B21" s="102"/>
      <c r="C21" s="102"/>
      <c r="D21" s="102"/>
      <c r="E21" s="102"/>
      <c r="F21" s="102"/>
      <c r="G21" s="102"/>
    </row>
    <row r="22" spans="1:14" x14ac:dyDescent="0.35">
      <c r="A22">
        <v>145</v>
      </c>
      <c r="B22" t="s">
        <v>294</v>
      </c>
      <c r="C22">
        <v>37.850006103515597</v>
      </c>
      <c r="D22">
        <v>39.0499877929688</v>
      </c>
      <c r="E22">
        <v>38.099998474121101</v>
      </c>
      <c r="F22">
        <v>34.195911407470703</v>
      </c>
      <c r="G22">
        <v>3</v>
      </c>
      <c r="H22">
        <v>145</v>
      </c>
      <c r="I22" t="s">
        <v>293</v>
      </c>
      <c r="J22">
        <v>17.6000061035156</v>
      </c>
      <c r="K22">
        <v>18.25</v>
      </c>
      <c r="L22">
        <v>15.800000190734901</v>
      </c>
      <c r="M22">
        <v>33.7583618164062</v>
      </c>
      <c r="N22">
        <v>0</v>
      </c>
    </row>
    <row r="23" spans="1:14" x14ac:dyDescent="0.35">
      <c r="A23">
        <v>150</v>
      </c>
      <c r="B23" t="s">
        <v>292</v>
      </c>
      <c r="C23">
        <v>35.400009155273402</v>
      </c>
      <c r="D23">
        <v>36.100006103515597</v>
      </c>
      <c r="E23">
        <v>35.349998474121101</v>
      </c>
      <c r="F23">
        <v>33.804855346679702</v>
      </c>
      <c r="G23" s="43">
        <v>58</v>
      </c>
      <c r="H23">
        <v>150</v>
      </c>
      <c r="I23" t="s">
        <v>291</v>
      </c>
      <c r="J23">
        <v>19.6000061035156</v>
      </c>
      <c r="K23">
        <v>20.300003051757798</v>
      </c>
      <c r="L23">
        <v>18.090000152587901</v>
      </c>
      <c r="M23">
        <v>33.452255249023402</v>
      </c>
      <c r="N23">
        <v>0</v>
      </c>
    </row>
    <row r="24" spans="1:14" x14ac:dyDescent="0.35">
      <c r="A24">
        <v>155</v>
      </c>
      <c r="B24" t="s">
        <v>290</v>
      </c>
      <c r="C24">
        <v>32.75</v>
      </c>
      <c r="D24">
        <v>33.400009155273402</v>
      </c>
      <c r="E24">
        <v>32.740001678466797</v>
      </c>
      <c r="F24">
        <v>33.321235656738303</v>
      </c>
      <c r="G24">
        <v>51</v>
      </c>
      <c r="H24">
        <v>155</v>
      </c>
      <c r="I24" t="s">
        <v>289</v>
      </c>
      <c r="J24">
        <v>21.800003051757798</v>
      </c>
      <c r="K24">
        <v>22.5</v>
      </c>
      <c r="L24">
        <v>21.9799995422363</v>
      </c>
      <c r="M24">
        <v>32.883136749267599</v>
      </c>
      <c r="N24" s="43">
        <v>70</v>
      </c>
    </row>
    <row r="25" spans="1:14" x14ac:dyDescent="0.35">
      <c r="A25">
        <v>160</v>
      </c>
      <c r="B25" t="s">
        <v>288</v>
      </c>
      <c r="C25">
        <v>30.25</v>
      </c>
      <c r="D25">
        <v>30.949996948242202</v>
      </c>
      <c r="E25">
        <v>29.799999237060501</v>
      </c>
      <c r="F25" s="37">
        <v>32.883819580078097</v>
      </c>
      <c r="G25">
        <v>49</v>
      </c>
      <c r="H25" s="37">
        <v>160</v>
      </c>
      <c r="I25" t="s">
        <v>287</v>
      </c>
      <c r="J25">
        <v>24.25</v>
      </c>
      <c r="K25">
        <v>24.8500061035156</v>
      </c>
      <c r="L25">
        <v>24.190000534057599</v>
      </c>
      <c r="M25" s="43">
        <v>32.580768585205099</v>
      </c>
      <c r="N25">
        <v>60</v>
      </c>
    </row>
    <row r="26" spans="1:14" x14ac:dyDescent="0.35">
      <c r="A26">
        <v>165</v>
      </c>
      <c r="B26" t="s">
        <v>286</v>
      </c>
      <c r="C26">
        <v>27.8500061035156</v>
      </c>
      <c r="D26">
        <v>28.550003051757798</v>
      </c>
      <c r="E26">
        <v>28.370000839233398</v>
      </c>
      <c r="F26">
        <v>32.542098999023402</v>
      </c>
      <c r="G26">
        <v>10</v>
      </c>
      <c r="H26">
        <v>165</v>
      </c>
      <c r="I26" t="s">
        <v>285</v>
      </c>
      <c r="J26">
        <v>26.6000061035156</v>
      </c>
      <c r="K26">
        <v>27.300003051757798</v>
      </c>
      <c r="L26">
        <v>26.7299995422363</v>
      </c>
      <c r="M26">
        <v>32.027477264404297</v>
      </c>
      <c r="N26">
        <v>60</v>
      </c>
    </row>
    <row r="27" spans="1:14" x14ac:dyDescent="0.35">
      <c r="A27" s="102" t="s">
        <v>182</v>
      </c>
      <c r="B27" s="102"/>
      <c r="C27" s="102"/>
      <c r="D27" s="102"/>
      <c r="E27" s="102"/>
      <c r="F27" s="102"/>
      <c r="G27" s="102"/>
    </row>
    <row r="28" spans="1:14" x14ac:dyDescent="0.35">
      <c r="A28">
        <v>145</v>
      </c>
      <c r="B28" t="s">
        <v>284</v>
      </c>
      <c r="C28">
        <v>41</v>
      </c>
      <c r="D28">
        <v>42.699996948242202</v>
      </c>
      <c r="E28">
        <v>42</v>
      </c>
      <c r="F28">
        <v>33.740806579589801</v>
      </c>
      <c r="G28">
        <v>0</v>
      </c>
      <c r="H28">
        <v>145</v>
      </c>
      <c r="I28" t="s">
        <v>283</v>
      </c>
      <c r="J28">
        <v>19.5</v>
      </c>
      <c r="K28">
        <v>20.550003051757798</v>
      </c>
      <c r="L28">
        <v>24.0200004577637</v>
      </c>
      <c r="M28">
        <v>33.765678405761697</v>
      </c>
      <c r="N28">
        <v>0</v>
      </c>
    </row>
    <row r="29" spans="1:14" x14ac:dyDescent="0.35">
      <c r="A29">
        <v>150</v>
      </c>
      <c r="B29" t="s">
        <v>282</v>
      </c>
      <c r="C29">
        <v>38.5</v>
      </c>
      <c r="D29">
        <v>39.75</v>
      </c>
      <c r="E29">
        <v>39.009998321533203</v>
      </c>
      <c r="F29">
        <v>33.188205718994098</v>
      </c>
      <c r="G29">
        <v>0</v>
      </c>
      <c r="H29">
        <v>150</v>
      </c>
      <c r="I29" t="s">
        <v>281</v>
      </c>
      <c r="J29">
        <v>21.25</v>
      </c>
      <c r="K29">
        <v>23</v>
      </c>
      <c r="L29">
        <v>23.5200004577637</v>
      </c>
      <c r="M29">
        <v>33.383335113525398</v>
      </c>
      <c r="N29">
        <v>0</v>
      </c>
    </row>
    <row r="30" spans="1:14" x14ac:dyDescent="0.35">
      <c r="A30">
        <v>155</v>
      </c>
      <c r="B30" t="s">
        <v>280</v>
      </c>
      <c r="C30">
        <v>35.800003051757798</v>
      </c>
      <c r="D30">
        <v>38.75</v>
      </c>
      <c r="E30">
        <v>39</v>
      </c>
      <c r="F30">
        <v>32.7712211608887</v>
      </c>
      <c r="G30">
        <v>0</v>
      </c>
      <c r="H30">
        <v>155</v>
      </c>
      <c r="I30" t="s">
        <v>279</v>
      </c>
      <c r="J30">
        <v>23.6499938964844</v>
      </c>
      <c r="K30">
        <v>24.75</v>
      </c>
      <c r="L30">
        <v>23.049999237060501</v>
      </c>
      <c r="M30">
        <v>32.857856750488303</v>
      </c>
      <c r="N30">
        <v>0</v>
      </c>
    </row>
    <row r="31" spans="1:14" x14ac:dyDescent="0.35">
      <c r="A31">
        <v>160</v>
      </c>
      <c r="B31" t="s">
        <v>278</v>
      </c>
      <c r="C31">
        <v>33.350006103515597</v>
      </c>
      <c r="D31">
        <v>34.900009155273402</v>
      </c>
      <c r="E31">
        <v>34</v>
      </c>
      <c r="F31" s="37">
        <v>32.548934936523402</v>
      </c>
      <c r="G31" s="43">
        <v>5</v>
      </c>
      <c r="H31" s="37">
        <v>160</v>
      </c>
      <c r="I31" t="s">
        <v>277</v>
      </c>
      <c r="J31">
        <v>26.1499938964844</v>
      </c>
      <c r="K31">
        <v>27.050003051757798</v>
      </c>
      <c r="L31">
        <v>30.149999618530298</v>
      </c>
      <c r="M31" s="43">
        <v>32.467350006103501</v>
      </c>
      <c r="N31">
        <v>0</v>
      </c>
    </row>
    <row r="32" spans="1:14" x14ac:dyDescent="0.35">
      <c r="A32">
        <v>165</v>
      </c>
      <c r="B32" t="s">
        <v>276</v>
      </c>
      <c r="C32">
        <v>31.1000061035156</v>
      </c>
      <c r="D32">
        <v>33.400009155273402</v>
      </c>
      <c r="E32">
        <v>32.5</v>
      </c>
      <c r="F32">
        <v>32.729305267333999</v>
      </c>
      <c r="G32">
        <v>2</v>
      </c>
      <c r="H32">
        <v>165</v>
      </c>
      <c r="I32" t="s">
        <v>275</v>
      </c>
      <c r="J32">
        <v>28.6499938964844</v>
      </c>
      <c r="K32">
        <v>29.5</v>
      </c>
      <c r="L32">
        <v>27.950000762939499</v>
      </c>
      <c r="M32">
        <v>32.1445121765137</v>
      </c>
      <c r="N32">
        <v>0</v>
      </c>
    </row>
    <row r="33" spans="1:14" x14ac:dyDescent="0.35">
      <c r="A33" s="102" t="s">
        <v>182</v>
      </c>
      <c r="B33" s="102"/>
      <c r="C33" s="102"/>
      <c r="D33" s="102"/>
      <c r="E33" s="102"/>
      <c r="F33" s="102"/>
      <c r="G33" s="102"/>
    </row>
    <row r="34" spans="1:14" x14ac:dyDescent="0.35">
      <c r="A34">
        <v>145</v>
      </c>
      <c r="B34" t="s">
        <v>274</v>
      </c>
      <c r="C34">
        <v>44.599990844726598</v>
      </c>
      <c r="D34">
        <v>47.599990844726598</v>
      </c>
      <c r="E34">
        <v>46.7700004577637</v>
      </c>
      <c r="F34">
        <v>34.081573486328097</v>
      </c>
      <c r="G34">
        <v>2</v>
      </c>
      <c r="H34">
        <v>145</v>
      </c>
      <c r="I34" t="s">
        <v>273</v>
      </c>
      <c r="J34">
        <v>20.7999877929688</v>
      </c>
      <c r="K34">
        <v>22.8500061035156</v>
      </c>
      <c r="L34">
        <v>22.319999694824201</v>
      </c>
      <c r="M34">
        <v>33.377670288085902</v>
      </c>
      <c r="N34">
        <v>1</v>
      </c>
    </row>
    <row r="35" spans="1:14" x14ac:dyDescent="0.35">
      <c r="A35">
        <v>150</v>
      </c>
      <c r="B35" t="s">
        <v>272</v>
      </c>
      <c r="C35">
        <v>43.25</v>
      </c>
      <c r="D35">
        <v>45.149993896484403</v>
      </c>
      <c r="E35">
        <v>42</v>
      </c>
      <c r="F35">
        <v>34.450309753417997</v>
      </c>
      <c r="G35" s="43">
        <v>126</v>
      </c>
      <c r="H35">
        <v>150</v>
      </c>
      <c r="I35" t="s">
        <v>271</v>
      </c>
      <c r="J35">
        <v>22.849990844726602</v>
      </c>
      <c r="K35">
        <v>25</v>
      </c>
      <c r="L35">
        <v>23.069999694824201</v>
      </c>
      <c r="M35">
        <v>33.001548767089801</v>
      </c>
      <c r="N35">
        <v>0</v>
      </c>
    </row>
    <row r="36" spans="1:14" x14ac:dyDescent="0.35">
      <c r="A36">
        <v>155</v>
      </c>
      <c r="B36" t="s">
        <v>270</v>
      </c>
      <c r="C36">
        <v>39.5</v>
      </c>
      <c r="D36">
        <v>42.199996948242202</v>
      </c>
      <c r="E36">
        <v>40</v>
      </c>
      <c r="F36">
        <v>33.139305114746101</v>
      </c>
      <c r="G36">
        <v>5</v>
      </c>
      <c r="H36">
        <v>155</v>
      </c>
      <c r="I36" t="s">
        <v>269</v>
      </c>
      <c r="J36">
        <v>25.6499938964844</v>
      </c>
      <c r="K36">
        <v>27.3999938964844</v>
      </c>
      <c r="L36">
        <v>26.379999160766602</v>
      </c>
      <c r="M36">
        <v>33.047744750976598</v>
      </c>
      <c r="N36" s="43">
        <v>5</v>
      </c>
    </row>
    <row r="37" spans="1:14" x14ac:dyDescent="0.35">
      <c r="A37">
        <v>160</v>
      </c>
      <c r="B37" t="s">
        <v>268</v>
      </c>
      <c r="C37">
        <v>37.449996948242202</v>
      </c>
      <c r="D37">
        <v>39.550003051757798</v>
      </c>
      <c r="E37">
        <v>39.319999694824197</v>
      </c>
      <c r="F37" s="37">
        <v>32.8470458984375</v>
      </c>
      <c r="G37">
        <v>8</v>
      </c>
      <c r="H37" s="37">
        <v>160</v>
      </c>
      <c r="I37" t="s">
        <v>267</v>
      </c>
      <c r="J37">
        <v>27.699996948242202</v>
      </c>
      <c r="K37">
        <v>29.699996948242202</v>
      </c>
      <c r="L37">
        <v>28.159999847412099</v>
      </c>
      <c r="M37" s="43">
        <v>32.501068115234403</v>
      </c>
      <c r="N37">
        <v>1</v>
      </c>
    </row>
    <row r="38" spans="1:14" x14ac:dyDescent="0.35">
      <c r="A38">
        <v>165</v>
      </c>
      <c r="B38" t="s">
        <v>266</v>
      </c>
      <c r="C38">
        <v>35.199996948242202</v>
      </c>
      <c r="D38">
        <v>37.550003051757798</v>
      </c>
      <c r="E38">
        <v>35.5</v>
      </c>
      <c r="F38">
        <v>32.698593139648402</v>
      </c>
      <c r="G38">
        <v>1</v>
      </c>
      <c r="H38">
        <v>165</v>
      </c>
      <c r="I38" t="s">
        <v>265</v>
      </c>
      <c r="J38">
        <v>30.3500061035156</v>
      </c>
      <c r="K38">
        <v>32.400009155273402</v>
      </c>
      <c r="L38">
        <v>36.799999237060497</v>
      </c>
      <c r="M38">
        <v>32.348476409912102</v>
      </c>
      <c r="N38">
        <v>0</v>
      </c>
    </row>
    <row r="39" spans="1:14" x14ac:dyDescent="0.35">
      <c r="A39" s="102" t="s">
        <v>264</v>
      </c>
      <c r="B39" s="102"/>
      <c r="C39" s="102"/>
      <c r="D39" s="102"/>
      <c r="E39" s="102"/>
      <c r="F39" s="102"/>
      <c r="G39" s="102"/>
    </row>
    <row r="40" spans="1:14" x14ac:dyDescent="0.35">
      <c r="A40">
        <v>152.5</v>
      </c>
      <c r="B40" t="s">
        <v>263</v>
      </c>
      <c r="C40">
        <v>7.1999998092651403</v>
      </c>
      <c r="D40">
        <v>7.3500003814697301</v>
      </c>
      <c r="E40">
        <v>6.4000000953674299</v>
      </c>
      <c r="F40">
        <v>52.880336761474602</v>
      </c>
      <c r="G40">
        <v>223</v>
      </c>
      <c r="H40">
        <v>152.5</v>
      </c>
      <c r="I40" t="s">
        <v>262</v>
      </c>
      <c r="J40">
        <v>2.5799999237060498</v>
      </c>
      <c r="K40">
        <v>2.6599998474121098</v>
      </c>
      <c r="L40">
        <v>3.0999999046325701</v>
      </c>
      <c r="M40">
        <v>52.123573303222699</v>
      </c>
      <c r="N40">
        <v>1049</v>
      </c>
    </row>
    <row r="41" spans="1:14" x14ac:dyDescent="0.35">
      <c r="A41">
        <v>155</v>
      </c>
      <c r="B41" t="s">
        <v>261</v>
      </c>
      <c r="C41">
        <v>5.4499998092651403</v>
      </c>
      <c r="D41">
        <v>5.5999994277954102</v>
      </c>
      <c r="E41">
        <v>5.3200001716613796</v>
      </c>
      <c r="F41">
        <v>49.952831268310497</v>
      </c>
      <c r="G41">
        <v>1331</v>
      </c>
      <c r="H41">
        <v>155</v>
      </c>
      <c r="I41" t="s">
        <v>260</v>
      </c>
      <c r="J41">
        <v>3.3000001907348602</v>
      </c>
      <c r="K41">
        <v>3.4000005722045898</v>
      </c>
      <c r="L41">
        <v>3.5100002288818399</v>
      </c>
      <c r="M41">
        <v>49.165245056152301</v>
      </c>
      <c r="N41" s="43">
        <v>1328</v>
      </c>
    </row>
    <row r="42" spans="1:14" x14ac:dyDescent="0.35">
      <c r="A42">
        <v>157.5</v>
      </c>
      <c r="B42" t="s">
        <v>259</v>
      </c>
      <c r="C42">
        <v>3.9000005722045898</v>
      </c>
      <c r="D42">
        <v>4.0500001907348597</v>
      </c>
      <c r="E42">
        <v>3.8000001907348602</v>
      </c>
      <c r="F42">
        <v>46.918258666992202</v>
      </c>
      <c r="G42">
        <v>1201</v>
      </c>
      <c r="H42">
        <v>157.5</v>
      </c>
      <c r="I42" t="s">
        <v>258</v>
      </c>
      <c r="J42">
        <v>4.1999998092651403</v>
      </c>
      <c r="K42">
        <v>4.3500003814697301</v>
      </c>
      <c r="L42">
        <v>4.3000001907348597</v>
      </c>
      <c r="M42">
        <v>45.995353698730497</v>
      </c>
      <c r="N42">
        <v>1009</v>
      </c>
    </row>
    <row r="43" spans="1:14" x14ac:dyDescent="0.35">
      <c r="A43">
        <v>160</v>
      </c>
      <c r="B43" t="s">
        <v>257</v>
      </c>
      <c r="C43">
        <v>2.6199998855590798</v>
      </c>
      <c r="D43">
        <v>2.6999998092651398</v>
      </c>
      <c r="E43">
        <v>2.2000000476837198</v>
      </c>
      <c r="F43" s="37">
        <v>44.1312255859375</v>
      </c>
      <c r="G43" s="43">
        <v>2315</v>
      </c>
      <c r="H43" s="37">
        <v>160</v>
      </c>
      <c r="I43" t="s">
        <v>256</v>
      </c>
      <c r="J43">
        <v>5.4499998092651403</v>
      </c>
      <c r="K43">
        <v>5.5999994277954102</v>
      </c>
      <c r="L43">
        <v>5.5300006866455096</v>
      </c>
      <c r="M43" s="43">
        <v>43.442050933837898</v>
      </c>
      <c r="N43">
        <v>661</v>
      </c>
    </row>
    <row r="44" spans="1:14" x14ac:dyDescent="0.35">
      <c r="A44">
        <v>162.5</v>
      </c>
      <c r="B44" t="s">
        <v>255</v>
      </c>
      <c r="C44">
        <v>1.6400003433227499</v>
      </c>
      <c r="D44">
        <v>1.71000003814697</v>
      </c>
      <c r="E44">
        <v>1.4700000286102299</v>
      </c>
      <c r="F44">
        <v>41.876506805419901</v>
      </c>
      <c r="G44">
        <v>1539</v>
      </c>
      <c r="H44">
        <v>162.5</v>
      </c>
      <c r="I44" t="s">
        <v>254</v>
      </c>
      <c r="J44">
        <v>6.9499998092651403</v>
      </c>
      <c r="K44">
        <v>7.1000003814697301</v>
      </c>
      <c r="L44">
        <v>8.75</v>
      </c>
      <c r="M44">
        <v>41.058143615722699</v>
      </c>
      <c r="N44">
        <v>63</v>
      </c>
    </row>
    <row r="45" spans="1:14" x14ac:dyDescent="0.35">
      <c r="A45" s="102" t="s">
        <v>253</v>
      </c>
      <c r="B45" s="102"/>
      <c r="C45" s="102"/>
      <c r="D45" s="102"/>
      <c r="E45" s="102"/>
      <c r="F45" s="102"/>
      <c r="G45" s="102"/>
    </row>
    <row r="46" spans="1:14" x14ac:dyDescent="0.35">
      <c r="A46">
        <v>145</v>
      </c>
      <c r="B46" t="s">
        <v>252</v>
      </c>
      <c r="C46">
        <v>16.949996948242202</v>
      </c>
      <c r="D46">
        <v>17.6000061035156</v>
      </c>
      <c r="E46">
        <v>16.149999618530298</v>
      </c>
      <c r="F46">
        <v>50.802158355712898</v>
      </c>
      <c r="G46">
        <v>39</v>
      </c>
      <c r="H46">
        <v>145</v>
      </c>
      <c r="I46" t="s">
        <v>251</v>
      </c>
      <c r="J46">
        <v>4.5</v>
      </c>
      <c r="K46">
        <v>4.6500005722045898</v>
      </c>
      <c r="L46">
        <v>5</v>
      </c>
      <c r="M46">
        <v>50.6889038085938</v>
      </c>
      <c r="N46">
        <v>267</v>
      </c>
    </row>
    <row r="47" spans="1:14" x14ac:dyDescent="0.35">
      <c r="A47">
        <v>150</v>
      </c>
      <c r="B47" t="s">
        <v>250</v>
      </c>
      <c r="C47">
        <v>13.5</v>
      </c>
      <c r="D47">
        <v>13.699999809265099</v>
      </c>
      <c r="E47">
        <v>13.1499996185303</v>
      </c>
      <c r="F47">
        <v>48.4253120422363</v>
      </c>
      <c r="G47">
        <v>230</v>
      </c>
      <c r="H47">
        <v>150</v>
      </c>
      <c r="I47" t="s">
        <v>249</v>
      </c>
      <c r="J47">
        <v>5.8000001907348597</v>
      </c>
      <c r="K47">
        <v>6</v>
      </c>
      <c r="L47">
        <v>6.4000000953674299</v>
      </c>
      <c r="M47">
        <v>47.810592651367202</v>
      </c>
      <c r="N47" s="43">
        <v>476</v>
      </c>
    </row>
    <row r="48" spans="1:14" x14ac:dyDescent="0.35">
      <c r="A48">
        <v>155</v>
      </c>
      <c r="B48" t="s">
        <v>248</v>
      </c>
      <c r="C48">
        <v>10.25</v>
      </c>
      <c r="D48">
        <v>10.449999809265099</v>
      </c>
      <c r="E48">
        <v>9.9499998092651403</v>
      </c>
      <c r="F48">
        <v>45.876857757568402</v>
      </c>
      <c r="G48">
        <v>246</v>
      </c>
      <c r="H48">
        <v>155</v>
      </c>
      <c r="I48" t="s">
        <v>247</v>
      </c>
      <c r="J48">
        <v>7.5500001907348597</v>
      </c>
      <c r="K48">
        <v>7.75</v>
      </c>
      <c r="L48">
        <v>8.1000003814697301</v>
      </c>
      <c r="M48">
        <v>45.461418151855497</v>
      </c>
      <c r="N48">
        <v>115</v>
      </c>
    </row>
    <row r="49" spans="1:14" x14ac:dyDescent="0.35">
      <c r="A49">
        <v>160</v>
      </c>
      <c r="B49" t="s">
        <v>246</v>
      </c>
      <c r="C49">
        <v>7.4000005722045898</v>
      </c>
      <c r="D49">
        <v>7.5500001907348597</v>
      </c>
      <c r="E49">
        <v>7.1999998092651403</v>
      </c>
      <c r="F49" s="37">
        <v>43.238117218017599</v>
      </c>
      <c r="G49">
        <v>621</v>
      </c>
      <c r="H49" s="37">
        <v>160</v>
      </c>
      <c r="I49" t="s">
        <v>245</v>
      </c>
      <c r="J49">
        <v>9.6499996185302699</v>
      </c>
      <c r="K49">
        <v>9.8999996185302699</v>
      </c>
      <c r="L49">
        <v>10</v>
      </c>
      <c r="M49" s="43">
        <v>43.252513885497997</v>
      </c>
      <c r="N49">
        <v>144</v>
      </c>
    </row>
    <row r="50" spans="1:14" x14ac:dyDescent="0.35">
      <c r="A50">
        <v>165</v>
      </c>
      <c r="B50" t="s">
        <v>244</v>
      </c>
      <c r="C50">
        <v>5.0500001907348597</v>
      </c>
      <c r="D50">
        <v>5.1999998092651403</v>
      </c>
      <c r="E50">
        <v>5.0700001716613796</v>
      </c>
      <c r="F50">
        <v>41.009925842285199</v>
      </c>
      <c r="G50" s="43">
        <v>644</v>
      </c>
      <c r="H50">
        <v>165</v>
      </c>
      <c r="I50" t="s">
        <v>243</v>
      </c>
      <c r="J50">
        <v>12.300000190734901</v>
      </c>
      <c r="K50">
        <v>12.550000190734901</v>
      </c>
      <c r="L50">
        <v>12.699999809265099</v>
      </c>
      <c r="M50">
        <v>40.870201110839801</v>
      </c>
      <c r="N50">
        <v>115</v>
      </c>
    </row>
    <row r="51" spans="1:14" x14ac:dyDescent="0.35">
      <c r="A51" s="102" t="s">
        <v>182</v>
      </c>
      <c r="B51" s="102"/>
      <c r="C51" s="102"/>
      <c r="D51" s="102"/>
      <c r="E51" s="102"/>
      <c r="F51" s="102"/>
      <c r="G51" s="102"/>
    </row>
    <row r="52" spans="1:14" x14ac:dyDescent="0.35">
      <c r="A52">
        <v>145</v>
      </c>
      <c r="B52" t="s">
        <v>242</v>
      </c>
      <c r="C52">
        <v>19</v>
      </c>
      <c r="D52">
        <v>19.449996948242202</v>
      </c>
      <c r="E52">
        <v>17.5</v>
      </c>
      <c r="F52">
        <v>43.722335815429702</v>
      </c>
      <c r="G52">
        <v>22</v>
      </c>
      <c r="H52">
        <v>145</v>
      </c>
      <c r="I52" t="s">
        <v>241</v>
      </c>
      <c r="J52">
        <v>5.9499998092651403</v>
      </c>
      <c r="K52">
        <v>6.1500005722045898</v>
      </c>
      <c r="L52">
        <v>7.8499999046325701</v>
      </c>
      <c r="M52">
        <v>43.710960388183601</v>
      </c>
      <c r="N52">
        <v>68</v>
      </c>
    </row>
    <row r="53" spans="1:14" x14ac:dyDescent="0.35">
      <c r="A53">
        <v>150</v>
      </c>
      <c r="B53" t="s">
        <v>240</v>
      </c>
      <c r="C53">
        <v>15.6000003814697</v>
      </c>
      <c r="D53">
        <v>15.949999809265099</v>
      </c>
      <c r="E53">
        <v>15.75</v>
      </c>
      <c r="F53">
        <v>42.136157989502003</v>
      </c>
      <c r="G53">
        <v>52</v>
      </c>
      <c r="H53">
        <v>150</v>
      </c>
      <c r="I53" t="s">
        <v>239</v>
      </c>
      <c r="J53">
        <v>7.4499998092651403</v>
      </c>
      <c r="K53">
        <v>7.6999998092651403</v>
      </c>
      <c r="L53">
        <v>7.8000001907348597</v>
      </c>
      <c r="M53">
        <v>41.906955718994098</v>
      </c>
      <c r="N53" s="43">
        <v>363</v>
      </c>
    </row>
    <row r="54" spans="1:14" x14ac:dyDescent="0.35">
      <c r="A54">
        <v>155</v>
      </c>
      <c r="B54" t="s">
        <v>238</v>
      </c>
      <c r="C54">
        <v>12.449999809265099</v>
      </c>
      <c r="D54">
        <v>12.6499996185303</v>
      </c>
      <c r="E54">
        <v>11.8500003814697</v>
      </c>
      <c r="F54">
        <v>40.162311553955099</v>
      </c>
      <c r="G54">
        <v>153</v>
      </c>
      <c r="H54">
        <v>155</v>
      </c>
      <c r="I54" t="s">
        <v>237</v>
      </c>
      <c r="J54">
        <v>9.3000001907348597</v>
      </c>
      <c r="K54">
        <v>9.5</v>
      </c>
      <c r="L54">
        <v>9.6400003433227504</v>
      </c>
      <c r="M54">
        <v>40.3532104492188</v>
      </c>
      <c r="N54">
        <v>141</v>
      </c>
    </row>
    <row r="55" spans="1:14" x14ac:dyDescent="0.35">
      <c r="A55">
        <v>160</v>
      </c>
      <c r="B55" t="s">
        <v>236</v>
      </c>
      <c r="C55">
        <v>9.6499996185302699</v>
      </c>
      <c r="D55">
        <v>9.8500003814697301</v>
      </c>
      <c r="E55">
        <v>9.6499996185302699</v>
      </c>
      <c r="F55" s="37">
        <v>38.3570747375488</v>
      </c>
      <c r="G55">
        <v>108</v>
      </c>
      <c r="H55" s="37">
        <v>160</v>
      </c>
      <c r="I55" t="s">
        <v>235</v>
      </c>
      <c r="J55">
        <v>11.449999809265099</v>
      </c>
      <c r="K55">
        <v>11.699999809265099</v>
      </c>
      <c r="L55">
        <v>12.199999809265099</v>
      </c>
      <c r="M55" s="43">
        <v>38.652023315429702</v>
      </c>
      <c r="N55">
        <v>42</v>
      </c>
    </row>
    <row r="56" spans="1:14" x14ac:dyDescent="0.35">
      <c r="A56">
        <v>165</v>
      </c>
      <c r="B56" t="s">
        <v>234</v>
      </c>
      <c r="C56">
        <v>7.1500005722045898</v>
      </c>
      <c r="D56">
        <v>7.3500003814697301</v>
      </c>
      <c r="E56">
        <v>7</v>
      </c>
      <c r="F56">
        <v>36.810462951660199</v>
      </c>
      <c r="G56" s="43">
        <v>350</v>
      </c>
      <c r="H56">
        <v>165</v>
      </c>
      <c r="I56" t="s">
        <v>233</v>
      </c>
      <c r="J56">
        <v>14</v>
      </c>
      <c r="K56">
        <v>14.25</v>
      </c>
      <c r="L56">
        <v>14.8999996185303</v>
      </c>
      <c r="M56">
        <v>36.796833038330099</v>
      </c>
      <c r="N56">
        <v>145</v>
      </c>
    </row>
    <row r="57" spans="1:14" x14ac:dyDescent="0.35">
      <c r="A57" s="102" t="s">
        <v>182</v>
      </c>
      <c r="B57" s="102"/>
      <c r="C57" s="102"/>
      <c r="D57" s="102"/>
      <c r="E57" s="102"/>
      <c r="F57" s="102"/>
      <c r="G57" s="102"/>
    </row>
    <row r="58" spans="1:14" x14ac:dyDescent="0.35">
      <c r="A58">
        <v>145</v>
      </c>
      <c r="B58" t="s">
        <v>232</v>
      </c>
      <c r="C58">
        <v>20.3999938964844</v>
      </c>
      <c r="D58">
        <v>20.800003051757798</v>
      </c>
      <c r="E58">
        <v>19.549999237060501</v>
      </c>
      <c r="F58">
        <v>41.041027069091797</v>
      </c>
      <c r="G58" s="43">
        <v>198</v>
      </c>
      <c r="H58">
        <v>145</v>
      </c>
      <c r="I58" t="s">
        <v>231</v>
      </c>
      <c r="J58">
        <v>6.9000005722045898</v>
      </c>
      <c r="K58">
        <v>7.1000003814697301</v>
      </c>
      <c r="L58">
        <v>7.6500000953674299</v>
      </c>
      <c r="M58">
        <v>40.932201385497997</v>
      </c>
      <c r="N58">
        <v>23</v>
      </c>
    </row>
    <row r="59" spans="1:14" x14ac:dyDescent="0.35">
      <c r="A59">
        <v>150</v>
      </c>
      <c r="B59" t="s">
        <v>230</v>
      </c>
      <c r="C59">
        <v>17</v>
      </c>
      <c r="D59">
        <v>17.3999938964844</v>
      </c>
      <c r="E59">
        <v>17.25</v>
      </c>
      <c r="F59">
        <v>39.47998046875</v>
      </c>
      <c r="G59">
        <v>86</v>
      </c>
      <c r="H59">
        <v>150</v>
      </c>
      <c r="I59" t="s">
        <v>229</v>
      </c>
      <c r="J59">
        <v>8.5</v>
      </c>
      <c r="K59">
        <v>8.6999998092651403</v>
      </c>
      <c r="L59">
        <v>9.6499996185302699</v>
      </c>
      <c r="M59">
        <v>39.512523651122997</v>
      </c>
      <c r="N59" s="43">
        <v>1190</v>
      </c>
    </row>
    <row r="60" spans="1:14" x14ac:dyDescent="0.35">
      <c r="A60">
        <v>155</v>
      </c>
      <c r="B60" t="s">
        <v>228</v>
      </c>
      <c r="C60">
        <v>14</v>
      </c>
      <c r="D60">
        <v>14.199999809265099</v>
      </c>
      <c r="E60">
        <v>13.8699998855591</v>
      </c>
      <c r="F60">
        <v>38.126544952392599</v>
      </c>
      <c r="G60">
        <v>53</v>
      </c>
      <c r="H60">
        <v>155</v>
      </c>
      <c r="I60" t="s">
        <v>227</v>
      </c>
      <c r="J60">
        <v>10.3500003814697</v>
      </c>
      <c r="K60">
        <v>10.6000003814697</v>
      </c>
      <c r="L60">
        <v>10.75</v>
      </c>
      <c r="M60">
        <v>38.0768432617188</v>
      </c>
      <c r="N60">
        <v>60</v>
      </c>
    </row>
    <row r="61" spans="1:14" x14ac:dyDescent="0.35">
      <c r="A61">
        <v>160</v>
      </c>
      <c r="B61" t="s">
        <v>226</v>
      </c>
      <c r="C61">
        <v>11.199999809265099</v>
      </c>
      <c r="D61">
        <v>11.3999996185303</v>
      </c>
      <c r="E61">
        <v>11.300000190734901</v>
      </c>
      <c r="F61" s="37">
        <v>36.633872985839801</v>
      </c>
      <c r="G61">
        <v>32</v>
      </c>
      <c r="H61" s="37">
        <v>160</v>
      </c>
      <c r="I61" t="s">
        <v>225</v>
      </c>
      <c r="J61">
        <v>12.550000190734901</v>
      </c>
      <c r="K61">
        <v>12.800000190734901</v>
      </c>
      <c r="L61">
        <v>12.8999996185303</v>
      </c>
      <c r="M61" s="43">
        <v>36.666221618652301</v>
      </c>
      <c r="N61">
        <v>82</v>
      </c>
    </row>
    <row r="62" spans="1:14" x14ac:dyDescent="0.35">
      <c r="A62">
        <v>165</v>
      </c>
      <c r="B62" t="s">
        <v>224</v>
      </c>
      <c r="C62">
        <v>8.6999998092651403</v>
      </c>
      <c r="D62">
        <v>8.8999996185302699</v>
      </c>
      <c r="E62">
        <v>8.75</v>
      </c>
      <c r="F62">
        <v>35.216663360595703</v>
      </c>
      <c r="G62">
        <v>110</v>
      </c>
      <c r="H62">
        <v>165</v>
      </c>
      <c r="I62" t="s">
        <v>223</v>
      </c>
      <c r="J62">
        <v>15.050000190734901</v>
      </c>
      <c r="K62">
        <v>15.300000190734901</v>
      </c>
      <c r="L62">
        <v>16.450000762939499</v>
      </c>
      <c r="M62">
        <v>35.324367523193402</v>
      </c>
      <c r="N62">
        <v>40</v>
      </c>
    </row>
    <row r="63" spans="1:14" x14ac:dyDescent="0.35">
      <c r="A63" s="102" t="s">
        <v>182</v>
      </c>
      <c r="B63" s="102"/>
      <c r="C63" s="102"/>
      <c r="D63" s="102"/>
      <c r="E63" s="102"/>
      <c r="F63" s="102"/>
      <c r="G63" s="102"/>
    </row>
    <row r="64" spans="1:14" x14ac:dyDescent="0.35">
      <c r="A64">
        <v>145</v>
      </c>
      <c r="B64" t="s">
        <v>222</v>
      </c>
      <c r="C64">
        <v>22.3999938964844</v>
      </c>
      <c r="D64">
        <v>22.949996948242202</v>
      </c>
      <c r="E64">
        <v>22.780000686645501</v>
      </c>
      <c r="F64">
        <v>41.547439575195298</v>
      </c>
      <c r="G64">
        <v>1</v>
      </c>
      <c r="H64">
        <v>145</v>
      </c>
      <c r="I64" t="s">
        <v>221</v>
      </c>
      <c r="J64">
        <v>8.3999996185302699</v>
      </c>
      <c r="K64">
        <v>8.6000003814697301</v>
      </c>
      <c r="L64">
        <v>8.1499996185302699</v>
      </c>
      <c r="M64">
        <v>41.158390045166001</v>
      </c>
      <c r="N64">
        <v>9</v>
      </c>
    </row>
    <row r="65" spans="1:14" x14ac:dyDescent="0.35">
      <c r="A65">
        <v>150</v>
      </c>
      <c r="B65" t="s">
        <v>220</v>
      </c>
      <c r="C65">
        <v>19.050003051757798</v>
      </c>
      <c r="D65">
        <v>19.5</v>
      </c>
      <c r="E65">
        <v>18.629999160766602</v>
      </c>
      <c r="F65">
        <v>40.041107177734403</v>
      </c>
      <c r="G65">
        <v>4</v>
      </c>
      <c r="H65">
        <v>150</v>
      </c>
      <c r="I65" t="s">
        <v>219</v>
      </c>
      <c r="J65">
        <v>10.050000190734901</v>
      </c>
      <c r="K65">
        <v>10.300000190734901</v>
      </c>
      <c r="L65">
        <v>10</v>
      </c>
      <c r="M65">
        <v>39.717903137207003</v>
      </c>
      <c r="N65">
        <v>4</v>
      </c>
    </row>
    <row r="66" spans="1:14" x14ac:dyDescent="0.35">
      <c r="A66">
        <v>155</v>
      </c>
      <c r="B66" t="s">
        <v>218</v>
      </c>
      <c r="C66">
        <v>16.199996948242202</v>
      </c>
      <c r="D66">
        <v>16.3999938964844</v>
      </c>
      <c r="E66">
        <v>15.5</v>
      </c>
      <c r="F66">
        <v>38.791408538818402</v>
      </c>
      <c r="G66">
        <v>15</v>
      </c>
      <c r="H66">
        <v>155</v>
      </c>
      <c r="I66" t="s">
        <v>217</v>
      </c>
      <c r="J66">
        <v>12</v>
      </c>
      <c r="K66">
        <v>12.199999809265099</v>
      </c>
      <c r="L66">
        <v>12.3500003814697</v>
      </c>
      <c r="M66">
        <v>38.583156585693402</v>
      </c>
      <c r="N66" s="43">
        <v>64</v>
      </c>
    </row>
    <row r="67" spans="1:14" x14ac:dyDescent="0.35">
      <c r="A67">
        <v>160</v>
      </c>
      <c r="B67" t="s">
        <v>216</v>
      </c>
      <c r="C67">
        <v>13.3999996185303</v>
      </c>
      <c r="D67">
        <v>13.6000003814697</v>
      </c>
      <c r="E67">
        <v>12.8999996185303</v>
      </c>
      <c r="F67" s="37">
        <v>37.550514221191399</v>
      </c>
      <c r="G67" s="43">
        <v>26</v>
      </c>
      <c r="H67" s="37">
        <v>160</v>
      </c>
      <c r="I67" t="s">
        <v>215</v>
      </c>
      <c r="J67">
        <v>14.199999809265099</v>
      </c>
      <c r="K67">
        <v>14.449999809265099</v>
      </c>
      <c r="L67">
        <v>14.8999996185303</v>
      </c>
      <c r="M67" s="43">
        <v>37.386074066162102</v>
      </c>
      <c r="N67">
        <v>12</v>
      </c>
    </row>
    <row r="68" spans="1:14" x14ac:dyDescent="0.35">
      <c r="A68">
        <v>165</v>
      </c>
      <c r="B68" t="s">
        <v>214</v>
      </c>
      <c r="C68">
        <v>10.8500003814697</v>
      </c>
      <c r="D68">
        <v>11.1000003814697</v>
      </c>
      <c r="E68">
        <v>10.699999809265099</v>
      </c>
      <c r="F68">
        <v>36.339897155761697</v>
      </c>
      <c r="G68" s="43">
        <v>26</v>
      </c>
      <c r="H68">
        <v>165</v>
      </c>
      <c r="I68" t="s">
        <v>213</v>
      </c>
      <c r="J68">
        <v>16.6499938964844</v>
      </c>
      <c r="K68">
        <v>16.949996948242202</v>
      </c>
      <c r="L68">
        <v>19.600000381469702</v>
      </c>
      <c r="M68">
        <v>36.142787933349602</v>
      </c>
      <c r="N68">
        <v>18</v>
      </c>
    </row>
    <row r="69" spans="1:14" x14ac:dyDescent="0.35">
      <c r="A69" s="102" t="s">
        <v>182</v>
      </c>
      <c r="B69" s="102"/>
      <c r="C69" s="102"/>
      <c r="D69" s="102"/>
      <c r="E69" s="102"/>
      <c r="F69" s="102"/>
      <c r="G69" s="102"/>
    </row>
    <row r="70" spans="1:14" x14ac:dyDescent="0.35">
      <c r="A70">
        <v>145</v>
      </c>
      <c r="B70" t="s">
        <v>212</v>
      </c>
      <c r="C70">
        <v>23.699996948242202</v>
      </c>
      <c r="D70">
        <v>24</v>
      </c>
      <c r="E70">
        <v>18.620000839233398</v>
      </c>
      <c r="F70">
        <v>39.124713897705099</v>
      </c>
      <c r="G70">
        <v>0</v>
      </c>
      <c r="H70">
        <v>145</v>
      </c>
      <c r="I70" t="s">
        <v>211</v>
      </c>
      <c r="J70">
        <v>9.1999998092651403</v>
      </c>
      <c r="K70">
        <v>9.4499998092651403</v>
      </c>
      <c r="L70">
        <v>9.5399999618530291</v>
      </c>
      <c r="M70">
        <v>39.251663208007798</v>
      </c>
      <c r="N70">
        <v>83</v>
      </c>
    </row>
    <row r="71" spans="1:14" x14ac:dyDescent="0.35">
      <c r="A71">
        <v>150</v>
      </c>
      <c r="B71" t="s">
        <v>210</v>
      </c>
      <c r="C71">
        <v>20.3999938964844</v>
      </c>
      <c r="D71">
        <v>20.8500061035156</v>
      </c>
      <c r="E71">
        <v>19.399999618530298</v>
      </c>
      <c r="F71">
        <v>38.185337066650398</v>
      </c>
      <c r="G71">
        <v>26</v>
      </c>
      <c r="H71">
        <v>150</v>
      </c>
      <c r="I71" t="s">
        <v>209</v>
      </c>
      <c r="J71">
        <v>10.949999809265099</v>
      </c>
      <c r="K71">
        <v>11.199999809265099</v>
      </c>
      <c r="L71">
        <v>11.449999809265099</v>
      </c>
      <c r="M71">
        <v>38.012485504150398</v>
      </c>
      <c r="N71">
        <v>77</v>
      </c>
    </row>
    <row r="72" spans="1:14" x14ac:dyDescent="0.35">
      <c r="A72">
        <v>155</v>
      </c>
      <c r="B72" t="s">
        <v>208</v>
      </c>
      <c r="C72">
        <v>17.5</v>
      </c>
      <c r="D72">
        <v>17.75</v>
      </c>
      <c r="E72">
        <v>17.100000381469702</v>
      </c>
      <c r="F72">
        <v>37.087623596191399</v>
      </c>
      <c r="G72">
        <v>28</v>
      </c>
      <c r="H72">
        <v>155</v>
      </c>
      <c r="I72" t="s">
        <v>207</v>
      </c>
      <c r="J72">
        <v>12.8999996185303</v>
      </c>
      <c r="K72">
        <v>13.199999809265099</v>
      </c>
      <c r="L72">
        <v>13.920000076293899</v>
      </c>
      <c r="M72">
        <v>37.134796142578097</v>
      </c>
      <c r="N72" s="43">
        <v>252</v>
      </c>
    </row>
    <row r="73" spans="1:14" x14ac:dyDescent="0.35">
      <c r="A73">
        <v>160</v>
      </c>
      <c r="B73" t="s">
        <v>206</v>
      </c>
      <c r="C73">
        <v>14.75</v>
      </c>
      <c r="D73">
        <v>15</v>
      </c>
      <c r="E73">
        <v>14.449999809265099</v>
      </c>
      <c r="F73" s="37">
        <v>35.988143920898402</v>
      </c>
      <c r="G73" s="43">
        <v>161</v>
      </c>
      <c r="H73" s="37">
        <v>160</v>
      </c>
      <c r="I73" t="s">
        <v>205</v>
      </c>
      <c r="J73">
        <v>15.1000003814697</v>
      </c>
      <c r="K73">
        <v>15.449999809265099</v>
      </c>
      <c r="L73">
        <v>16.600000381469702</v>
      </c>
      <c r="M73" s="43">
        <v>36.110427856445298</v>
      </c>
      <c r="N73">
        <v>57</v>
      </c>
    </row>
    <row r="74" spans="1:14" x14ac:dyDescent="0.35">
      <c r="A74">
        <v>165</v>
      </c>
      <c r="B74" t="s">
        <v>204</v>
      </c>
      <c r="C74">
        <v>12.199999809265099</v>
      </c>
      <c r="D74">
        <v>12.449999809265099</v>
      </c>
      <c r="E74">
        <v>11.5</v>
      </c>
      <c r="F74">
        <v>35.009166717529297</v>
      </c>
      <c r="G74">
        <v>36</v>
      </c>
      <c r="H74">
        <v>165</v>
      </c>
      <c r="I74" t="s">
        <v>203</v>
      </c>
      <c r="J74">
        <v>17.6000061035156</v>
      </c>
      <c r="K74">
        <v>17.949996948242202</v>
      </c>
      <c r="L74">
        <v>18.549999237060501</v>
      </c>
      <c r="M74">
        <v>35.114265441894503</v>
      </c>
      <c r="N74">
        <v>24</v>
      </c>
    </row>
    <row r="75" spans="1:14" x14ac:dyDescent="0.35">
      <c r="A75" s="102" t="s">
        <v>182</v>
      </c>
      <c r="B75" s="102"/>
      <c r="C75" s="102"/>
      <c r="D75" s="102"/>
      <c r="E75" s="102"/>
      <c r="F75" s="102"/>
      <c r="G75" s="102"/>
    </row>
    <row r="76" spans="1:14" x14ac:dyDescent="0.35">
      <c r="A76">
        <v>145</v>
      </c>
      <c r="B76" t="s">
        <v>202</v>
      </c>
      <c r="C76">
        <v>24.6000061035156</v>
      </c>
      <c r="D76">
        <v>25.1000061035156</v>
      </c>
      <c r="E76">
        <v>23.799999237060501</v>
      </c>
      <c r="F76">
        <v>37.553413391113303</v>
      </c>
      <c r="G76">
        <v>2</v>
      </c>
      <c r="H76">
        <v>145</v>
      </c>
      <c r="I76" t="s">
        <v>201</v>
      </c>
      <c r="J76">
        <v>9.8500003814697301</v>
      </c>
      <c r="K76">
        <v>10.1000003814697</v>
      </c>
      <c r="L76">
        <v>10.300000190734901</v>
      </c>
      <c r="M76">
        <v>37.342636108398402</v>
      </c>
      <c r="N76">
        <v>17</v>
      </c>
    </row>
    <row r="77" spans="1:14" x14ac:dyDescent="0.35">
      <c r="A77">
        <v>150</v>
      </c>
      <c r="B77" t="s">
        <v>200</v>
      </c>
      <c r="C77">
        <v>21.25</v>
      </c>
      <c r="D77">
        <v>22</v>
      </c>
      <c r="E77">
        <v>21.299999237060501</v>
      </c>
      <c r="F77">
        <v>36.493106842041001</v>
      </c>
      <c r="G77">
        <v>8</v>
      </c>
      <c r="H77">
        <v>150</v>
      </c>
      <c r="I77" t="s">
        <v>199</v>
      </c>
      <c r="J77">
        <v>11.6499996185303</v>
      </c>
      <c r="K77">
        <v>11.8999996185303</v>
      </c>
      <c r="L77">
        <v>11.800000190734901</v>
      </c>
      <c r="M77">
        <v>36.444492340087898</v>
      </c>
      <c r="N77" s="43">
        <v>57</v>
      </c>
    </row>
    <row r="78" spans="1:14" x14ac:dyDescent="0.35">
      <c r="A78">
        <v>155</v>
      </c>
      <c r="B78" t="s">
        <v>198</v>
      </c>
      <c r="C78">
        <v>18.3500061035156</v>
      </c>
      <c r="D78">
        <v>19</v>
      </c>
      <c r="E78">
        <v>18.4799995422363</v>
      </c>
      <c r="F78">
        <v>35.4089164733887</v>
      </c>
      <c r="G78" s="43">
        <v>45</v>
      </c>
      <c r="H78">
        <v>155</v>
      </c>
      <c r="I78" t="s">
        <v>197</v>
      </c>
      <c r="J78">
        <v>13.6000003814697</v>
      </c>
      <c r="K78">
        <v>13.8500003814697</v>
      </c>
      <c r="L78">
        <v>14</v>
      </c>
      <c r="M78">
        <v>35.502101898193402</v>
      </c>
      <c r="N78">
        <v>9</v>
      </c>
    </row>
    <row r="79" spans="1:14" x14ac:dyDescent="0.35">
      <c r="A79">
        <v>160</v>
      </c>
      <c r="B79" t="s">
        <v>196</v>
      </c>
      <c r="C79">
        <v>15.800000190734901</v>
      </c>
      <c r="D79">
        <v>16.099990844726602</v>
      </c>
      <c r="E79">
        <v>15.689999580383301</v>
      </c>
      <c r="F79" s="37">
        <v>34.562751770019503</v>
      </c>
      <c r="G79">
        <v>41</v>
      </c>
      <c r="H79" s="37">
        <v>160</v>
      </c>
      <c r="I79" t="s">
        <v>195</v>
      </c>
      <c r="J79">
        <v>15.75</v>
      </c>
      <c r="K79">
        <v>16.1000061035156</v>
      </c>
      <c r="L79">
        <v>17.25</v>
      </c>
      <c r="M79" s="43">
        <v>34.479827880859403</v>
      </c>
      <c r="N79">
        <v>38</v>
      </c>
    </row>
    <row r="80" spans="1:14" x14ac:dyDescent="0.35">
      <c r="A80">
        <v>165</v>
      </c>
      <c r="B80" t="s">
        <v>194</v>
      </c>
      <c r="C80">
        <v>13.300000190734901</v>
      </c>
      <c r="D80">
        <v>13.550000190734901</v>
      </c>
      <c r="E80">
        <v>15.25</v>
      </c>
      <c r="F80">
        <v>33.682903289794901</v>
      </c>
      <c r="G80">
        <v>0</v>
      </c>
      <c r="H80">
        <v>165</v>
      </c>
      <c r="I80" t="s">
        <v>193</v>
      </c>
      <c r="J80">
        <v>18.25</v>
      </c>
      <c r="K80">
        <v>18.550003051757798</v>
      </c>
      <c r="L80">
        <v>19.5</v>
      </c>
      <c r="M80">
        <v>33.705272674560497</v>
      </c>
      <c r="N80">
        <v>9</v>
      </c>
    </row>
    <row r="81" spans="1:14" x14ac:dyDescent="0.35">
      <c r="A81" s="102" t="s">
        <v>182</v>
      </c>
      <c r="B81" s="102"/>
      <c r="C81" s="102"/>
      <c r="D81" s="102"/>
      <c r="E81" s="102"/>
      <c r="F81" s="102"/>
      <c r="G81" s="102"/>
    </row>
    <row r="82" spans="1:14" x14ac:dyDescent="0.35">
      <c r="A82">
        <v>145</v>
      </c>
      <c r="B82" t="s">
        <v>192</v>
      </c>
      <c r="C82">
        <v>26.1499938964844</v>
      </c>
      <c r="D82">
        <v>27.050003051757798</v>
      </c>
      <c r="E82">
        <v>20.780000686645501</v>
      </c>
      <c r="F82">
        <v>37.651847839355497</v>
      </c>
      <c r="G82">
        <v>0</v>
      </c>
      <c r="H82">
        <v>145</v>
      </c>
      <c r="I82" t="s">
        <v>191</v>
      </c>
      <c r="J82">
        <v>10.800000190734901</v>
      </c>
      <c r="K82">
        <v>11.5</v>
      </c>
      <c r="L82">
        <v>9.9300003051757795</v>
      </c>
      <c r="M82">
        <v>37.353927612304702</v>
      </c>
      <c r="N82">
        <v>1</v>
      </c>
    </row>
    <row r="83" spans="1:14" x14ac:dyDescent="0.35">
      <c r="A83">
        <v>150</v>
      </c>
      <c r="B83" t="s">
        <v>190</v>
      </c>
      <c r="C83">
        <v>23.1000061035156</v>
      </c>
      <c r="D83">
        <v>23.8999938964844</v>
      </c>
      <c r="E83">
        <v>23.700000762939499</v>
      </c>
      <c r="F83">
        <v>36.820995330810497</v>
      </c>
      <c r="G83">
        <v>7</v>
      </c>
      <c r="H83">
        <v>150</v>
      </c>
      <c r="I83" t="s">
        <v>189</v>
      </c>
      <c r="J83">
        <v>12.6000003814697</v>
      </c>
      <c r="K83">
        <v>13.199999809265099</v>
      </c>
      <c r="L83">
        <v>11.6300001144409</v>
      </c>
      <c r="M83">
        <v>36.315540313720703</v>
      </c>
      <c r="N83">
        <v>1</v>
      </c>
    </row>
    <row r="84" spans="1:14" x14ac:dyDescent="0.35">
      <c r="A84">
        <v>155</v>
      </c>
      <c r="B84" t="s">
        <v>188</v>
      </c>
      <c r="C84">
        <v>20.1000061035156</v>
      </c>
      <c r="D84">
        <v>20.8500061035156</v>
      </c>
      <c r="E84">
        <v>19.659999847412099</v>
      </c>
      <c r="F84">
        <v>35.850669860839801</v>
      </c>
      <c r="G84">
        <v>0</v>
      </c>
      <c r="H84">
        <v>155</v>
      </c>
      <c r="I84" t="s">
        <v>187</v>
      </c>
      <c r="J84">
        <v>14.6499996185303</v>
      </c>
      <c r="K84">
        <v>15.300000190734901</v>
      </c>
      <c r="L84">
        <v>14</v>
      </c>
      <c r="M84">
        <v>35.642887115478501</v>
      </c>
      <c r="N84">
        <v>1</v>
      </c>
    </row>
    <row r="85" spans="1:14" x14ac:dyDescent="0.35">
      <c r="A85">
        <v>160</v>
      </c>
      <c r="B85" t="s">
        <v>186</v>
      </c>
      <c r="C85">
        <v>17.449996948242202</v>
      </c>
      <c r="D85">
        <v>18.050003051757798</v>
      </c>
      <c r="E85">
        <v>17.649999618530298</v>
      </c>
      <c r="F85" s="37">
        <v>34.968742370605497</v>
      </c>
      <c r="G85">
        <v>6</v>
      </c>
      <c r="H85" s="37">
        <v>160</v>
      </c>
      <c r="I85" t="s">
        <v>185</v>
      </c>
      <c r="J85">
        <v>16.7999877929688</v>
      </c>
      <c r="K85">
        <v>17.5</v>
      </c>
      <c r="L85">
        <v>17.049999237060501</v>
      </c>
      <c r="M85" s="43">
        <v>34.692211151122997</v>
      </c>
      <c r="N85">
        <v>0</v>
      </c>
    </row>
    <row r="86" spans="1:14" x14ac:dyDescent="0.35">
      <c r="A86">
        <v>165</v>
      </c>
      <c r="B86" t="s">
        <v>184</v>
      </c>
      <c r="C86">
        <v>14.8999996185303</v>
      </c>
      <c r="D86">
        <v>15.8999996185303</v>
      </c>
      <c r="E86">
        <v>15.6499996185303</v>
      </c>
      <c r="F86">
        <v>34.393245697021499</v>
      </c>
      <c r="G86" s="43">
        <v>28</v>
      </c>
      <c r="H86">
        <v>165</v>
      </c>
      <c r="I86" t="s">
        <v>183</v>
      </c>
      <c r="J86">
        <v>19.3999938964844</v>
      </c>
      <c r="K86">
        <v>20.050003051757798</v>
      </c>
      <c r="L86">
        <v>17.649999618530298</v>
      </c>
      <c r="M86">
        <v>34.059555053710902</v>
      </c>
      <c r="N86">
        <v>0</v>
      </c>
    </row>
    <row r="87" spans="1:14" x14ac:dyDescent="0.35">
      <c r="A87" s="102" t="s">
        <v>182</v>
      </c>
      <c r="B87" s="102"/>
      <c r="C87" s="102"/>
      <c r="D87" s="102"/>
      <c r="E87" s="102"/>
      <c r="F87" s="102"/>
      <c r="G87" s="102"/>
    </row>
    <row r="88" spans="1:14" x14ac:dyDescent="0.35">
      <c r="A88">
        <v>145</v>
      </c>
      <c r="B88" t="s">
        <v>181</v>
      </c>
      <c r="C88">
        <v>27</v>
      </c>
      <c r="D88">
        <v>27.699996948242202</v>
      </c>
      <c r="E88">
        <v>26.709999084472699</v>
      </c>
      <c r="F88">
        <v>36.360782623291001</v>
      </c>
      <c r="G88">
        <v>10</v>
      </c>
      <c r="H88">
        <v>145</v>
      </c>
      <c r="I88" t="s">
        <v>180</v>
      </c>
      <c r="J88">
        <v>11.3999996185303</v>
      </c>
      <c r="K88">
        <v>11.6499996185303</v>
      </c>
      <c r="L88">
        <v>10.1499996185303</v>
      </c>
      <c r="M88">
        <v>36.291252136230497</v>
      </c>
      <c r="N88">
        <v>2</v>
      </c>
    </row>
    <row r="89" spans="1:14" x14ac:dyDescent="0.35">
      <c r="A89">
        <v>150</v>
      </c>
      <c r="B89" t="s">
        <v>179</v>
      </c>
      <c r="C89">
        <v>23.949996948242202</v>
      </c>
      <c r="D89">
        <v>24.449996948242202</v>
      </c>
      <c r="E89">
        <v>23.600000381469702</v>
      </c>
      <c r="F89">
        <v>35.752960205078097</v>
      </c>
      <c r="G89" s="43">
        <v>86</v>
      </c>
      <c r="H89">
        <v>150</v>
      </c>
      <c r="I89" t="s">
        <v>178</v>
      </c>
      <c r="J89">
        <v>13.25</v>
      </c>
      <c r="K89">
        <v>13.550000190734901</v>
      </c>
      <c r="L89">
        <v>15.3500003814697</v>
      </c>
      <c r="M89">
        <v>35.623363494872997</v>
      </c>
      <c r="N89">
        <v>38</v>
      </c>
    </row>
    <row r="90" spans="1:14" x14ac:dyDescent="0.35">
      <c r="A90">
        <v>155</v>
      </c>
      <c r="B90" t="s">
        <v>177</v>
      </c>
      <c r="C90">
        <v>21.1000061035156</v>
      </c>
      <c r="D90">
        <v>21.800003051757798</v>
      </c>
      <c r="E90">
        <v>21.0100002288818</v>
      </c>
      <c r="F90">
        <v>35.223030090332003</v>
      </c>
      <c r="G90">
        <v>22</v>
      </c>
      <c r="H90">
        <v>155</v>
      </c>
      <c r="I90" t="s">
        <v>176</v>
      </c>
      <c r="J90">
        <v>15.25</v>
      </c>
      <c r="K90">
        <v>15.6000003814697</v>
      </c>
      <c r="L90">
        <v>16.9799995422363</v>
      </c>
      <c r="M90">
        <v>34.825519561767599</v>
      </c>
      <c r="N90">
        <v>17</v>
      </c>
    </row>
    <row r="91" spans="1:14" x14ac:dyDescent="0.35">
      <c r="A91">
        <v>160</v>
      </c>
      <c r="B91" t="s">
        <v>175</v>
      </c>
      <c r="C91">
        <v>18.3999938964844</v>
      </c>
      <c r="D91">
        <v>18.75</v>
      </c>
      <c r="E91">
        <v>18.399999618530298</v>
      </c>
      <c r="F91" s="37">
        <v>34.059989929199197</v>
      </c>
      <c r="G91">
        <v>29</v>
      </c>
      <c r="H91" s="37">
        <v>160</v>
      </c>
      <c r="I91" t="s">
        <v>174</v>
      </c>
      <c r="J91">
        <v>17.5</v>
      </c>
      <c r="K91">
        <v>17.8500061035156</v>
      </c>
      <c r="L91">
        <v>18.149999618530298</v>
      </c>
      <c r="M91" s="43">
        <v>34.125083923339801</v>
      </c>
      <c r="N91" s="43">
        <v>105</v>
      </c>
    </row>
    <row r="92" spans="1:14" x14ac:dyDescent="0.35">
      <c r="A92">
        <v>165</v>
      </c>
      <c r="B92" t="s">
        <v>173</v>
      </c>
      <c r="C92">
        <v>15.949999809265099</v>
      </c>
      <c r="D92">
        <v>16.300003051757798</v>
      </c>
      <c r="E92">
        <v>15.6000003814697</v>
      </c>
      <c r="F92">
        <v>33.463993072509801</v>
      </c>
      <c r="G92">
        <v>21</v>
      </c>
      <c r="H92">
        <v>165</v>
      </c>
      <c r="I92" t="s">
        <v>172</v>
      </c>
      <c r="J92">
        <v>19.949996948242202</v>
      </c>
      <c r="K92">
        <v>20.3500061035156</v>
      </c>
      <c r="L92">
        <v>26.469999313354499</v>
      </c>
      <c r="M92">
        <v>33.363296508789098</v>
      </c>
      <c r="N92">
        <v>0</v>
      </c>
    </row>
  </sheetData>
  <mergeCells count="16">
    <mergeCell ref="A87:G87"/>
    <mergeCell ref="A57:G57"/>
    <mergeCell ref="A63:G63"/>
    <mergeCell ref="A69:G69"/>
    <mergeCell ref="A75:G75"/>
    <mergeCell ref="A81:G81"/>
    <mergeCell ref="A33:G33"/>
    <mergeCell ref="A39:G39"/>
    <mergeCell ref="A45:G45"/>
    <mergeCell ref="A51:G51"/>
    <mergeCell ref="A1:G1"/>
    <mergeCell ref="A3:G3"/>
    <mergeCell ref="A9:G9"/>
    <mergeCell ref="A15:G15"/>
    <mergeCell ref="A21:G21"/>
    <mergeCell ref="A27:G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2CFB-3A7C-44C9-87E7-603AF43C2365}">
  <dimension ref="A1:I69"/>
  <sheetViews>
    <sheetView workbookViewId="0">
      <selection activeCell="A2" sqref="A2"/>
    </sheetView>
  </sheetViews>
  <sheetFormatPr defaultRowHeight="14.5" x14ac:dyDescent="0.35"/>
  <cols>
    <col min="1" max="1" width="10.26953125" bestFit="1" customWidth="1"/>
  </cols>
  <sheetData>
    <row r="1" spans="1:9" ht="16" x14ac:dyDescent="0.4">
      <c r="A1" s="38" t="s">
        <v>0</v>
      </c>
      <c r="B1" t="s">
        <v>155</v>
      </c>
      <c r="C1" t="s">
        <v>154</v>
      </c>
      <c r="D1" t="s">
        <v>153</v>
      </c>
      <c r="E1" t="s">
        <v>152</v>
      </c>
      <c r="F1" t="s">
        <v>151</v>
      </c>
      <c r="G1" t="s">
        <v>150</v>
      </c>
      <c r="H1" t="s">
        <v>149</v>
      </c>
      <c r="I1" t="s">
        <v>148</v>
      </c>
    </row>
    <row r="2" spans="1:9" x14ac:dyDescent="0.35">
      <c r="A2" s="39">
        <v>45904</v>
      </c>
      <c r="B2">
        <v>4.03</v>
      </c>
      <c r="C2">
        <v>3.91</v>
      </c>
      <c r="D2">
        <v>3.91</v>
      </c>
      <c r="E2" s="37">
        <v>4.0599999999999996</v>
      </c>
      <c r="F2">
        <v>4.2</v>
      </c>
      <c r="G2">
        <v>4.34</v>
      </c>
      <c r="H2">
        <v>4.78</v>
      </c>
      <c r="I2">
        <v>4.72</v>
      </c>
    </row>
    <row r="3" spans="1:9" x14ac:dyDescent="0.35">
      <c r="A3" s="1">
        <v>45873</v>
      </c>
      <c r="B3">
        <v>3.83</v>
      </c>
      <c r="C3">
        <v>3.71</v>
      </c>
      <c r="D3">
        <v>3.71</v>
      </c>
      <c r="E3">
        <v>3.88</v>
      </c>
      <c r="F3">
        <v>4.05</v>
      </c>
      <c r="G3">
        <v>4.26</v>
      </c>
      <c r="H3">
        <v>4.76</v>
      </c>
      <c r="I3">
        <v>4.71</v>
      </c>
    </row>
    <row r="4" spans="1:9" x14ac:dyDescent="0.35">
      <c r="A4" s="1">
        <v>45842</v>
      </c>
      <c r="B4">
        <v>3.86</v>
      </c>
      <c r="C4">
        <v>3.73</v>
      </c>
      <c r="D4">
        <v>3.72</v>
      </c>
      <c r="E4">
        <v>3.82</v>
      </c>
      <c r="F4">
        <v>3.97</v>
      </c>
      <c r="G4">
        <v>4.1500000000000004</v>
      </c>
      <c r="H4">
        <v>4.6100000000000003</v>
      </c>
      <c r="I4">
        <v>4.58</v>
      </c>
    </row>
    <row r="5" spans="1:9" x14ac:dyDescent="0.35">
      <c r="A5" s="1">
        <v>45751</v>
      </c>
      <c r="B5">
        <v>3.86</v>
      </c>
      <c r="C5">
        <v>3.68</v>
      </c>
      <c r="D5">
        <v>3.66</v>
      </c>
      <c r="E5">
        <v>3.72</v>
      </c>
      <c r="F5">
        <v>3.84</v>
      </c>
      <c r="G5">
        <v>4.01</v>
      </c>
      <c r="H5">
        <v>4.4400000000000004</v>
      </c>
      <c r="I5">
        <v>4.41</v>
      </c>
    </row>
    <row r="6" spans="1:9" x14ac:dyDescent="0.35">
      <c r="A6" s="1">
        <v>45720</v>
      </c>
      <c r="B6">
        <v>3.92</v>
      </c>
      <c r="C6">
        <v>3.71</v>
      </c>
      <c r="D6">
        <v>3.68</v>
      </c>
      <c r="E6">
        <v>3.75</v>
      </c>
      <c r="F6">
        <v>3.88</v>
      </c>
      <c r="G6">
        <v>4.0599999999999996</v>
      </c>
      <c r="H6">
        <v>4.51</v>
      </c>
      <c r="I6">
        <v>4.49</v>
      </c>
    </row>
    <row r="7" spans="1:9" x14ac:dyDescent="0.35">
      <c r="A7" s="1">
        <v>45692</v>
      </c>
      <c r="B7">
        <v>4.04</v>
      </c>
      <c r="C7">
        <v>3.91</v>
      </c>
      <c r="D7">
        <v>3.89</v>
      </c>
      <c r="E7">
        <v>3.95</v>
      </c>
      <c r="F7">
        <v>4.07</v>
      </c>
      <c r="G7">
        <v>4.2</v>
      </c>
      <c r="H7">
        <v>4.58</v>
      </c>
      <c r="I7">
        <v>4.54</v>
      </c>
    </row>
    <row r="8" spans="1:9" x14ac:dyDescent="0.35">
      <c r="A8" s="1">
        <v>45661</v>
      </c>
      <c r="B8">
        <v>4.01</v>
      </c>
      <c r="C8">
        <v>3.87</v>
      </c>
      <c r="D8">
        <v>3.85</v>
      </c>
      <c r="E8">
        <v>3.91</v>
      </c>
      <c r="F8">
        <v>4.03</v>
      </c>
      <c r="G8">
        <v>4.17</v>
      </c>
      <c r="H8">
        <v>4.5599999999999996</v>
      </c>
      <c r="I8">
        <v>4.5199999999999996</v>
      </c>
    </row>
    <row r="9" spans="1:9" x14ac:dyDescent="0.35">
      <c r="A9" t="s">
        <v>7</v>
      </c>
      <c r="B9">
        <v>4.03</v>
      </c>
      <c r="C9">
        <v>3.89</v>
      </c>
      <c r="D9">
        <v>3.89</v>
      </c>
      <c r="E9">
        <v>3.96</v>
      </c>
      <c r="F9">
        <v>4.09</v>
      </c>
      <c r="G9">
        <v>4.2300000000000004</v>
      </c>
      <c r="H9">
        <v>4.62</v>
      </c>
      <c r="I9">
        <v>4.59</v>
      </c>
    </row>
    <row r="10" spans="1:9" x14ac:dyDescent="0.35">
      <c r="A10" t="s">
        <v>8</v>
      </c>
      <c r="B10">
        <v>4.04</v>
      </c>
      <c r="C10">
        <v>3.89</v>
      </c>
      <c r="D10">
        <v>3.91</v>
      </c>
      <c r="E10">
        <v>3.98</v>
      </c>
      <c r="F10">
        <v>4.1100000000000003</v>
      </c>
      <c r="G10">
        <v>4.2699999999999996</v>
      </c>
      <c r="H10">
        <v>4.6500000000000004</v>
      </c>
      <c r="I10">
        <v>4.6399999999999997</v>
      </c>
    </row>
    <row r="11" spans="1:9" x14ac:dyDescent="0.35">
      <c r="A11" t="s">
        <v>9</v>
      </c>
      <c r="B11">
        <v>4.0999999999999996</v>
      </c>
      <c r="C11">
        <v>3.97</v>
      </c>
      <c r="D11">
        <v>4</v>
      </c>
      <c r="E11">
        <v>4.09</v>
      </c>
      <c r="F11">
        <v>4.2300000000000004</v>
      </c>
      <c r="G11">
        <v>4.38</v>
      </c>
      <c r="H11">
        <v>4.75</v>
      </c>
      <c r="I11">
        <v>4.7300000000000004</v>
      </c>
    </row>
    <row r="12" spans="1:9" x14ac:dyDescent="0.35">
      <c r="A12" t="s">
        <v>10</v>
      </c>
      <c r="B12">
        <v>4.0999999999999996</v>
      </c>
      <c r="C12">
        <v>3.98</v>
      </c>
      <c r="D12">
        <v>4.01</v>
      </c>
      <c r="E12">
        <v>4.08</v>
      </c>
      <c r="F12">
        <v>4.22</v>
      </c>
      <c r="G12">
        <v>4.3499999999999996</v>
      </c>
      <c r="H12">
        <v>4.71</v>
      </c>
      <c r="I12">
        <v>4.6900000000000004</v>
      </c>
    </row>
    <row r="13" spans="1:9" x14ac:dyDescent="0.35">
      <c r="A13" t="s">
        <v>11</v>
      </c>
      <c r="B13">
        <v>4.09</v>
      </c>
      <c r="C13">
        <v>3.96</v>
      </c>
      <c r="D13">
        <v>3.98</v>
      </c>
      <c r="E13">
        <v>4.07</v>
      </c>
      <c r="F13">
        <v>4.1900000000000004</v>
      </c>
      <c r="G13">
        <v>4.3099999999999996</v>
      </c>
      <c r="H13">
        <v>4.67</v>
      </c>
      <c r="I13">
        <v>4.6500000000000004</v>
      </c>
    </row>
    <row r="14" spans="1:9" x14ac:dyDescent="0.35">
      <c r="A14" t="s">
        <v>12</v>
      </c>
      <c r="B14">
        <v>4.1100000000000003</v>
      </c>
      <c r="C14">
        <v>4.04</v>
      </c>
      <c r="D14">
        <v>4.01</v>
      </c>
      <c r="E14">
        <v>4.09</v>
      </c>
      <c r="F14">
        <v>4.22</v>
      </c>
      <c r="G14">
        <v>4.34</v>
      </c>
      <c r="H14">
        <v>4.68</v>
      </c>
      <c r="I14">
        <v>4.66</v>
      </c>
    </row>
    <row r="15" spans="1:9" x14ac:dyDescent="0.35">
      <c r="A15" t="s">
        <v>13</v>
      </c>
      <c r="B15">
        <v>4.04</v>
      </c>
      <c r="C15">
        <v>3.94</v>
      </c>
      <c r="D15">
        <v>3.92</v>
      </c>
      <c r="E15">
        <v>4</v>
      </c>
      <c r="F15">
        <v>4.12</v>
      </c>
      <c r="G15">
        <v>4.25</v>
      </c>
      <c r="H15">
        <v>4.5999999999999996</v>
      </c>
      <c r="I15">
        <v>4.59</v>
      </c>
    </row>
    <row r="16" spans="1:9" x14ac:dyDescent="0.35">
      <c r="A16" t="s">
        <v>14</v>
      </c>
      <c r="B16">
        <v>4.0599999999999996</v>
      </c>
      <c r="C16">
        <v>3.95</v>
      </c>
      <c r="D16">
        <v>3.93</v>
      </c>
      <c r="E16">
        <v>4.01</v>
      </c>
      <c r="F16">
        <v>4.12</v>
      </c>
      <c r="G16">
        <v>4.24</v>
      </c>
      <c r="H16">
        <v>4.57</v>
      </c>
      <c r="I16">
        <v>4.55</v>
      </c>
    </row>
    <row r="17" spans="1:9" x14ac:dyDescent="0.35">
      <c r="A17" t="s">
        <v>15</v>
      </c>
      <c r="B17">
        <v>4.0999999999999996</v>
      </c>
      <c r="C17">
        <v>3.99</v>
      </c>
      <c r="D17">
        <v>3.95</v>
      </c>
      <c r="E17">
        <v>4.03</v>
      </c>
      <c r="F17">
        <v>4.1399999999999997</v>
      </c>
      <c r="G17">
        <v>4.25</v>
      </c>
      <c r="H17">
        <v>4.58</v>
      </c>
      <c r="I17">
        <v>4.5599999999999996</v>
      </c>
    </row>
    <row r="18" spans="1:9" x14ac:dyDescent="0.35">
      <c r="A18" t="s">
        <v>16</v>
      </c>
      <c r="B18">
        <v>4.13</v>
      </c>
      <c r="C18">
        <v>4.04</v>
      </c>
      <c r="D18">
        <v>4.01</v>
      </c>
      <c r="E18">
        <v>4.07</v>
      </c>
      <c r="F18">
        <v>4.18</v>
      </c>
      <c r="G18">
        <v>4.29</v>
      </c>
      <c r="H18">
        <v>4.6100000000000003</v>
      </c>
      <c r="I18">
        <v>4.58</v>
      </c>
    </row>
    <row r="19" spans="1:9" x14ac:dyDescent="0.35">
      <c r="A19" t="s">
        <v>17</v>
      </c>
      <c r="B19">
        <v>4.1100000000000003</v>
      </c>
      <c r="C19">
        <v>4.0599999999999996</v>
      </c>
      <c r="D19">
        <v>4.03</v>
      </c>
      <c r="E19">
        <v>4.1100000000000003</v>
      </c>
      <c r="F19">
        <v>4.21</v>
      </c>
      <c r="G19">
        <v>4.3099999999999996</v>
      </c>
      <c r="H19">
        <v>4.6399999999999997</v>
      </c>
      <c r="I19">
        <v>4.5999999999999996</v>
      </c>
    </row>
    <row r="20" spans="1:9" x14ac:dyDescent="0.35">
      <c r="A20" t="s">
        <v>18</v>
      </c>
      <c r="B20">
        <v>4.09</v>
      </c>
      <c r="C20">
        <v>4.0199999999999996</v>
      </c>
      <c r="D20">
        <v>4</v>
      </c>
      <c r="E20">
        <v>4.09</v>
      </c>
      <c r="F20">
        <v>4.2</v>
      </c>
      <c r="G20">
        <v>4.3099999999999996</v>
      </c>
      <c r="H20">
        <v>4.6500000000000004</v>
      </c>
      <c r="I20">
        <v>4.62</v>
      </c>
    </row>
    <row r="21" spans="1:9" x14ac:dyDescent="0.35">
      <c r="A21" t="s">
        <v>19</v>
      </c>
      <c r="B21">
        <v>4.03</v>
      </c>
      <c r="C21">
        <v>3.94</v>
      </c>
      <c r="D21">
        <v>3.93</v>
      </c>
      <c r="E21">
        <v>4.0199999999999996</v>
      </c>
      <c r="F21">
        <v>4.1500000000000004</v>
      </c>
      <c r="G21">
        <v>4.2699999999999996</v>
      </c>
      <c r="H21">
        <v>4.63</v>
      </c>
      <c r="I21">
        <v>4.59</v>
      </c>
    </row>
    <row r="22" spans="1:9" x14ac:dyDescent="0.35">
      <c r="A22" s="1">
        <v>45994</v>
      </c>
      <c r="B22">
        <v>4.07</v>
      </c>
      <c r="C22">
        <v>4.01</v>
      </c>
      <c r="D22">
        <v>3.98</v>
      </c>
      <c r="E22">
        <v>4.09</v>
      </c>
      <c r="F22">
        <v>4.2</v>
      </c>
      <c r="G22">
        <v>4.32</v>
      </c>
      <c r="H22">
        <v>4.67</v>
      </c>
      <c r="I22">
        <v>4.63</v>
      </c>
    </row>
    <row r="23" spans="1:9" x14ac:dyDescent="0.35">
      <c r="A23" s="1">
        <v>45964</v>
      </c>
      <c r="B23">
        <v>4.03</v>
      </c>
      <c r="C23">
        <v>3.94</v>
      </c>
      <c r="D23">
        <v>3.92</v>
      </c>
      <c r="E23">
        <v>4.03</v>
      </c>
      <c r="F23">
        <v>4.16</v>
      </c>
      <c r="G23">
        <v>4.28</v>
      </c>
      <c r="H23">
        <v>4.63</v>
      </c>
      <c r="I23">
        <v>4.59</v>
      </c>
    </row>
    <row r="24" spans="1:9" x14ac:dyDescent="0.35">
      <c r="A24" s="1">
        <v>45933</v>
      </c>
      <c r="B24">
        <v>3.98</v>
      </c>
      <c r="C24">
        <v>3.89</v>
      </c>
      <c r="D24">
        <v>3.91</v>
      </c>
      <c r="E24">
        <v>3.98</v>
      </c>
      <c r="F24">
        <v>4.0999999999999996</v>
      </c>
      <c r="G24">
        <v>4.22</v>
      </c>
      <c r="H24">
        <v>4.58</v>
      </c>
      <c r="I24">
        <v>4.54</v>
      </c>
    </row>
    <row r="25" spans="1:9" x14ac:dyDescent="0.35">
      <c r="A25" s="1">
        <v>45841</v>
      </c>
      <c r="B25">
        <v>4.05</v>
      </c>
      <c r="C25">
        <v>3.99</v>
      </c>
      <c r="D25">
        <v>4.01</v>
      </c>
      <c r="E25">
        <v>4.09</v>
      </c>
      <c r="F25">
        <v>4.21</v>
      </c>
      <c r="G25">
        <v>4.32</v>
      </c>
      <c r="H25">
        <v>4.66</v>
      </c>
      <c r="I25">
        <v>4.62</v>
      </c>
    </row>
    <row r="26" spans="1:9" x14ac:dyDescent="0.35">
      <c r="A26" s="1">
        <v>45811</v>
      </c>
      <c r="B26">
        <v>4.0199999999999996</v>
      </c>
      <c r="C26">
        <v>3.96</v>
      </c>
      <c r="D26">
        <v>3.98</v>
      </c>
      <c r="E26">
        <v>4.0599999999999996</v>
      </c>
      <c r="F26">
        <v>4.18</v>
      </c>
      <c r="G26">
        <v>4.29</v>
      </c>
      <c r="H26">
        <v>4.63</v>
      </c>
      <c r="I26">
        <v>4.58</v>
      </c>
    </row>
    <row r="27" spans="1:9" x14ac:dyDescent="0.35">
      <c r="A27" s="1">
        <v>45780</v>
      </c>
      <c r="B27">
        <v>4.0599999999999996</v>
      </c>
      <c r="C27">
        <v>3.99</v>
      </c>
      <c r="D27">
        <v>4.01</v>
      </c>
      <c r="E27">
        <v>4.08</v>
      </c>
      <c r="F27">
        <v>4.18</v>
      </c>
      <c r="G27">
        <v>4.28</v>
      </c>
      <c r="H27">
        <v>4.6100000000000003</v>
      </c>
      <c r="I27">
        <v>4.57</v>
      </c>
    </row>
    <row r="28" spans="1:9" x14ac:dyDescent="0.35">
      <c r="A28" s="1">
        <v>45750</v>
      </c>
      <c r="B28">
        <v>4.04</v>
      </c>
      <c r="C28">
        <v>3.96</v>
      </c>
      <c r="D28">
        <v>3.94</v>
      </c>
      <c r="E28">
        <v>4.01</v>
      </c>
      <c r="F28">
        <v>4.1100000000000003</v>
      </c>
      <c r="G28">
        <v>4.22</v>
      </c>
      <c r="H28">
        <v>4.5599999999999996</v>
      </c>
      <c r="I28">
        <v>4.53</v>
      </c>
    </row>
    <row r="29" spans="1:9" x14ac:dyDescent="0.35">
      <c r="A29" s="1">
        <v>45719</v>
      </c>
      <c r="B29">
        <v>4.0599999999999996</v>
      </c>
      <c r="C29">
        <v>3.96</v>
      </c>
      <c r="D29">
        <v>3.93</v>
      </c>
      <c r="E29">
        <v>3.97</v>
      </c>
      <c r="F29">
        <v>4.0599999999999996</v>
      </c>
      <c r="G29">
        <v>4.16</v>
      </c>
      <c r="H29">
        <v>4.49</v>
      </c>
      <c r="I29">
        <v>4.45</v>
      </c>
    </row>
    <row r="30" spans="1:9" x14ac:dyDescent="0.35">
      <c r="A30" t="s">
        <v>20</v>
      </c>
      <c r="B30">
        <v>4.08</v>
      </c>
      <c r="C30">
        <v>3.99</v>
      </c>
      <c r="D30">
        <v>3.99</v>
      </c>
      <c r="E30">
        <v>4.03</v>
      </c>
      <c r="F30">
        <v>4.1399999999999997</v>
      </c>
      <c r="G30">
        <v>4.24</v>
      </c>
      <c r="H30">
        <v>4.55</v>
      </c>
      <c r="I30">
        <v>4.51</v>
      </c>
    </row>
    <row r="31" spans="1:9" x14ac:dyDescent="0.35">
      <c r="A31" t="s">
        <v>21</v>
      </c>
      <c r="B31">
        <v>4.13</v>
      </c>
      <c r="C31">
        <v>4.07</v>
      </c>
      <c r="D31">
        <v>4.05</v>
      </c>
      <c r="E31">
        <v>4.09</v>
      </c>
      <c r="F31">
        <v>4.1900000000000004</v>
      </c>
      <c r="G31">
        <v>4.29</v>
      </c>
      <c r="H31">
        <v>4.59</v>
      </c>
      <c r="I31">
        <v>4.5599999999999996</v>
      </c>
    </row>
    <row r="32" spans="1:9" x14ac:dyDescent="0.35">
      <c r="A32" t="s">
        <v>22</v>
      </c>
      <c r="B32">
        <v>4.12</v>
      </c>
      <c r="C32">
        <v>4.05</v>
      </c>
      <c r="D32">
        <v>4.04</v>
      </c>
      <c r="E32">
        <v>4.0599999999999996</v>
      </c>
      <c r="F32">
        <v>4.16</v>
      </c>
      <c r="G32">
        <v>4.25</v>
      </c>
      <c r="H32">
        <v>4.55</v>
      </c>
      <c r="I32">
        <v>4.51</v>
      </c>
    </row>
    <row r="33" spans="1:9" x14ac:dyDescent="0.35">
      <c r="A33" t="s">
        <v>23</v>
      </c>
      <c r="B33">
        <v>4.12</v>
      </c>
      <c r="C33">
        <v>4.07</v>
      </c>
      <c r="D33">
        <v>4.08</v>
      </c>
      <c r="E33">
        <v>4.12</v>
      </c>
      <c r="F33">
        <v>4.21</v>
      </c>
      <c r="G33">
        <v>4.3</v>
      </c>
      <c r="H33">
        <v>4.59</v>
      </c>
      <c r="I33">
        <v>4.55</v>
      </c>
    </row>
    <row r="34" spans="1:9" x14ac:dyDescent="0.35">
      <c r="A34" t="s">
        <v>24</v>
      </c>
      <c r="B34">
        <v>4.1500000000000004</v>
      </c>
      <c r="C34">
        <v>4.13</v>
      </c>
      <c r="D34">
        <v>4.17</v>
      </c>
      <c r="E34">
        <v>4.2300000000000004</v>
      </c>
      <c r="F34">
        <v>4.32</v>
      </c>
      <c r="G34">
        <v>4.4000000000000004</v>
      </c>
      <c r="H34">
        <v>4.6900000000000004</v>
      </c>
      <c r="I34">
        <v>4.66</v>
      </c>
    </row>
    <row r="35" spans="1:9" x14ac:dyDescent="0.35">
      <c r="A35" t="s">
        <v>25</v>
      </c>
      <c r="B35">
        <v>4.1500000000000004</v>
      </c>
      <c r="C35">
        <v>4.1900000000000004</v>
      </c>
      <c r="D35">
        <v>4.1900000000000004</v>
      </c>
      <c r="E35">
        <v>4.26</v>
      </c>
      <c r="F35">
        <v>4.3499999999999996</v>
      </c>
      <c r="G35">
        <v>4.42</v>
      </c>
      <c r="H35">
        <v>4.6900000000000004</v>
      </c>
      <c r="I35">
        <v>4.67</v>
      </c>
    </row>
    <row r="36" spans="1:9" x14ac:dyDescent="0.35">
      <c r="A36" t="s">
        <v>26</v>
      </c>
      <c r="B36">
        <v>4.2</v>
      </c>
      <c r="C36">
        <v>4.28</v>
      </c>
      <c r="D36">
        <v>4.2699999999999996</v>
      </c>
      <c r="E36">
        <v>4.34</v>
      </c>
      <c r="F36">
        <v>4.43</v>
      </c>
      <c r="G36">
        <v>4.5</v>
      </c>
      <c r="H36">
        <v>4.7699999999999996</v>
      </c>
      <c r="I36">
        <v>4.74</v>
      </c>
    </row>
    <row r="37" spans="1:9" x14ac:dyDescent="0.35">
      <c r="A37" t="s">
        <v>27</v>
      </c>
      <c r="B37">
        <v>4.22</v>
      </c>
      <c r="C37">
        <v>4.28</v>
      </c>
      <c r="D37">
        <v>4.3</v>
      </c>
      <c r="E37">
        <v>4.37</v>
      </c>
      <c r="F37">
        <v>4.46</v>
      </c>
      <c r="G37">
        <v>4.53</v>
      </c>
      <c r="H37">
        <v>4.79</v>
      </c>
      <c r="I37">
        <v>4.76</v>
      </c>
    </row>
    <row r="38" spans="1:9" x14ac:dyDescent="0.35">
      <c r="A38" t="s">
        <v>28</v>
      </c>
      <c r="B38">
        <v>4.24</v>
      </c>
      <c r="C38">
        <v>4.29</v>
      </c>
      <c r="D38">
        <v>4.33</v>
      </c>
      <c r="E38">
        <v>4.4000000000000004</v>
      </c>
      <c r="F38">
        <v>4.4800000000000004</v>
      </c>
      <c r="G38">
        <v>4.55</v>
      </c>
      <c r="H38">
        <v>4.83</v>
      </c>
      <c r="I38">
        <v>4.7699999999999996</v>
      </c>
    </row>
    <row r="39" spans="1:9" x14ac:dyDescent="0.35">
      <c r="A39" t="s">
        <v>29</v>
      </c>
      <c r="B39">
        <v>4.2300000000000004</v>
      </c>
      <c r="C39">
        <v>4.26</v>
      </c>
      <c r="D39">
        <v>4.26</v>
      </c>
      <c r="E39">
        <v>4.33</v>
      </c>
      <c r="F39">
        <v>4.41</v>
      </c>
      <c r="G39">
        <v>4.47</v>
      </c>
      <c r="H39">
        <v>4.75</v>
      </c>
      <c r="I39">
        <v>4.6900000000000004</v>
      </c>
    </row>
    <row r="40" spans="1:9" x14ac:dyDescent="0.35">
      <c r="A40" t="s">
        <v>30</v>
      </c>
      <c r="B40">
        <v>4.2699999999999996</v>
      </c>
      <c r="C40">
        <v>4.3099999999999996</v>
      </c>
      <c r="D40">
        <v>4.3099999999999996</v>
      </c>
      <c r="E40">
        <v>4.3899999999999997</v>
      </c>
      <c r="F40">
        <v>4.46</v>
      </c>
      <c r="G40">
        <v>4.5199999999999996</v>
      </c>
      <c r="H40">
        <v>4.79</v>
      </c>
      <c r="I40">
        <v>4.72</v>
      </c>
    </row>
    <row r="41" spans="1:9" x14ac:dyDescent="0.35">
      <c r="A41" s="1">
        <v>45993</v>
      </c>
      <c r="B41">
        <v>4.3</v>
      </c>
      <c r="C41">
        <v>4.3600000000000003</v>
      </c>
      <c r="D41">
        <v>4.37</v>
      </c>
      <c r="E41">
        <v>4.4800000000000004</v>
      </c>
      <c r="F41">
        <v>4.5599999999999996</v>
      </c>
      <c r="G41">
        <v>4.62</v>
      </c>
      <c r="H41">
        <v>4.9000000000000004</v>
      </c>
      <c r="I41">
        <v>4.83</v>
      </c>
    </row>
    <row r="42" spans="1:9" x14ac:dyDescent="0.35">
      <c r="A42" s="1">
        <v>45963</v>
      </c>
      <c r="B42">
        <v>4.25</v>
      </c>
      <c r="C42">
        <v>4.29</v>
      </c>
      <c r="D42">
        <v>4.28</v>
      </c>
      <c r="E42">
        <v>4.37</v>
      </c>
      <c r="F42">
        <v>4.45</v>
      </c>
      <c r="G42">
        <v>4.54</v>
      </c>
      <c r="H42">
        <v>4.8</v>
      </c>
      <c r="I42">
        <v>4.75</v>
      </c>
    </row>
    <row r="43" spans="1:9" x14ac:dyDescent="0.35">
      <c r="A43" s="1">
        <v>45932</v>
      </c>
      <c r="B43">
        <v>4.24</v>
      </c>
      <c r="C43">
        <v>4.28</v>
      </c>
      <c r="D43">
        <v>4.3</v>
      </c>
      <c r="E43">
        <v>4.34</v>
      </c>
      <c r="F43">
        <v>4.42</v>
      </c>
      <c r="G43">
        <v>4.51</v>
      </c>
      <c r="H43">
        <v>4.76</v>
      </c>
      <c r="I43">
        <v>4.71</v>
      </c>
    </row>
    <row r="44" spans="1:9" x14ac:dyDescent="0.35">
      <c r="A44" s="1">
        <v>45840</v>
      </c>
      <c r="B44">
        <v>4.25</v>
      </c>
      <c r="C44">
        <v>4.29</v>
      </c>
      <c r="D44">
        <v>4.3099999999999996</v>
      </c>
      <c r="E44">
        <v>4.34</v>
      </c>
      <c r="F44">
        <v>4.42</v>
      </c>
      <c r="G44">
        <v>4.49</v>
      </c>
      <c r="H44">
        <v>4.75</v>
      </c>
      <c r="I44">
        <v>4.6900000000000004</v>
      </c>
    </row>
    <row r="45" spans="1:9" x14ac:dyDescent="0.35">
      <c r="A45" s="1">
        <v>45810</v>
      </c>
      <c r="B45">
        <v>4.1900000000000004</v>
      </c>
      <c r="C45">
        <v>4.21</v>
      </c>
      <c r="D45">
        <v>4.2300000000000004</v>
      </c>
      <c r="E45">
        <v>4.28</v>
      </c>
      <c r="F45">
        <v>4.3600000000000003</v>
      </c>
      <c r="G45">
        <v>4.45</v>
      </c>
      <c r="H45">
        <v>4.7</v>
      </c>
      <c r="I45">
        <v>4.6500000000000004</v>
      </c>
    </row>
    <row r="46" spans="1:9" x14ac:dyDescent="0.35">
      <c r="A46" s="1">
        <v>45779</v>
      </c>
      <c r="B46">
        <v>4.17</v>
      </c>
      <c r="C46">
        <v>4.17</v>
      </c>
      <c r="D46">
        <v>4.1900000000000004</v>
      </c>
      <c r="E46">
        <v>4.24</v>
      </c>
      <c r="F46">
        <v>4.33</v>
      </c>
      <c r="G46">
        <v>4.43</v>
      </c>
      <c r="H46">
        <v>4.6900000000000004</v>
      </c>
      <c r="I46">
        <v>4.6399999999999997</v>
      </c>
    </row>
    <row r="47" spans="1:9" x14ac:dyDescent="0.35">
      <c r="A47" s="1">
        <v>45749</v>
      </c>
      <c r="B47">
        <v>4.18</v>
      </c>
      <c r="C47">
        <v>4.21</v>
      </c>
      <c r="D47">
        <v>4.25</v>
      </c>
      <c r="E47">
        <v>4.3099999999999996</v>
      </c>
      <c r="F47">
        <v>4.42</v>
      </c>
      <c r="G47">
        <v>4.5199999999999996</v>
      </c>
      <c r="H47">
        <v>4.8099999999999996</v>
      </c>
      <c r="I47">
        <v>4.75</v>
      </c>
    </row>
    <row r="48" spans="1:9" x14ac:dyDescent="0.35">
      <c r="A48" s="1">
        <v>45718</v>
      </c>
      <c r="B48">
        <v>4.2</v>
      </c>
      <c r="C48">
        <v>4.26</v>
      </c>
      <c r="D48">
        <v>4.28</v>
      </c>
      <c r="E48">
        <v>4.3499999999999996</v>
      </c>
      <c r="F48">
        <v>4.45</v>
      </c>
      <c r="G48">
        <v>4.54</v>
      </c>
      <c r="H48">
        <v>4.82</v>
      </c>
      <c r="I48">
        <v>4.7699999999999996</v>
      </c>
    </row>
    <row r="49" spans="1:9" x14ac:dyDescent="0.35">
      <c r="A49" t="s">
        <v>31</v>
      </c>
      <c r="B49">
        <v>4.17</v>
      </c>
      <c r="C49">
        <v>4.22</v>
      </c>
      <c r="D49">
        <v>4.2699999999999996</v>
      </c>
      <c r="E49">
        <v>4.3600000000000003</v>
      </c>
      <c r="F49">
        <v>4.47</v>
      </c>
      <c r="G49">
        <v>4.58</v>
      </c>
      <c r="H49">
        <v>4.88</v>
      </c>
      <c r="I49">
        <v>4.83</v>
      </c>
    </row>
    <row r="50" spans="1:9" x14ac:dyDescent="0.35">
      <c r="A50" t="s">
        <v>32</v>
      </c>
      <c r="B50">
        <v>4.16</v>
      </c>
      <c r="C50">
        <v>4.18</v>
      </c>
      <c r="D50">
        <v>4.24</v>
      </c>
      <c r="E50">
        <v>4.3099999999999996</v>
      </c>
      <c r="F50">
        <v>4.41</v>
      </c>
      <c r="G50">
        <v>4.5199999999999996</v>
      </c>
      <c r="H50">
        <v>4.8099999999999996</v>
      </c>
      <c r="I50">
        <v>4.76</v>
      </c>
    </row>
    <row r="51" spans="1:9" x14ac:dyDescent="0.35">
      <c r="A51" t="s">
        <v>33</v>
      </c>
      <c r="B51">
        <v>4.17</v>
      </c>
      <c r="C51">
        <v>4.21</v>
      </c>
      <c r="D51">
        <v>4.2699999999999996</v>
      </c>
      <c r="E51">
        <v>4.3499999999999996</v>
      </c>
      <c r="F51">
        <v>4.4400000000000004</v>
      </c>
      <c r="G51">
        <v>4.55</v>
      </c>
      <c r="H51">
        <v>4.8499999999999996</v>
      </c>
      <c r="I51">
        <v>4.79</v>
      </c>
    </row>
    <row r="52" spans="1:9" x14ac:dyDescent="0.35">
      <c r="A52" t="s">
        <v>34</v>
      </c>
      <c r="B52">
        <v>4.1399999999999997</v>
      </c>
      <c r="C52">
        <v>4.1900000000000004</v>
      </c>
      <c r="D52">
        <v>4.25</v>
      </c>
      <c r="E52">
        <v>4.33</v>
      </c>
      <c r="F52">
        <v>4.43</v>
      </c>
      <c r="G52">
        <v>4.55</v>
      </c>
      <c r="H52">
        <v>4.84</v>
      </c>
      <c r="I52">
        <v>4.78</v>
      </c>
    </row>
    <row r="53" spans="1:9" x14ac:dyDescent="0.35">
      <c r="A53" t="s">
        <v>35</v>
      </c>
      <c r="B53">
        <v>4.13</v>
      </c>
      <c r="C53">
        <v>4.17</v>
      </c>
      <c r="D53">
        <v>4.24</v>
      </c>
      <c r="E53">
        <v>4.32</v>
      </c>
      <c r="F53">
        <v>4.43</v>
      </c>
      <c r="G53">
        <v>4.53</v>
      </c>
      <c r="H53">
        <v>4.82</v>
      </c>
      <c r="I53">
        <v>4.76</v>
      </c>
    </row>
    <row r="54" spans="1:9" x14ac:dyDescent="0.35">
      <c r="A54" t="s">
        <v>36</v>
      </c>
      <c r="B54">
        <v>4.17</v>
      </c>
      <c r="C54">
        <v>4.2699999999999996</v>
      </c>
      <c r="D54">
        <v>4.33</v>
      </c>
      <c r="E54">
        <v>4.43</v>
      </c>
      <c r="F54">
        <v>4.53</v>
      </c>
      <c r="G54">
        <v>4.63</v>
      </c>
      <c r="H54">
        <v>4.91</v>
      </c>
      <c r="I54">
        <v>4.8499999999999996</v>
      </c>
    </row>
    <row r="55" spans="1:9" x14ac:dyDescent="0.35">
      <c r="A55" t="s">
        <v>37</v>
      </c>
      <c r="B55">
        <v>4.18</v>
      </c>
      <c r="C55">
        <v>4.29</v>
      </c>
      <c r="D55">
        <v>4.3499999999999996</v>
      </c>
      <c r="E55">
        <v>4.45</v>
      </c>
      <c r="F55">
        <v>4.55</v>
      </c>
      <c r="G55">
        <v>4.6500000000000004</v>
      </c>
      <c r="H55">
        <v>4.92</v>
      </c>
      <c r="I55">
        <v>4.87</v>
      </c>
    </row>
    <row r="56" spans="1:9" x14ac:dyDescent="0.35">
      <c r="A56" t="s">
        <v>38</v>
      </c>
      <c r="B56">
        <v>4.2</v>
      </c>
      <c r="C56">
        <v>4.29</v>
      </c>
      <c r="D56">
        <v>4.34</v>
      </c>
      <c r="E56">
        <v>4.43</v>
      </c>
      <c r="F56">
        <v>4.51</v>
      </c>
      <c r="G56">
        <v>4.5999999999999996</v>
      </c>
      <c r="H56">
        <v>4.8899999999999997</v>
      </c>
      <c r="I56">
        <v>4.82</v>
      </c>
    </row>
    <row r="57" spans="1:9" x14ac:dyDescent="0.35">
      <c r="A57" t="s">
        <v>39</v>
      </c>
      <c r="B57">
        <v>4.21</v>
      </c>
      <c r="C57">
        <v>4.29</v>
      </c>
      <c r="D57">
        <v>4.33</v>
      </c>
      <c r="E57">
        <v>4.4000000000000004</v>
      </c>
      <c r="F57">
        <v>4.49</v>
      </c>
      <c r="G57">
        <v>4.57</v>
      </c>
      <c r="H57">
        <v>4.87</v>
      </c>
      <c r="I57">
        <v>4.8</v>
      </c>
    </row>
    <row r="58" spans="1:9" x14ac:dyDescent="0.35">
      <c r="A58" t="s">
        <v>40</v>
      </c>
      <c r="B58">
        <v>4.21</v>
      </c>
      <c r="C58">
        <v>4.2699999999999996</v>
      </c>
      <c r="D58">
        <v>4.33</v>
      </c>
      <c r="E58">
        <v>4.42</v>
      </c>
      <c r="F58">
        <v>4.5199999999999996</v>
      </c>
      <c r="G58">
        <v>4.6100000000000003</v>
      </c>
      <c r="H58">
        <v>4.91</v>
      </c>
      <c r="I58">
        <v>4.84</v>
      </c>
    </row>
    <row r="59" spans="1:9" x14ac:dyDescent="0.35">
      <c r="A59" t="s">
        <v>41</v>
      </c>
      <c r="B59">
        <v>4.18</v>
      </c>
      <c r="C59">
        <v>4.2300000000000004</v>
      </c>
      <c r="D59">
        <v>4.29</v>
      </c>
      <c r="E59">
        <v>4.3899999999999997</v>
      </c>
      <c r="F59">
        <v>4.5</v>
      </c>
      <c r="G59">
        <v>4.6100000000000003</v>
      </c>
      <c r="H59">
        <v>4.91</v>
      </c>
      <c r="I59">
        <v>4.84</v>
      </c>
    </row>
    <row r="60" spans="1:9" x14ac:dyDescent="0.35">
      <c r="A60" t="s">
        <v>42</v>
      </c>
      <c r="B60">
        <v>4.1900000000000004</v>
      </c>
      <c r="C60">
        <v>4.2699999999999996</v>
      </c>
      <c r="D60">
        <v>4.34</v>
      </c>
      <c r="E60">
        <v>4.45</v>
      </c>
      <c r="F60">
        <v>4.55</v>
      </c>
      <c r="G60">
        <v>4.66</v>
      </c>
      <c r="H60">
        <v>4.95</v>
      </c>
      <c r="I60">
        <v>4.88</v>
      </c>
    </row>
    <row r="61" spans="1:9" x14ac:dyDescent="0.35">
      <c r="A61" t="s">
        <v>43</v>
      </c>
      <c r="B61">
        <v>4.22</v>
      </c>
      <c r="C61">
        <v>4.37</v>
      </c>
      <c r="D61">
        <v>4.46</v>
      </c>
      <c r="E61">
        <v>4.59</v>
      </c>
      <c r="F61">
        <v>4.7</v>
      </c>
      <c r="G61">
        <v>4.78</v>
      </c>
      <c r="H61">
        <v>5.0599999999999996</v>
      </c>
      <c r="I61">
        <v>4.9800000000000004</v>
      </c>
    </row>
    <row r="62" spans="1:9" x14ac:dyDescent="0.35">
      <c r="A62" t="s">
        <v>44</v>
      </c>
      <c r="B62">
        <v>4.24</v>
      </c>
      <c r="C62">
        <v>4.4000000000000004</v>
      </c>
      <c r="D62">
        <v>4.49</v>
      </c>
      <c r="E62">
        <v>4.6100000000000003</v>
      </c>
      <c r="F62">
        <v>4.71</v>
      </c>
      <c r="G62">
        <v>4.79</v>
      </c>
      <c r="H62">
        <v>5.05</v>
      </c>
      <c r="I62">
        <v>4.97</v>
      </c>
    </row>
    <row r="63" spans="1:9" x14ac:dyDescent="0.35">
      <c r="A63" s="1">
        <v>45931</v>
      </c>
      <c r="B63">
        <v>4.25</v>
      </c>
      <c r="C63">
        <v>4.4000000000000004</v>
      </c>
      <c r="D63">
        <v>4.46</v>
      </c>
      <c r="E63">
        <v>4.59</v>
      </c>
      <c r="F63">
        <v>4.7</v>
      </c>
      <c r="G63">
        <v>4.7699999999999996</v>
      </c>
      <c r="H63">
        <v>5.04</v>
      </c>
      <c r="I63">
        <v>4.96</v>
      </c>
    </row>
    <row r="64" spans="1:9" x14ac:dyDescent="0.35">
      <c r="A64" s="1">
        <v>45901</v>
      </c>
      <c r="B64">
        <v>4.16</v>
      </c>
      <c r="C64">
        <v>4.2699999999999996</v>
      </c>
      <c r="D64">
        <v>4.3099999999999996</v>
      </c>
      <c r="E64">
        <v>4.46</v>
      </c>
      <c r="F64">
        <v>4.57</v>
      </c>
      <c r="G64">
        <v>4.68</v>
      </c>
      <c r="H64">
        <v>4.9800000000000004</v>
      </c>
      <c r="I64">
        <v>4.92</v>
      </c>
    </row>
    <row r="65" spans="1:9" x14ac:dyDescent="0.35">
      <c r="A65" s="1">
        <v>45870</v>
      </c>
      <c r="B65">
        <v>4.1900000000000004</v>
      </c>
      <c r="C65">
        <v>4.28</v>
      </c>
      <c r="D65">
        <v>4.3099999999999996</v>
      </c>
      <c r="E65">
        <v>4.45</v>
      </c>
      <c r="F65">
        <v>4.5599999999999996</v>
      </c>
      <c r="G65">
        <v>4.67</v>
      </c>
      <c r="H65">
        <v>4.97</v>
      </c>
      <c r="I65">
        <v>4.91</v>
      </c>
    </row>
    <row r="66" spans="1:9" x14ac:dyDescent="0.35">
      <c r="A66" s="1">
        <v>45839</v>
      </c>
      <c r="B66">
        <v>4.1900000000000004</v>
      </c>
      <c r="C66">
        <v>4.3</v>
      </c>
      <c r="D66">
        <v>4.33</v>
      </c>
      <c r="E66">
        <v>4.46</v>
      </c>
      <c r="F66">
        <v>4.57</v>
      </c>
      <c r="G66">
        <v>4.67</v>
      </c>
      <c r="H66">
        <v>4.97</v>
      </c>
      <c r="I66">
        <v>4.91</v>
      </c>
    </row>
    <row r="67" spans="1:9" x14ac:dyDescent="0.35">
      <c r="A67" s="1">
        <v>45809</v>
      </c>
      <c r="B67">
        <v>4.17</v>
      </c>
      <c r="C67">
        <v>4.28</v>
      </c>
      <c r="D67">
        <v>4.3</v>
      </c>
      <c r="E67">
        <v>4.42</v>
      </c>
      <c r="F67">
        <v>4.5199999999999996</v>
      </c>
      <c r="G67">
        <v>4.62</v>
      </c>
      <c r="H67">
        <v>4.91</v>
      </c>
      <c r="I67">
        <v>4.8499999999999996</v>
      </c>
    </row>
    <row r="68" spans="1:9" x14ac:dyDescent="0.35">
      <c r="A68" s="1">
        <v>45717</v>
      </c>
      <c r="B68">
        <v>4.18</v>
      </c>
      <c r="C68">
        <v>4.28</v>
      </c>
      <c r="D68">
        <v>4.32</v>
      </c>
      <c r="E68">
        <v>4.41</v>
      </c>
      <c r="F68">
        <v>4.51</v>
      </c>
      <c r="G68">
        <v>4.5999999999999996</v>
      </c>
      <c r="H68">
        <v>4.88</v>
      </c>
      <c r="I68">
        <v>4.82</v>
      </c>
    </row>
    <row r="69" spans="1:9" x14ac:dyDescent="0.35">
      <c r="A69" s="1">
        <v>45689</v>
      </c>
      <c r="B69">
        <v>4.17</v>
      </c>
      <c r="C69">
        <v>4.25</v>
      </c>
      <c r="D69">
        <v>4.29</v>
      </c>
      <c r="E69">
        <v>4.38</v>
      </c>
      <c r="F69">
        <v>4.47</v>
      </c>
      <c r="G69">
        <v>4.57</v>
      </c>
      <c r="H69">
        <v>4.8600000000000003</v>
      </c>
      <c r="I69">
        <v>4.79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12EB-AF98-4D3E-BAB2-A3F0EB9CD7FF}">
  <dimension ref="A1:C85"/>
  <sheetViews>
    <sheetView workbookViewId="0">
      <selection activeCell="C8" sqref="C8"/>
    </sheetView>
  </sheetViews>
  <sheetFormatPr defaultRowHeight="14.5" x14ac:dyDescent="0.35"/>
  <cols>
    <col min="1" max="1" width="10.453125" bestFit="1" customWidth="1"/>
    <col min="3" max="3" width="61.7265625" bestFit="1" customWidth="1"/>
  </cols>
  <sheetData>
    <row r="1" spans="1:3" x14ac:dyDescent="0.35">
      <c r="A1" s="5" t="s">
        <v>0</v>
      </c>
      <c r="B1" s="5" t="s">
        <v>1</v>
      </c>
    </row>
    <row r="2" spans="1:3" x14ac:dyDescent="0.35">
      <c r="A2" s="3">
        <v>45653</v>
      </c>
      <c r="B2">
        <v>5970.84</v>
      </c>
      <c r="C2" t="s">
        <v>4</v>
      </c>
    </row>
    <row r="3" spans="1:3" x14ac:dyDescent="0.35">
      <c r="A3" s="1">
        <v>45625</v>
      </c>
      <c r="B3">
        <v>6032.38</v>
      </c>
    </row>
    <row r="4" spans="1:3" x14ac:dyDescent="0.35">
      <c r="A4" s="1">
        <v>45596</v>
      </c>
      <c r="B4">
        <v>5705.45</v>
      </c>
    </row>
    <row r="5" spans="1:3" x14ac:dyDescent="0.35">
      <c r="A5" s="1">
        <v>45565</v>
      </c>
      <c r="B5">
        <v>5762.48</v>
      </c>
    </row>
    <row r="6" spans="1:3" x14ac:dyDescent="0.35">
      <c r="A6" s="1">
        <v>45534</v>
      </c>
      <c r="B6">
        <v>5648.4</v>
      </c>
    </row>
    <row r="7" spans="1:3" x14ac:dyDescent="0.35">
      <c r="A7" s="1">
        <v>45504</v>
      </c>
      <c r="B7">
        <v>5522.3</v>
      </c>
    </row>
    <row r="8" spans="1:3" x14ac:dyDescent="0.35">
      <c r="A8" s="1">
        <v>45471</v>
      </c>
      <c r="B8">
        <v>5460.48</v>
      </c>
    </row>
    <row r="9" spans="1:3" x14ac:dyDescent="0.35">
      <c r="A9" s="1">
        <v>45443</v>
      </c>
      <c r="B9">
        <v>5277.51</v>
      </c>
    </row>
    <row r="10" spans="1:3" x14ac:dyDescent="0.35">
      <c r="A10" s="1">
        <v>45412</v>
      </c>
      <c r="B10">
        <v>5035.6899999999996</v>
      </c>
    </row>
    <row r="11" spans="1:3" x14ac:dyDescent="0.35">
      <c r="A11" s="1">
        <v>45380</v>
      </c>
      <c r="B11">
        <v>5254.35</v>
      </c>
    </row>
    <row r="12" spans="1:3" x14ac:dyDescent="0.35">
      <c r="A12" s="1">
        <v>45351</v>
      </c>
      <c r="B12">
        <v>5096.2700000000004</v>
      </c>
    </row>
    <row r="13" spans="1:3" x14ac:dyDescent="0.35">
      <c r="A13" s="1">
        <v>45322</v>
      </c>
      <c r="B13">
        <v>4845.6499999999996</v>
      </c>
    </row>
    <row r="14" spans="1:3" x14ac:dyDescent="0.35">
      <c r="A14" s="1">
        <v>45289</v>
      </c>
      <c r="B14">
        <v>4769.83</v>
      </c>
    </row>
    <row r="15" spans="1:3" x14ac:dyDescent="0.35">
      <c r="A15" s="1">
        <v>45260</v>
      </c>
      <c r="B15">
        <v>4567.8</v>
      </c>
    </row>
    <row r="16" spans="1:3" x14ac:dyDescent="0.35">
      <c r="A16" s="1">
        <v>45230</v>
      </c>
      <c r="B16">
        <v>4193.8</v>
      </c>
    </row>
    <row r="17" spans="1:2" x14ac:dyDescent="0.35">
      <c r="A17" s="1">
        <v>45198</v>
      </c>
      <c r="B17">
        <v>4288.05</v>
      </c>
    </row>
    <row r="18" spans="1:2" x14ac:dyDescent="0.35">
      <c r="A18" s="1">
        <v>45169</v>
      </c>
      <c r="B18">
        <v>4507.66</v>
      </c>
    </row>
    <row r="19" spans="1:2" x14ac:dyDescent="0.35">
      <c r="A19" s="1">
        <v>45138</v>
      </c>
      <c r="B19">
        <v>4588.96</v>
      </c>
    </row>
    <row r="20" spans="1:2" x14ac:dyDescent="0.35">
      <c r="A20" s="1">
        <v>45107</v>
      </c>
      <c r="B20">
        <v>4450.38</v>
      </c>
    </row>
    <row r="21" spans="1:2" x14ac:dyDescent="0.35">
      <c r="A21" s="1">
        <v>45077</v>
      </c>
      <c r="B21">
        <v>4179.83</v>
      </c>
    </row>
    <row r="22" spans="1:2" x14ac:dyDescent="0.35">
      <c r="A22" s="1">
        <v>45044</v>
      </c>
      <c r="B22">
        <v>4169.4799999999996</v>
      </c>
    </row>
    <row r="23" spans="1:2" x14ac:dyDescent="0.35">
      <c r="A23" s="1">
        <v>45016</v>
      </c>
      <c r="B23">
        <v>4109.3100000000004</v>
      </c>
    </row>
    <row r="24" spans="1:2" x14ac:dyDescent="0.35">
      <c r="A24" s="1">
        <v>44985</v>
      </c>
      <c r="B24">
        <v>3970.15</v>
      </c>
    </row>
    <row r="25" spans="1:2" x14ac:dyDescent="0.35">
      <c r="A25" s="1">
        <v>44957</v>
      </c>
      <c r="B25">
        <v>4076.6</v>
      </c>
    </row>
    <row r="26" spans="1:2" x14ac:dyDescent="0.35">
      <c r="A26" s="1">
        <v>44925</v>
      </c>
      <c r="B26">
        <v>3839.5</v>
      </c>
    </row>
    <row r="27" spans="1:2" x14ac:dyDescent="0.35">
      <c r="A27" s="1">
        <v>44895</v>
      </c>
      <c r="B27">
        <v>4080.11</v>
      </c>
    </row>
    <row r="28" spans="1:2" x14ac:dyDescent="0.35">
      <c r="A28" s="1">
        <v>44865</v>
      </c>
      <c r="B28">
        <v>3871.98</v>
      </c>
    </row>
    <row r="29" spans="1:2" x14ac:dyDescent="0.35">
      <c r="A29" s="1">
        <v>44834</v>
      </c>
      <c r="B29">
        <v>3585.62</v>
      </c>
    </row>
    <row r="30" spans="1:2" x14ac:dyDescent="0.35">
      <c r="A30" s="1">
        <v>44804</v>
      </c>
      <c r="B30">
        <v>3955</v>
      </c>
    </row>
    <row r="31" spans="1:2" x14ac:dyDescent="0.35">
      <c r="A31" s="1">
        <v>44771</v>
      </c>
      <c r="B31">
        <v>4130.29</v>
      </c>
    </row>
    <row r="32" spans="1:2" x14ac:dyDescent="0.35">
      <c r="A32" s="1">
        <v>44742</v>
      </c>
      <c r="B32">
        <v>3785.38</v>
      </c>
    </row>
    <row r="33" spans="1:2" x14ac:dyDescent="0.35">
      <c r="A33" s="1">
        <v>44712</v>
      </c>
      <c r="B33">
        <v>4132.1499999999996</v>
      </c>
    </row>
    <row r="34" spans="1:2" x14ac:dyDescent="0.35">
      <c r="A34" s="1">
        <v>44680</v>
      </c>
      <c r="B34">
        <v>4131.93</v>
      </c>
    </row>
    <row r="35" spans="1:2" x14ac:dyDescent="0.35">
      <c r="A35" s="1">
        <v>44651</v>
      </c>
      <c r="B35">
        <v>4530.41</v>
      </c>
    </row>
    <row r="36" spans="1:2" x14ac:dyDescent="0.35">
      <c r="A36" s="1">
        <v>44620</v>
      </c>
      <c r="B36">
        <v>4373.9399999999996</v>
      </c>
    </row>
    <row r="37" spans="1:2" x14ac:dyDescent="0.35">
      <c r="A37" s="1">
        <v>44592</v>
      </c>
      <c r="B37">
        <v>4515.55</v>
      </c>
    </row>
    <row r="38" spans="1:2" x14ac:dyDescent="0.35">
      <c r="A38" s="1">
        <v>44561</v>
      </c>
      <c r="B38">
        <v>4766.18</v>
      </c>
    </row>
    <row r="39" spans="1:2" x14ac:dyDescent="0.35">
      <c r="A39" s="1">
        <v>44530</v>
      </c>
      <c r="B39">
        <v>4567</v>
      </c>
    </row>
    <row r="40" spans="1:2" x14ac:dyDescent="0.35">
      <c r="A40" s="1">
        <v>44498</v>
      </c>
      <c r="B40">
        <v>4605.38</v>
      </c>
    </row>
    <row r="41" spans="1:2" x14ac:dyDescent="0.35">
      <c r="A41" s="1">
        <v>44469</v>
      </c>
      <c r="B41">
        <v>4307.54</v>
      </c>
    </row>
    <row r="42" spans="1:2" x14ac:dyDescent="0.35">
      <c r="A42" s="1">
        <v>44439</v>
      </c>
      <c r="B42">
        <v>4522.68</v>
      </c>
    </row>
    <row r="43" spans="1:2" x14ac:dyDescent="0.35">
      <c r="A43" s="1">
        <v>44407</v>
      </c>
      <c r="B43">
        <v>4395.26</v>
      </c>
    </row>
    <row r="44" spans="1:2" x14ac:dyDescent="0.35">
      <c r="A44" s="1">
        <v>44377</v>
      </c>
      <c r="B44">
        <v>4297.5</v>
      </c>
    </row>
    <row r="45" spans="1:2" x14ac:dyDescent="0.35">
      <c r="A45" s="1">
        <v>44347</v>
      </c>
      <c r="B45">
        <v>4204.1099999999997</v>
      </c>
    </row>
    <row r="46" spans="1:2" x14ac:dyDescent="0.35">
      <c r="A46" s="1">
        <v>44316</v>
      </c>
      <c r="B46">
        <v>4181.17</v>
      </c>
    </row>
    <row r="47" spans="1:2" x14ac:dyDescent="0.35">
      <c r="A47" s="1">
        <v>44286</v>
      </c>
      <c r="B47">
        <v>3972.89</v>
      </c>
    </row>
    <row r="48" spans="1:2" x14ac:dyDescent="0.35">
      <c r="A48" s="1">
        <v>44253</v>
      </c>
      <c r="B48">
        <v>3811.15</v>
      </c>
    </row>
    <row r="49" spans="1:2" x14ac:dyDescent="0.35">
      <c r="A49" s="1">
        <v>44225</v>
      </c>
      <c r="B49">
        <v>3714.24</v>
      </c>
    </row>
    <row r="50" spans="1:2" x14ac:dyDescent="0.35">
      <c r="A50" s="1">
        <v>44196</v>
      </c>
      <c r="B50">
        <v>3756.07</v>
      </c>
    </row>
    <row r="51" spans="1:2" x14ac:dyDescent="0.35">
      <c r="A51" s="1">
        <v>44165</v>
      </c>
      <c r="B51">
        <v>3621.63</v>
      </c>
    </row>
    <row r="52" spans="1:2" x14ac:dyDescent="0.35">
      <c r="A52" s="1">
        <v>44134</v>
      </c>
      <c r="B52">
        <v>3269.96</v>
      </c>
    </row>
    <row r="53" spans="1:2" x14ac:dyDescent="0.35">
      <c r="A53" s="1">
        <v>44104</v>
      </c>
      <c r="B53">
        <v>3363</v>
      </c>
    </row>
    <row r="54" spans="1:2" x14ac:dyDescent="0.35">
      <c r="A54" s="1">
        <v>44074</v>
      </c>
      <c r="B54">
        <v>3500.31</v>
      </c>
    </row>
    <row r="55" spans="1:2" x14ac:dyDescent="0.35">
      <c r="A55" s="1">
        <v>44043</v>
      </c>
      <c r="B55">
        <v>3271.12</v>
      </c>
    </row>
    <row r="56" spans="1:2" x14ac:dyDescent="0.35">
      <c r="A56" s="1">
        <v>44012</v>
      </c>
      <c r="B56">
        <v>3100.29</v>
      </c>
    </row>
    <row r="57" spans="1:2" x14ac:dyDescent="0.35">
      <c r="A57" s="1">
        <v>43980</v>
      </c>
      <c r="B57">
        <v>3044.31</v>
      </c>
    </row>
    <row r="58" spans="1:2" x14ac:dyDescent="0.35">
      <c r="A58" s="1">
        <v>43951</v>
      </c>
      <c r="B58">
        <v>2912.43</v>
      </c>
    </row>
    <row r="59" spans="1:2" x14ac:dyDescent="0.35">
      <c r="A59" s="1">
        <v>43921</v>
      </c>
      <c r="B59">
        <v>2584.59</v>
      </c>
    </row>
    <row r="60" spans="1:2" x14ac:dyDescent="0.35">
      <c r="A60" s="1">
        <v>43889</v>
      </c>
      <c r="B60">
        <v>2954.22</v>
      </c>
    </row>
    <row r="61" spans="1:2" x14ac:dyDescent="0.35">
      <c r="A61" s="1">
        <v>43861</v>
      </c>
      <c r="B61">
        <v>3225.52</v>
      </c>
    </row>
    <row r="62" spans="1:2" x14ac:dyDescent="0.35">
      <c r="A62" s="1">
        <v>43830</v>
      </c>
      <c r="B62">
        <v>3230.78</v>
      </c>
    </row>
    <row r="63" spans="1:2" x14ac:dyDescent="0.35">
      <c r="A63" s="1">
        <v>43798</v>
      </c>
      <c r="B63">
        <v>3140.98</v>
      </c>
    </row>
    <row r="64" spans="1:2" x14ac:dyDescent="0.35">
      <c r="A64" s="1">
        <v>43769</v>
      </c>
      <c r="B64">
        <v>3037.56</v>
      </c>
    </row>
    <row r="65" spans="1:2" x14ac:dyDescent="0.35">
      <c r="A65" s="1">
        <v>43738</v>
      </c>
      <c r="B65">
        <v>2976.74</v>
      </c>
    </row>
    <row r="66" spans="1:2" x14ac:dyDescent="0.35">
      <c r="A66" s="1">
        <v>43707</v>
      </c>
      <c r="B66">
        <v>2926.46</v>
      </c>
    </row>
    <row r="67" spans="1:2" x14ac:dyDescent="0.35">
      <c r="A67" s="1">
        <v>43677</v>
      </c>
      <c r="B67">
        <v>2980.38</v>
      </c>
    </row>
    <row r="68" spans="1:2" x14ac:dyDescent="0.35">
      <c r="A68" s="1">
        <v>43644</v>
      </c>
      <c r="B68">
        <v>2941.76</v>
      </c>
    </row>
    <row r="69" spans="1:2" x14ac:dyDescent="0.35">
      <c r="A69" s="1">
        <v>43616</v>
      </c>
      <c r="B69">
        <v>2752.06</v>
      </c>
    </row>
    <row r="70" spans="1:2" x14ac:dyDescent="0.35">
      <c r="A70" s="1">
        <v>43585</v>
      </c>
      <c r="B70">
        <v>2945.83</v>
      </c>
    </row>
    <row r="71" spans="1:2" x14ac:dyDescent="0.35">
      <c r="A71" s="1">
        <v>43553</v>
      </c>
      <c r="B71">
        <v>2834.4</v>
      </c>
    </row>
    <row r="72" spans="1:2" x14ac:dyDescent="0.35">
      <c r="A72" s="1">
        <v>43524</v>
      </c>
      <c r="B72">
        <v>2784.49</v>
      </c>
    </row>
    <row r="73" spans="1:2" x14ac:dyDescent="0.35">
      <c r="A73" s="1">
        <v>43496</v>
      </c>
      <c r="B73">
        <v>2704.1</v>
      </c>
    </row>
    <row r="74" spans="1:2" x14ac:dyDescent="0.35">
      <c r="A74" s="1">
        <v>43465</v>
      </c>
      <c r="B74">
        <v>2506.85</v>
      </c>
    </row>
    <row r="75" spans="1:2" x14ac:dyDescent="0.35">
      <c r="A75" s="1">
        <v>43434</v>
      </c>
      <c r="B75">
        <v>2760.17</v>
      </c>
    </row>
    <row r="76" spans="1:2" x14ac:dyDescent="0.35">
      <c r="A76" s="1">
        <v>43404</v>
      </c>
      <c r="B76">
        <v>2711.74</v>
      </c>
    </row>
    <row r="77" spans="1:2" x14ac:dyDescent="0.35">
      <c r="A77" s="1">
        <v>43371</v>
      </c>
      <c r="B77">
        <v>2913.98</v>
      </c>
    </row>
    <row r="78" spans="1:2" x14ac:dyDescent="0.35">
      <c r="A78" s="1">
        <v>43343</v>
      </c>
      <c r="B78">
        <v>2901.52</v>
      </c>
    </row>
    <row r="79" spans="1:2" x14ac:dyDescent="0.35">
      <c r="A79" s="1">
        <v>43312</v>
      </c>
      <c r="B79">
        <v>2816.29</v>
      </c>
    </row>
    <row r="80" spans="1:2" x14ac:dyDescent="0.35">
      <c r="A80" s="1">
        <v>43280</v>
      </c>
      <c r="B80">
        <v>2718.37</v>
      </c>
    </row>
    <row r="81" spans="1:2" x14ac:dyDescent="0.35">
      <c r="A81" s="1">
        <v>43251</v>
      </c>
      <c r="B81">
        <v>2705.27</v>
      </c>
    </row>
    <row r="82" spans="1:2" x14ac:dyDescent="0.35">
      <c r="A82" s="1">
        <v>43220</v>
      </c>
      <c r="B82">
        <v>2648.05</v>
      </c>
    </row>
    <row r="83" spans="1:2" x14ac:dyDescent="0.35">
      <c r="A83" s="1">
        <v>43189</v>
      </c>
      <c r="B83">
        <v>2640.87</v>
      </c>
    </row>
    <row r="84" spans="1:2" x14ac:dyDescent="0.35">
      <c r="A84" s="1">
        <v>43159</v>
      </c>
      <c r="B84">
        <v>2713.83</v>
      </c>
    </row>
    <row r="85" spans="1:2" x14ac:dyDescent="0.35">
      <c r="A85" s="3">
        <v>43131</v>
      </c>
      <c r="B85">
        <v>2823.81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D59E-4BA2-4AF1-8410-B039116F952E}">
  <dimension ref="A1:G102"/>
  <sheetViews>
    <sheetView tabSelected="1" zoomScale="83" workbookViewId="0">
      <selection activeCell="B6" sqref="B6"/>
    </sheetView>
  </sheetViews>
  <sheetFormatPr defaultRowHeight="14.5" x14ac:dyDescent="0.35"/>
  <cols>
    <col min="1" max="1" width="12.26953125" bestFit="1" customWidth="1"/>
  </cols>
  <sheetData>
    <row r="1" spans="1:7" x14ac:dyDescent="0.35">
      <c r="E1" s="49" t="s">
        <v>349</v>
      </c>
      <c r="F1" s="49" t="s">
        <v>354</v>
      </c>
      <c r="G1" s="49" t="s">
        <v>353</v>
      </c>
    </row>
    <row r="2" spans="1:7" x14ac:dyDescent="0.35">
      <c r="A2" s="79" t="s">
        <v>350</v>
      </c>
      <c r="B2" s="84">
        <v>156.69999999999999</v>
      </c>
      <c r="E2">
        <v>0</v>
      </c>
      <c r="F2" s="26">
        <f>B2</f>
        <v>156.69999999999999</v>
      </c>
      <c r="G2" s="26">
        <f>F2</f>
        <v>156.69999999999999</v>
      </c>
    </row>
    <row r="3" spans="1:7" x14ac:dyDescent="0.35">
      <c r="A3" s="81" t="s">
        <v>348</v>
      </c>
      <c r="B3" s="98">
        <f>B6-0.5*(B4^2)</f>
        <v>-2.8814244533815897E-3</v>
      </c>
      <c r="E3">
        <f t="shared" ref="E3:E34" si="0">E2+$B$5</f>
        <v>3.968253968253968E-3</v>
      </c>
      <c r="F3">
        <f t="shared" ref="F3:F34" ca="1" si="1">F2*(1+$B$3*$B$5+$B$4*SQRT($B$5)*(RAND()+RAND()+RAND()+RAND()+RAND()+RAND()+RAND()+RAND()+RAND()+RAND()+RAND()+RAND()-6))</f>
        <v>160.60163266261088</v>
      </c>
      <c r="G3">
        <f t="shared" ref="G3:G34" ca="1" si="2">G2*(1+$B$3*$B$5+$B$4*SQRT($B$5)*(RAND()+RAND()+RAND()+RAND()+RAND()+RAND()+RAND()+RAND()+RAND()+RAND()+RAND()+RAND()-6))</f>
        <v>156.44880477622527</v>
      </c>
    </row>
    <row r="4" spans="1:7" x14ac:dyDescent="0.35">
      <c r="A4" s="81" t="s">
        <v>347</v>
      </c>
      <c r="B4" s="85">
        <v>0.29489464034933421</v>
      </c>
      <c r="E4">
        <f t="shared" si="0"/>
        <v>7.9365079365079361E-3</v>
      </c>
      <c r="F4">
        <f t="shared" ca="1" si="1"/>
        <v>163.96928118532327</v>
      </c>
      <c r="G4">
        <f t="shared" ca="1" si="2"/>
        <v>152.15008605166631</v>
      </c>
    </row>
    <row r="5" spans="1:7" x14ac:dyDescent="0.35">
      <c r="A5" s="81" t="s">
        <v>346</v>
      </c>
      <c r="B5" s="12">
        <f>1/252</f>
        <v>3.968253968253968E-3</v>
      </c>
      <c r="E5">
        <f t="shared" si="0"/>
        <v>1.1904761904761904E-2</v>
      </c>
      <c r="F5">
        <f t="shared" ca="1" si="1"/>
        <v>162.1230146657125</v>
      </c>
      <c r="G5">
        <f t="shared" ca="1" si="2"/>
        <v>154.5834251554908</v>
      </c>
    </row>
    <row r="6" spans="1:7" x14ac:dyDescent="0.35">
      <c r="A6" s="82" t="s">
        <v>46</v>
      </c>
      <c r="B6" s="14">
        <v>4.0599999999999997E-2</v>
      </c>
      <c r="E6">
        <f t="shared" si="0"/>
        <v>1.5873015873015872E-2</v>
      </c>
      <c r="F6">
        <f t="shared" ca="1" si="1"/>
        <v>162.60032630147754</v>
      </c>
      <c r="G6">
        <f t="shared" ca="1" si="2"/>
        <v>157.57885188977136</v>
      </c>
    </row>
    <row r="7" spans="1:7" x14ac:dyDescent="0.35">
      <c r="E7">
        <f t="shared" si="0"/>
        <v>1.984126984126984E-2</v>
      </c>
      <c r="F7">
        <f t="shared" ca="1" si="1"/>
        <v>159.95147091166373</v>
      </c>
      <c r="G7">
        <f t="shared" ca="1" si="2"/>
        <v>160.93755546791877</v>
      </c>
    </row>
    <row r="8" spans="1:7" x14ac:dyDescent="0.35">
      <c r="A8" s="45" t="s">
        <v>360</v>
      </c>
      <c r="B8">
        <f ca="1">RAND()</f>
        <v>0.4530132753918612</v>
      </c>
      <c r="E8">
        <f t="shared" si="0"/>
        <v>2.3809523809523808E-2</v>
      </c>
      <c r="F8">
        <f t="shared" ca="1" si="1"/>
        <v>159.56771089719058</v>
      </c>
      <c r="G8">
        <f t="shared" ca="1" si="2"/>
        <v>155.68448106855905</v>
      </c>
    </row>
    <row r="9" spans="1:7" x14ac:dyDescent="0.35">
      <c r="E9">
        <f t="shared" si="0"/>
        <v>2.7777777777777776E-2</v>
      </c>
      <c r="F9">
        <f t="shared" ca="1" si="1"/>
        <v>160.35640556573912</v>
      </c>
      <c r="G9">
        <f t="shared" ca="1" si="2"/>
        <v>155.74899680193795</v>
      </c>
    </row>
    <row r="10" spans="1:7" x14ac:dyDescent="0.35">
      <c r="E10">
        <f t="shared" si="0"/>
        <v>3.1746031746031744E-2</v>
      </c>
      <c r="F10">
        <f t="shared" ca="1" si="1"/>
        <v>156.15950846108547</v>
      </c>
      <c r="G10">
        <f t="shared" ca="1" si="2"/>
        <v>155.82385123916887</v>
      </c>
    </row>
    <row r="11" spans="1:7" x14ac:dyDescent="0.35">
      <c r="E11">
        <f t="shared" si="0"/>
        <v>3.5714285714285712E-2</v>
      </c>
      <c r="F11">
        <f t="shared" ca="1" si="1"/>
        <v>155.05061224207162</v>
      </c>
      <c r="G11">
        <f t="shared" ca="1" si="2"/>
        <v>157.98052186988792</v>
      </c>
    </row>
    <row r="12" spans="1:7" x14ac:dyDescent="0.35">
      <c r="E12">
        <f t="shared" si="0"/>
        <v>3.968253968253968E-2</v>
      </c>
      <c r="F12">
        <f t="shared" ca="1" si="1"/>
        <v>162.22063469976999</v>
      </c>
      <c r="G12">
        <f t="shared" ca="1" si="2"/>
        <v>153.40494349712895</v>
      </c>
    </row>
    <row r="13" spans="1:7" x14ac:dyDescent="0.35">
      <c r="E13">
        <f t="shared" si="0"/>
        <v>4.3650793650793648E-2</v>
      </c>
      <c r="F13">
        <f t="shared" ca="1" si="1"/>
        <v>160.4866446599566</v>
      </c>
      <c r="G13">
        <f t="shared" ca="1" si="2"/>
        <v>150.06494263984098</v>
      </c>
    </row>
    <row r="14" spans="1:7" x14ac:dyDescent="0.35">
      <c r="E14">
        <f t="shared" si="0"/>
        <v>4.7619047619047616E-2</v>
      </c>
      <c r="F14">
        <f t="shared" ca="1" si="1"/>
        <v>161.90593674301755</v>
      </c>
      <c r="G14">
        <f t="shared" ca="1" si="2"/>
        <v>146.32908547433948</v>
      </c>
    </row>
    <row r="15" spans="1:7" x14ac:dyDescent="0.35">
      <c r="E15">
        <f t="shared" si="0"/>
        <v>5.1587301587301584E-2</v>
      </c>
      <c r="F15">
        <f t="shared" ca="1" si="1"/>
        <v>159.09398713268578</v>
      </c>
      <c r="G15">
        <f t="shared" ca="1" si="2"/>
        <v>144.88217955807986</v>
      </c>
    </row>
    <row r="16" spans="1:7" x14ac:dyDescent="0.35">
      <c r="E16">
        <f t="shared" si="0"/>
        <v>5.5555555555555552E-2</v>
      </c>
      <c r="F16">
        <f t="shared" ca="1" si="1"/>
        <v>154.54257872201103</v>
      </c>
      <c r="G16">
        <f t="shared" ca="1" si="2"/>
        <v>140.92143473510524</v>
      </c>
    </row>
    <row r="17" spans="5:7" x14ac:dyDescent="0.35">
      <c r="E17">
        <f t="shared" si="0"/>
        <v>5.9523809523809521E-2</v>
      </c>
      <c r="F17">
        <f t="shared" ca="1" si="1"/>
        <v>157.31792390465927</v>
      </c>
      <c r="G17">
        <f t="shared" ca="1" si="2"/>
        <v>139.48265692705593</v>
      </c>
    </row>
    <row r="18" spans="5:7" x14ac:dyDescent="0.35">
      <c r="E18">
        <f t="shared" si="0"/>
        <v>6.3492063492063489E-2</v>
      </c>
      <c r="F18">
        <f t="shared" ca="1" si="1"/>
        <v>157.29060311792119</v>
      </c>
      <c r="G18">
        <f t="shared" ca="1" si="2"/>
        <v>139.23020119358662</v>
      </c>
    </row>
    <row r="19" spans="5:7" x14ac:dyDescent="0.35">
      <c r="E19">
        <f t="shared" si="0"/>
        <v>6.7460317460317457E-2</v>
      </c>
      <c r="F19">
        <f t="shared" ca="1" si="1"/>
        <v>158.68436790876743</v>
      </c>
      <c r="G19">
        <f t="shared" ca="1" si="2"/>
        <v>142.16152993461293</v>
      </c>
    </row>
    <row r="20" spans="5:7" x14ac:dyDescent="0.35">
      <c r="E20">
        <f t="shared" si="0"/>
        <v>7.1428571428571425E-2</v>
      </c>
      <c r="F20">
        <f t="shared" ca="1" si="1"/>
        <v>161.48100869029687</v>
      </c>
      <c r="G20">
        <f t="shared" ca="1" si="2"/>
        <v>143.59584274413248</v>
      </c>
    </row>
    <row r="21" spans="5:7" x14ac:dyDescent="0.35">
      <c r="E21">
        <f t="shared" si="0"/>
        <v>7.5396825396825393E-2</v>
      </c>
      <c r="F21">
        <f t="shared" ca="1" si="1"/>
        <v>153.66568173778845</v>
      </c>
      <c r="G21">
        <f t="shared" ca="1" si="2"/>
        <v>142.55601167823428</v>
      </c>
    </row>
    <row r="22" spans="5:7" x14ac:dyDescent="0.35">
      <c r="E22">
        <f t="shared" si="0"/>
        <v>7.9365079365079361E-2</v>
      </c>
      <c r="F22">
        <f t="shared" ca="1" si="1"/>
        <v>153.89326172272027</v>
      </c>
      <c r="G22">
        <f t="shared" ca="1" si="2"/>
        <v>139.93851179172768</v>
      </c>
    </row>
    <row r="23" spans="5:7" x14ac:dyDescent="0.35">
      <c r="E23">
        <f t="shared" si="0"/>
        <v>8.3333333333333329E-2</v>
      </c>
      <c r="F23">
        <f t="shared" ca="1" si="1"/>
        <v>153.40856103239014</v>
      </c>
      <c r="G23">
        <f t="shared" ca="1" si="2"/>
        <v>138.87582830260178</v>
      </c>
    </row>
    <row r="24" spans="5:7" x14ac:dyDescent="0.35">
      <c r="E24">
        <f t="shared" si="0"/>
        <v>8.7301587301587297E-2</v>
      </c>
      <c r="F24">
        <f t="shared" ca="1" si="1"/>
        <v>152.01738575463952</v>
      </c>
      <c r="G24">
        <f t="shared" ca="1" si="2"/>
        <v>143.09301219418614</v>
      </c>
    </row>
    <row r="25" spans="5:7" x14ac:dyDescent="0.35">
      <c r="E25">
        <f t="shared" si="0"/>
        <v>9.1269841269841265E-2</v>
      </c>
      <c r="F25">
        <f t="shared" ca="1" si="1"/>
        <v>153.25279400236059</v>
      </c>
      <c r="G25">
        <f t="shared" ca="1" si="2"/>
        <v>139.37400417891146</v>
      </c>
    </row>
    <row r="26" spans="5:7" x14ac:dyDescent="0.35">
      <c r="E26">
        <f t="shared" si="0"/>
        <v>9.5238095238095233E-2</v>
      </c>
      <c r="F26">
        <f t="shared" ca="1" si="1"/>
        <v>154.15224719330377</v>
      </c>
      <c r="G26">
        <f t="shared" ca="1" si="2"/>
        <v>135.90370818316822</v>
      </c>
    </row>
    <row r="27" spans="5:7" x14ac:dyDescent="0.35">
      <c r="E27">
        <f t="shared" si="0"/>
        <v>9.9206349206349201E-2</v>
      </c>
      <c r="F27">
        <f t="shared" ca="1" si="1"/>
        <v>153.41551182875332</v>
      </c>
      <c r="G27">
        <f t="shared" ca="1" si="2"/>
        <v>137.85965756601561</v>
      </c>
    </row>
    <row r="28" spans="5:7" x14ac:dyDescent="0.35">
      <c r="E28">
        <f t="shared" si="0"/>
        <v>0.10317460317460317</v>
      </c>
      <c r="F28">
        <f t="shared" ca="1" si="1"/>
        <v>156.39057045483855</v>
      </c>
      <c r="G28">
        <f t="shared" ca="1" si="2"/>
        <v>137.23263377671972</v>
      </c>
    </row>
    <row r="29" spans="5:7" x14ac:dyDescent="0.35">
      <c r="E29">
        <f t="shared" si="0"/>
        <v>0.10714285714285714</v>
      </c>
      <c r="F29">
        <f t="shared" ca="1" si="1"/>
        <v>157.47465595056318</v>
      </c>
      <c r="G29">
        <f t="shared" ca="1" si="2"/>
        <v>130.99722338428089</v>
      </c>
    </row>
    <row r="30" spans="5:7" x14ac:dyDescent="0.35">
      <c r="E30">
        <f t="shared" si="0"/>
        <v>0.1111111111111111</v>
      </c>
      <c r="F30">
        <f t="shared" ca="1" si="1"/>
        <v>154.26344258622348</v>
      </c>
      <c r="G30">
        <f t="shared" ca="1" si="2"/>
        <v>135.78688172133334</v>
      </c>
    </row>
    <row r="31" spans="5:7" x14ac:dyDescent="0.35">
      <c r="E31">
        <f t="shared" si="0"/>
        <v>0.11507936507936507</v>
      </c>
      <c r="F31">
        <f t="shared" ca="1" si="1"/>
        <v>155.12448451087698</v>
      </c>
      <c r="G31">
        <f t="shared" ca="1" si="2"/>
        <v>137.06823233791678</v>
      </c>
    </row>
    <row r="32" spans="5:7" x14ac:dyDescent="0.35">
      <c r="E32">
        <f t="shared" si="0"/>
        <v>0.11904761904761904</v>
      </c>
      <c r="F32">
        <f t="shared" ca="1" si="1"/>
        <v>154.36532510620538</v>
      </c>
      <c r="G32">
        <f t="shared" ca="1" si="2"/>
        <v>136.44084640900599</v>
      </c>
    </row>
    <row r="33" spans="5:7" x14ac:dyDescent="0.35">
      <c r="E33">
        <f t="shared" si="0"/>
        <v>0.12301587301587301</v>
      </c>
      <c r="F33">
        <f t="shared" ca="1" si="1"/>
        <v>152.92305524714627</v>
      </c>
      <c r="G33">
        <f t="shared" ca="1" si="2"/>
        <v>139.07403767549519</v>
      </c>
    </row>
    <row r="34" spans="5:7" x14ac:dyDescent="0.35">
      <c r="E34">
        <f t="shared" si="0"/>
        <v>0.12698412698412698</v>
      </c>
      <c r="F34">
        <f t="shared" ca="1" si="1"/>
        <v>150.92741711596355</v>
      </c>
      <c r="G34">
        <f t="shared" ca="1" si="2"/>
        <v>139.33814931481601</v>
      </c>
    </row>
    <row r="35" spans="5:7" x14ac:dyDescent="0.35">
      <c r="E35">
        <f t="shared" ref="E35:E66" si="3">E34+$B$5</f>
        <v>0.13095238095238093</v>
      </c>
      <c r="F35">
        <f t="shared" ref="F35:F66" ca="1" si="4">F34*(1+$B$3*$B$5+$B$4*SQRT($B$5)*(RAND()+RAND()+RAND()+RAND()+RAND()+RAND()+RAND()+RAND()+RAND()+RAND()+RAND()+RAND()-6))</f>
        <v>149.06696636546235</v>
      </c>
      <c r="G35">
        <f t="shared" ref="G35:G66" ca="1" si="5">G34*(1+$B$3*$B$5+$B$4*SQRT($B$5)*(RAND()+RAND()+RAND()+RAND()+RAND()+RAND()+RAND()+RAND()+RAND()+RAND()+RAND()+RAND()-6))</f>
        <v>142.4069150225292</v>
      </c>
    </row>
    <row r="36" spans="5:7" x14ac:dyDescent="0.35">
      <c r="E36">
        <f t="shared" si="3"/>
        <v>0.13492063492063489</v>
      </c>
      <c r="F36">
        <f t="shared" ca="1" si="4"/>
        <v>148.46469220093925</v>
      </c>
      <c r="G36">
        <f t="shared" ca="1" si="5"/>
        <v>141.08711824380663</v>
      </c>
    </row>
    <row r="37" spans="5:7" x14ac:dyDescent="0.35">
      <c r="E37">
        <f t="shared" si="3"/>
        <v>0.13888888888888884</v>
      </c>
      <c r="F37">
        <f t="shared" ca="1" si="4"/>
        <v>150.37566865535976</v>
      </c>
      <c r="G37">
        <f t="shared" ca="1" si="5"/>
        <v>139.10087793238543</v>
      </c>
    </row>
    <row r="38" spans="5:7" x14ac:dyDescent="0.35">
      <c r="E38">
        <f t="shared" si="3"/>
        <v>0.14285714285714279</v>
      </c>
      <c r="F38">
        <f t="shared" ca="1" si="4"/>
        <v>151.54541883876126</v>
      </c>
      <c r="G38">
        <f t="shared" ca="1" si="5"/>
        <v>140.29160883531651</v>
      </c>
    </row>
    <row r="39" spans="5:7" x14ac:dyDescent="0.35">
      <c r="E39">
        <f t="shared" si="3"/>
        <v>0.14682539682539675</v>
      </c>
      <c r="F39">
        <f t="shared" ca="1" si="4"/>
        <v>153.23001974019326</v>
      </c>
      <c r="G39">
        <f t="shared" ca="1" si="5"/>
        <v>142.43702668124189</v>
      </c>
    </row>
    <row r="40" spans="5:7" x14ac:dyDescent="0.35">
      <c r="E40">
        <f t="shared" si="3"/>
        <v>0.1507936507936507</v>
      </c>
      <c r="F40">
        <f t="shared" ca="1" si="4"/>
        <v>148.87287398311662</v>
      </c>
      <c r="G40">
        <f t="shared" ca="1" si="5"/>
        <v>145.53898634878516</v>
      </c>
    </row>
    <row r="41" spans="5:7" x14ac:dyDescent="0.35">
      <c r="E41">
        <f t="shared" si="3"/>
        <v>0.15476190476190466</v>
      </c>
      <c r="F41">
        <f t="shared" ca="1" si="4"/>
        <v>153.68339426203283</v>
      </c>
      <c r="G41">
        <f t="shared" ca="1" si="5"/>
        <v>149.85128101519638</v>
      </c>
    </row>
    <row r="42" spans="5:7" x14ac:dyDescent="0.35">
      <c r="E42">
        <f t="shared" si="3"/>
        <v>0.15873015873015861</v>
      </c>
      <c r="F42">
        <f t="shared" ca="1" si="4"/>
        <v>150.4601703282755</v>
      </c>
      <c r="G42">
        <f t="shared" ca="1" si="5"/>
        <v>148.6902746859509</v>
      </c>
    </row>
    <row r="43" spans="5:7" x14ac:dyDescent="0.35">
      <c r="E43">
        <f t="shared" si="3"/>
        <v>0.16269841269841256</v>
      </c>
      <c r="F43">
        <f t="shared" ca="1" si="4"/>
        <v>152.77698854242416</v>
      </c>
      <c r="G43">
        <f t="shared" ca="1" si="5"/>
        <v>149.30993708857278</v>
      </c>
    </row>
    <row r="44" spans="5:7" x14ac:dyDescent="0.35">
      <c r="E44">
        <f t="shared" si="3"/>
        <v>0.16666666666666652</v>
      </c>
      <c r="F44">
        <f t="shared" ca="1" si="4"/>
        <v>152.03807510108265</v>
      </c>
      <c r="G44">
        <f t="shared" ca="1" si="5"/>
        <v>150.21549877294774</v>
      </c>
    </row>
    <row r="45" spans="5:7" x14ac:dyDescent="0.35">
      <c r="E45">
        <f t="shared" si="3"/>
        <v>0.17063492063492047</v>
      </c>
      <c r="F45">
        <f t="shared" ca="1" si="4"/>
        <v>147.82076694695263</v>
      </c>
      <c r="G45">
        <f t="shared" ca="1" si="5"/>
        <v>151.15714937829173</v>
      </c>
    </row>
    <row r="46" spans="5:7" x14ac:dyDescent="0.35">
      <c r="E46">
        <f t="shared" si="3"/>
        <v>0.17460317460317443</v>
      </c>
      <c r="F46">
        <f t="shared" ca="1" si="4"/>
        <v>146.33308421344083</v>
      </c>
      <c r="G46">
        <f t="shared" ca="1" si="5"/>
        <v>155.87494005298902</v>
      </c>
    </row>
    <row r="47" spans="5:7" x14ac:dyDescent="0.35">
      <c r="E47">
        <f t="shared" si="3"/>
        <v>0.17857142857142838</v>
      </c>
      <c r="F47">
        <f t="shared" ca="1" si="4"/>
        <v>142.77045030621773</v>
      </c>
      <c r="G47">
        <f t="shared" ca="1" si="5"/>
        <v>154.22857614561602</v>
      </c>
    </row>
    <row r="48" spans="5:7" x14ac:dyDescent="0.35">
      <c r="E48">
        <f t="shared" si="3"/>
        <v>0.18253968253968234</v>
      </c>
      <c r="F48">
        <f t="shared" ca="1" si="4"/>
        <v>141.88156337099821</v>
      </c>
      <c r="G48">
        <f t="shared" ca="1" si="5"/>
        <v>154.38007662538581</v>
      </c>
    </row>
    <row r="49" spans="5:7" x14ac:dyDescent="0.35">
      <c r="E49">
        <f t="shared" si="3"/>
        <v>0.18650793650793629</v>
      </c>
      <c r="F49">
        <f t="shared" ca="1" si="4"/>
        <v>138.41070706048197</v>
      </c>
      <c r="G49">
        <f t="shared" ca="1" si="5"/>
        <v>157.10303023992452</v>
      </c>
    </row>
    <row r="50" spans="5:7" x14ac:dyDescent="0.35">
      <c r="E50">
        <f t="shared" si="3"/>
        <v>0.19047619047619024</v>
      </c>
      <c r="F50">
        <f t="shared" ca="1" si="4"/>
        <v>141.63529348831059</v>
      </c>
      <c r="G50">
        <f t="shared" ca="1" si="5"/>
        <v>159.72165602006226</v>
      </c>
    </row>
    <row r="51" spans="5:7" x14ac:dyDescent="0.35">
      <c r="E51">
        <f t="shared" si="3"/>
        <v>0.1944444444444442</v>
      </c>
      <c r="F51">
        <f t="shared" ca="1" si="4"/>
        <v>141.96349080841364</v>
      </c>
      <c r="G51">
        <f t="shared" ca="1" si="5"/>
        <v>159.79436097515125</v>
      </c>
    </row>
    <row r="52" spans="5:7" x14ac:dyDescent="0.35">
      <c r="E52">
        <f t="shared" si="3"/>
        <v>0.19841269841269815</v>
      </c>
      <c r="F52">
        <f t="shared" ca="1" si="4"/>
        <v>141.50444244414231</v>
      </c>
      <c r="G52">
        <f t="shared" ca="1" si="5"/>
        <v>160.7804151036911</v>
      </c>
    </row>
    <row r="53" spans="5:7" x14ac:dyDescent="0.35">
      <c r="E53">
        <f t="shared" si="3"/>
        <v>0.20238095238095211</v>
      </c>
      <c r="F53">
        <f t="shared" ca="1" si="4"/>
        <v>141.97011161542005</v>
      </c>
      <c r="G53">
        <f t="shared" ca="1" si="5"/>
        <v>159.8191580667521</v>
      </c>
    </row>
    <row r="54" spans="5:7" x14ac:dyDescent="0.35">
      <c r="E54">
        <f t="shared" si="3"/>
        <v>0.20634920634920606</v>
      </c>
      <c r="F54">
        <f t="shared" ca="1" si="4"/>
        <v>141.96136260036764</v>
      </c>
      <c r="G54">
        <f t="shared" ca="1" si="5"/>
        <v>161.68981995083809</v>
      </c>
    </row>
    <row r="55" spans="5:7" x14ac:dyDescent="0.35">
      <c r="E55">
        <f t="shared" si="3"/>
        <v>0.21031746031746001</v>
      </c>
      <c r="F55">
        <f t="shared" ca="1" si="4"/>
        <v>142.93323419834329</v>
      </c>
      <c r="G55">
        <f t="shared" ca="1" si="5"/>
        <v>162.1260290576198</v>
      </c>
    </row>
    <row r="56" spans="5:7" x14ac:dyDescent="0.35">
      <c r="E56">
        <f t="shared" si="3"/>
        <v>0.21428571428571397</v>
      </c>
      <c r="F56">
        <f t="shared" ca="1" si="4"/>
        <v>140.81128451356747</v>
      </c>
      <c r="G56">
        <f t="shared" ca="1" si="5"/>
        <v>163.03011467099248</v>
      </c>
    </row>
    <row r="57" spans="5:7" x14ac:dyDescent="0.35">
      <c r="E57">
        <f t="shared" si="3"/>
        <v>0.21825396825396792</v>
      </c>
      <c r="F57">
        <f t="shared" ca="1" si="4"/>
        <v>141.25889209386949</v>
      </c>
      <c r="G57">
        <f t="shared" ca="1" si="5"/>
        <v>164.14371323600966</v>
      </c>
    </row>
    <row r="58" spans="5:7" x14ac:dyDescent="0.35">
      <c r="E58">
        <f t="shared" si="3"/>
        <v>0.22222222222222188</v>
      </c>
      <c r="F58">
        <f t="shared" ca="1" si="4"/>
        <v>139.63460119522938</v>
      </c>
      <c r="G58">
        <f t="shared" ca="1" si="5"/>
        <v>166.46304827549693</v>
      </c>
    </row>
    <row r="59" spans="5:7" x14ac:dyDescent="0.35">
      <c r="E59">
        <f t="shared" si="3"/>
        <v>0.22619047619047583</v>
      </c>
      <c r="F59">
        <f t="shared" ca="1" si="4"/>
        <v>143.35948896722783</v>
      </c>
      <c r="G59">
        <f t="shared" ca="1" si="5"/>
        <v>163.5703923870627</v>
      </c>
    </row>
    <row r="60" spans="5:7" x14ac:dyDescent="0.35">
      <c r="E60">
        <f t="shared" si="3"/>
        <v>0.23015873015872979</v>
      </c>
      <c r="F60">
        <f t="shared" ca="1" si="4"/>
        <v>144.34031188436001</v>
      </c>
      <c r="G60">
        <f t="shared" ca="1" si="5"/>
        <v>165.79242617745726</v>
      </c>
    </row>
    <row r="61" spans="5:7" x14ac:dyDescent="0.35">
      <c r="E61">
        <f t="shared" si="3"/>
        <v>0.23412698412698374</v>
      </c>
      <c r="F61">
        <f t="shared" ca="1" si="4"/>
        <v>143.25821644146652</v>
      </c>
      <c r="G61">
        <f t="shared" ca="1" si="5"/>
        <v>167.0078207449632</v>
      </c>
    </row>
    <row r="62" spans="5:7" x14ac:dyDescent="0.35">
      <c r="E62">
        <f t="shared" si="3"/>
        <v>0.23809523809523769</v>
      </c>
      <c r="F62">
        <f t="shared" ca="1" si="4"/>
        <v>143.36123995682962</v>
      </c>
      <c r="G62">
        <f t="shared" ca="1" si="5"/>
        <v>163.49678965436016</v>
      </c>
    </row>
    <row r="63" spans="5:7" x14ac:dyDescent="0.35">
      <c r="E63">
        <f t="shared" si="3"/>
        <v>0.24206349206349165</v>
      </c>
      <c r="F63">
        <f t="shared" ca="1" si="4"/>
        <v>142.39248160849189</v>
      </c>
      <c r="G63">
        <f t="shared" ca="1" si="5"/>
        <v>163.18473017289378</v>
      </c>
    </row>
    <row r="64" spans="5:7" x14ac:dyDescent="0.35">
      <c r="E64">
        <f t="shared" si="3"/>
        <v>0.2460317460317456</v>
      </c>
      <c r="F64">
        <f t="shared" ca="1" si="4"/>
        <v>139.9143089976526</v>
      </c>
      <c r="G64">
        <f t="shared" ca="1" si="5"/>
        <v>160.91431465386034</v>
      </c>
    </row>
    <row r="65" spans="5:7" x14ac:dyDescent="0.35">
      <c r="E65">
        <f t="shared" si="3"/>
        <v>0.24999999999999956</v>
      </c>
      <c r="F65">
        <f t="shared" ca="1" si="4"/>
        <v>139.81883951861147</v>
      </c>
      <c r="G65">
        <f t="shared" ca="1" si="5"/>
        <v>163.03420191960259</v>
      </c>
    </row>
    <row r="66" spans="5:7" x14ac:dyDescent="0.35">
      <c r="E66">
        <f t="shared" si="3"/>
        <v>0.25396825396825351</v>
      </c>
      <c r="F66">
        <f t="shared" ca="1" si="4"/>
        <v>140.45286097794056</v>
      </c>
      <c r="G66">
        <f t="shared" ca="1" si="5"/>
        <v>168.84254436572172</v>
      </c>
    </row>
    <row r="67" spans="5:7" x14ac:dyDescent="0.35">
      <c r="E67">
        <f t="shared" ref="E67:E102" si="6">E66+$B$5</f>
        <v>0.25793650793650746</v>
      </c>
      <c r="F67">
        <f t="shared" ref="F67:F102" ca="1" si="7">F66*(1+$B$3*$B$5+$B$4*SQRT($B$5)*(RAND()+RAND()+RAND()+RAND()+RAND()+RAND()+RAND()+RAND()+RAND()+RAND()+RAND()+RAND()-6))</f>
        <v>137.02558909866048</v>
      </c>
      <c r="G67">
        <f t="shared" ref="G67:G102" ca="1" si="8">G66*(1+$B$3*$B$5+$B$4*SQRT($B$5)*(RAND()+RAND()+RAND()+RAND()+RAND()+RAND()+RAND()+RAND()+RAND()+RAND()+RAND()+RAND()-6))</f>
        <v>166.33033672254797</v>
      </c>
    </row>
    <row r="68" spans="5:7" x14ac:dyDescent="0.35">
      <c r="E68">
        <f t="shared" si="6"/>
        <v>0.26190476190476142</v>
      </c>
      <c r="F68">
        <f t="shared" ca="1" si="7"/>
        <v>138.41961343114048</v>
      </c>
      <c r="G68">
        <f t="shared" ca="1" si="8"/>
        <v>163.34199605295362</v>
      </c>
    </row>
    <row r="69" spans="5:7" x14ac:dyDescent="0.35">
      <c r="E69">
        <f t="shared" si="6"/>
        <v>0.26587301587301537</v>
      </c>
      <c r="F69">
        <f t="shared" ca="1" si="7"/>
        <v>137.6560208294662</v>
      </c>
      <c r="G69">
        <f t="shared" ca="1" si="8"/>
        <v>165.17661421416119</v>
      </c>
    </row>
    <row r="70" spans="5:7" x14ac:dyDescent="0.35">
      <c r="E70">
        <f t="shared" si="6"/>
        <v>0.26984126984126933</v>
      </c>
      <c r="F70">
        <f t="shared" ca="1" si="7"/>
        <v>138.18624546984896</v>
      </c>
      <c r="G70">
        <f t="shared" ca="1" si="8"/>
        <v>166.84058751795163</v>
      </c>
    </row>
    <row r="71" spans="5:7" x14ac:dyDescent="0.35">
      <c r="E71">
        <f t="shared" si="6"/>
        <v>0.27380952380952328</v>
      </c>
      <c r="F71">
        <f t="shared" ca="1" si="7"/>
        <v>139.06031443061696</v>
      </c>
      <c r="G71">
        <f t="shared" ca="1" si="8"/>
        <v>164.38694498107307</v>
      </c>
    </row>
    <row r="72" spans="5:7" x14ac:dyDescent="0.35">
      <c r="E72">
        <f t="shared" si="6"/>
        <v>0.27777777777777724</v>
      </c>
      <c r="F72">
        <f t="shared" ca="1" si="7"/>
        <v>140.68717251018748</v>
      </c>
      <c r="G72">
        <f t="shared" ca="1" si="8"/>
        <v>161.34757673090218</v>
      </c>
    </row>
    <row r="73" spans="5:7" x14ac:dyDescent="0.35">
      <c r="E73">
        <f t="shared" si="6"/>
        <v>0.28174603174603119</v>
      </c>
      <c r="F73">
        <f t="shared" ca="1" si="7"/>
        <v>136.26012578467825</v>
      </c>
      <c r="G73">
        <f t="shared" ca="1" si="8"/>
        <v>166.15223192747831</v>
      </c>
    </row>
    <row r="74" spans="5:7" x14ac:dyDescent="0.35">
      <c r="E74">
        <f t="shared" si="6"/>
        <v>0.28571428571428514</v>
      </c>
      <c r="F74">
        <f t="shared" ca="1" si="7"/>
        <v>134.94261164200006</v>
      </c>
      <c r="G74">
        <f t="shared" ca="1" si="8"/>
        <v>168.62188418913627</v>
      </c>
    </row>
    <row r="75" spans="5:7" x14ac:dyDescent="0.35">
      <c r="E75">
        <f t="shared" si="6"/>
        <v>0.2896825396825391</v>
      </c>
      <c r="F75">
        <f t="shared" ca="1" si="7"/>
        <v>135.63953220054844</v>
      </c>
      <c r="G75">
        <f t="shared" ca="1" si="8"/>
        <v>169.20903470138455</v>
      </c>
    </row>
    <row r="76" spans="5:7" x14ac:dyDescent="0.35">
      <c r="E76">
        <f t="shared" si="6"/>
        <v>0.29365079365079305</v>
      </c>
      <c r="F76">
        <f t="shared" ca="1" si="7"/>
        <v>134.51868258784145</v>
      </c>
      <c r="G76">
        <f t="shared" ca="1" si="8"/>
        <v>170.35386808080847</v>
      </c>
    </row>
    <row r="77" spans="5:7" x14ac:dyDescent="0.35">
      <c r="E77">
        <f t="shared" si="6"/>
        <v>0.29761904761904701</v>
      </c>
      <c r="F77">
        <f t="shared" ca="1" si="7"/>
        <v>136.38778593239812</v>
      </c>
      <c r="G77">
        <f t="shared" ca="1" si="8"/>
        <v>163.95487074010035</v>
      </c>
    </row>
    <row r="78" spans="5:7" x14ac:dyDescent="0.35">
      <c r="E78">
        <f t="shared" si="6"/>
        <v>0.30158730158730096</v>
      </c>
      <c r="F78">
        <f t="shared" ca="1" si="7"/>
        <v>141.81291786135768</v>
      </c>
      <c r="G78">
        <f t="shared" ca="1" si="8"/>
        <v>166.839486784565</v>
      </c>
    </row>
    <row r="79" spans="5:7" x14ac:dyDescent="0.35">
      <c r="E79">
        <f t="shared" si="6"/>
        <v>0.30555555555555491</v>
      </c>
      <c r="F79">
        <f t="shared" ca="1" si="7"/>
        <v>142.1262201251534</v>
      </c>
      <c r="G79">
        <f t="shared" ca="1" si="8"/>
        <v>163.00016635391739</v>
      </c>
    </row>
    <row r="80" spans="5:7" x14ac:dyDescent="0.35">
      <c r="E80">
        <f t="shared" si="6"/>
        <v>0.30952380952380887</v>
      </c>
      <c r="F80">
        <f t="shared" ca="1" si="7"/>
        <v>143.38462034714945</v>
      </c>
      <c r="G80">
        <f t="shared" ca="1" si="8"/>
        <v>160.92012993894383</v>
      </c>
    </row>
    <row r="81" spans="5:7" x14ac:dyDescent="0.35">
      <c r="E81">
        <f t="shared" si="6"/>
        <v>0.31349206349206282</v>
      </c>
      <c r="F81">
        <f t="shared" ca="1" si="7"/>
        <v>143.430411905977</v>
      </c>
      <c r="G81">
        <f t="shared" ca="1" si="8"/>
        <v>162.72682268113223</v>
      </c>
    </row>
    <row r="82" spans="5:7" x14ac:dyDescent="0.35">
      <c r="E82">
        <f t="shared" si="6"/>
        <v>0.31746031746031678</v>
      </c>
      <c r="F82">
        <f t="shared" ca="1" si="7"/>
        <v>147.25532671430722</v>
      </c>
      <c r="G82">
        <f t="shared" ca="1" si="8"/>
        <v>167.98314260750573</v>
      </c>
    </row>
    <row r="83" spans="5:7" x14ac:dyDescent="0.35">
      <c r="E83">
        <f t="shared" si="6"/>
        <v>0.32142857142857073</v>
      </c>
      <c r="F83">
        <f t="shared" ca="1" si="7"/>
        <v>150.46033624223827</v>
      </c>
      <c r="G83">
        <f t="shared" ca="1" si="8"/>
        <v>166.25886870858326</v>
      </c>
    </row>
    <row r="84" spans="5:7" x14ac:dyDescent="0.35">
      <c r="E84">
        <f t="shared" si="6"/>
        <v>0.32539682539682468</v>
      </c>
      <c r="F84">
        <f t="shared" ca="1" si="7"/>
        <v>148.68563615025724</v>
      </c>
      <c r="G84">
        <f t="shared" ca="1" si="8"/>
        <v>163.20922066786292</v>
      </c>
    </row>
    <row r="85" spans="5:7" x14ac:dyDescent="0.35">
      <c r="E85">
        <f t="shared" si="6"/>
        <v>0.32936507936507864</v>
      </c>
      <c r="F85">
        <f t="shared" ca="1" si="7"/>
        <v>146.00481284402764</v>
      </c>
      <c r="G85">
        <f t="shared" ca="1" si="8"/>
        <v>160.70908304107587</v>
      </c>
    </row>
    <row r="86" spans="5:7" x14ac:dyDescent="0.35">
      <c r="E86">
        <f t="shared" si="6"/>
        <v>0.33333333333333259</v>
      </c>
      <c r="F86">
        <f t="shared" ca="1" si="7"/>
        <v>145.5829751693291</v>
      </c>
      <c r="G86">
        <f t="shared" ca="1" si="8"/>
        <v>164.0679070111587</v>
      </c>
    </row>
    <row r="87" spans="5:7" x14ac:dyDescent="0.35">
      <c r="E87">
        <f t="shared" si="6"/>
        <v>0.33730158730158655</v>
      </c>
      <c r="F87">
        <f t="shared" ca="1" si="7"/>
        <v>145.88135771231669</v>
      </c>
      <c r="G87">
        <f t="shared" ca="1" si="8"/>
        <v>163.3597813915591</v>
      </c>
    </row>
    <row r="88" spans="5:7" x14ac:dyDescent="0.35">
      <c r="E88">
        <f t="shared" si="6"/>
        <v>0.3412698412698405</v>
      </c>
      <c r="F88">
        <f t="shared" ca="1" si="7"/>
        <v>145.19379957315385</v>
      </c>
      <c r="G88">
        <f t="shared" ca="1" si="8"/>
        <v>164.19323348060192</v>
      </c>
    </row>
    <row r="89" spans="5:7" x14ac:dyDescent="0.35">
      <c r="E89">
        <f t="shared" si="6"/>
        <v>0.34523809523809446</v>
      </c>
      <c r="F89">
        <f t="shared" ca="1" si="7"/>
        <v>148.78939709500898</v>
      </c>
      <c r="G89">
        <f t="shared" ca="1" si="8"/>
        <v>157.52613707230799</v>
      </c>
    </row>
    <row r="90" spans="5:7" x14ac:dyDescent="0.35">
      <c r="E90">
        <f t="shared" si="6"/>
        <v>0.34920634920634841</v>
      </c>
      <c r="F90">
        <f t="shared" ca="1" si="7"/>
        <v>151.80177625039332</v>
      </c>
      <c r="G90">
        <f t="shared" ca="1" si="8"/>
        <v>159.76469517149633</v>
      </c>
    </row>
    <row r="91" spans="5:7" x14ac:dyDescent="0.35">
      <c r="E91">
        <f t="shared" si="6"/>
        <v>0.35317460317460236</v>
      </c>
      <c r="F91">
        <f t="shared" ca="1" si="7"/>
        <v>148.88973879597026</v>
      </c>
      <c r="G91">
        <f t="shared" ca="1" si="8"/>
        <v>165.47237365843745</v>
      </c>
    </row>
    <row r="92" spans="5:7" x14ac:dyDescent="0.35">
      <c r="E92">
        <f t="shared" si="6"/>
        <v>0.35714285714285632</v>
      </c>
      <c r="F92">
        <f t="shared" ca="1" si="7"/>
        <v>148.64457009614603</v>
      </c>
      <c r="G92">
        <f t="shared" ca="1" si="8"/>
        <v>163.32753008194302</v>
      </c>
    </row>
    <row r="93" spans="5:7" x14ac:dyDescent="0.35">
      <c r="E93">
        <f t="shared" si="6"/>
        <v>0.36111111111111027</v>
      </c>
      <c r="F93">
        <f t="shared" ca="1" si="7"/>
        <v>143.56187038173218</v>
      </c>
      <c r="G93">
        <f t="shared" ca="1" si="8"/>
        <v>156.25641754572635</v>
      </c>
    </row>
    <row r="94" spans="5:7" x14ac:dyDescent="0.35">
      <c r="E94">
        <f t="shared" si="6"/>
        <v>0.36507936507936423</v>
      </c>
      <c r="F94">
        <f t="shared" ca="1" si="7"/>
        <v>142.63318244978547</v>
      </c>
      <c r="G94">
        <f t="shared" ca="1" si="8"/>
        <v>160.19112561292445</v>
      </c>
    </row>
    <row r="95" spans="5:7" x14ac:dyDescent="0.35">
      <c r="E95">
        <f t="shared" si="6"/>
        <v>0.36904761904761818</v>
      </c>
      <c r="F95">
        <f t="shared" ca="1" si="7"/>
        <v>142.14457472850225</v>
      </c>
      <c r="G95">
        <f t="shared" ca="1" si="8"/>
        <v>161.16768751546951</v>
      </c>
    </row>
    <row r="96" spans="5:7" x14ac:dyDescent="0.35">
      <c r="E96">
        <f t="shared" si="6"/>
        <v>0.37301587301587213</v>
      </c>
      <c r="F96">
        <f t="shared" ca="1" si="7"/>
        <v>143.63682001884754</v>
      </c>
      <c r="G96">
        <f t="shared" ca="1" si="8"/>
        <v>161.76310252490282</v>
      </c>
    </row>
    <row r="97" spans="5:7" x14ac:dyDescent="0.35">
      <c r="E97">
        <f t="shared" si="6"/>
        <v>0.37698412698412609</v>
      </c>
      <c r="F97">
        <f t="shared" ca="1" si="7"/>
        <v>141.64867800632672</v>
      </c>
      <c r="G97">
        <f t="shared" ca="1" si="8"/>
        <v>168.85577584157227</v>
      </c>
    </row>
    <row r="98" spans="5:7" x14ac:dyDescent="0.35">
      <c r="E98">
        <f t="shared" si="6"/>
        <v>0.38095238095238004</v>
      </c>
      <c r="F98">
        <f t="shared" ca="1" si="7"/>
        <v>144.21342820664043</v>
      </c>
      <c r="G98">
        <f t="shared" ca="1" si="8"/>
        <v>166.51416136367155</v>
      </c>
    </row>
    <row r="99" spans="5:7" x14ac:dyDescent="0.35">
      <c r="E99">
        <f t="shared" si="6"/>
        <v>0.384920634920634</v>
      </c>
      <c r="F99">
        <f t="shared" ca="1" si="7"/>
        <v>144.55665615718917</v>
      </c>
      <c r="G99">
        <f t="shared" ca="1" si="8"/>
        <v>170.33778295948045</v>
      </c>
    </row>
    <row r="100" spans="5:7" x14ac:dyDescent="0.35">
      <c r="E100">
        <f t="shared" si="6"/>
        <v>0.38888888888888795</v>
      </c>
      <c r="F100">
        <f t="shared" ca="1" si="7"/>
        <v>143.70698508148229</v>
      </c>
      <c r="G100">
        <f t="shared" ca="1" si="8"/>
        <v>173.75082112960041</v>
      </c>
    </row>
    <row r="101" spans="5:7" x14ac:dyDescent="0.35">
      <c r="E101">
        <f t="shared" si="6"/>
        <v>0.39285714285714191</v>
      </c>
      <c r="F101">
        <f t="shared" ca="1" si="7"/>
        <v>138.04781019572337</v>
      </c>
      <c r="G101">
        <f t="shared" ca="1" si="8"/>
        <v>173.33206259506042</v>
      </c>
    </row>
    <row r="102" spans="5:7" x14ac:dyDescent="0.35">
      <c r="E102">
        <f t="shared" si="6"/>
        <v>0.39682539682539586</v>
      </c>
      <c r="F102">
        <f t="shared" ca="1" si="7"/>
        <v>136.78659708674161</v>
      </c>
      <c r="G102">
        <f t="shared" ca="1" si="8"/>
        <v>170.88797829461024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474A-0A28-481E-B3A4-06A942A0A6CA}">
  <dimension ref="A1:HE100"/>
  <sheetViews>
    <sheetView zoomScale="78" zoomScaleNormal="60" workbookViewId="0">
      <selection activeCell="A12" sqref="A12"/>
    </sheetView>
  </sheetViews>
  <sheetFormatPr defaultRowHeight="14.5" x14ac:dyDescent="0.35"/>
  <cols>
    <col min="1" max="1" width="23.81640625" bestFit="1" customWidth="1"/>
    <col min="2" max="2" width="14.7265625" bestFit="1" customWidth="1"/>
    <col min="3" max="3" width="12.453125" bestFit="1" customWidth="1"/>
    <col min="4" max="4" width="19.36328125" bestFit="1" customWidth="1"/>
    <col min="207" max="207" width="15" customWidth="1"/>
    <col min="208" max="208" width="24.08984375" bestFit="1" customWidth="1"/>
    <col min="209" max="209" width="15.1796875" bestFit="1" customWidth="1"/>
    <col min="210" max="210" width="25.90625" bestFit="1" customWidth="1"/>
    <col min="212" max="212" width="21" bestFit="1" customWidth="1"/>
    <col min="213" max="213" width="14.36328125" bestFit="1" customWidth="1"/>
    <col min="214" max="214" width="16.26953125" bestFit="1" customWidth="1"/>
    <col min="215" max="215" width="13.7265625" customWidth="1"/>
  </cols>
  <sheetData>
    <row r="1" spans="1:213" ht="16" x14ac:dyDescent="0.4">
      <c r="E1" s="45" t="s">
        <v>349</v>
      </c>
      <c r="F1">
        <v>0</v>
      </c>
      <c r="G1">
        <f t="shared" ref="G1:AL1" si="0">F1+$C$5</f>
        <v>3.968253968253968E-3</v>
      </c>
      <c r="H1">
        <f t="shared" si="0"/>
        <v>7.9365079365079361E-3</v>
      </c>
      <c r="I1">
        <f t="shared" si="0"/>
        <v>1.1904761904761904E-2</v>
      </c>
      <c r="J1">
        <f t="shared" si="0"/>
        <v>1.5873015873015872E-2</v>
      </c>
      <c r="K1">
        <f t="shared" si="0"/>
        <v>1.984126984126984E-2</v>
      </c>
      <c r="L1">
        <f t="shared" si="0"/>
        <v>2.3809523809523808E-2</v>
      </c>
      <c r="M1">
        <f t="shared" si="0"/>
        <v>2.7777777777777776E-2</v>
      </c>
      <c r="N1">
        <f t="shared" si="0"/>
        <v>3.1746031746031744E-2</v>
      </c>
      <c r="O1">
        <f t="shared" si="0"/>
        <v>3.5714285714285712E-2</v>
      </c>
      <c r="P1">
        <f t="shared" si="0"/>
        <v>3.968253968253968E-2</v>
      </c>
      <c r="Q1">
        <f t="shared" si="0"/>
        <v>4.3650793650793648E-2</v>
      </c>
      <c r="R1">
        <f t="shared" si="0"/>
        <v>4.7619047619047616E-2</v>
      </c>
      <c r="S1">
        <f t="shared" si="0"/>
        <v>5.1587301587301584E-2</v>
      </c>
      <c r="T1">
        <f t="shared" si="0"/>
        <v>5.5555555555555552E-2</v>
      </c>
      <c r="U1">
        <f t="shared" si="0"/>
        <v>5.9523809523809521E-2</v>
      </c>
      <c r="V1">
        <f t="shared" si="0"/>
        <v>6.3492063492063489E-2</v>
      </c>
      <c r="W1">
        <f t="shared" si="0"/>
        <v>6.7460317460317457E-2</v>
      </c>
      <c r="X1">
        <f t="shared" si="0"/>
        <v>7.1428571428571425E-2</v>
      </c>
      <c r="Y1">
        <f t="shared" si="0"/>
        <v>7.5396825396825393E-2</v>
      </c>
      <c r="Z1">
        <f t="shared" si="0"/>
        <v>7.9365079365079361E-2</v>
      </c>
      <c r="AA1">
        <f t="shared" si="0"/>
        <v>8.3333333333333329E-2</v>
      </c>
      <c r="AB1">
        <f t="shared" si="0"/>
        <v>8.7301587301587297E-2</v>
      </c>
      <c r="AC1">
        <f t="shared" si="0"/>
        <v>9.1269841269841265E-2</v>
      </c>
      <c r="AD1">
        <f t="shared" si="0"/>
        <v>9.5238095238095233E-2</v>
      </c>
      <c r="AE1">
        <f t="shared" si="0"/>
        <v>9.9206349206349201E-2</v>
      </c>
      <c r="AF1">
        <f t="shared" si="0"/>
        <v>0.10317460317460317</v>
      </c>
      <c r="AG1">
        <f t="shared" si="0"/>
        <v>0.10714285714285714</v>
      </c>
      <c r="AH1">
        <f t="shared" si="0"/>
        <v>0.1111111111111111</v>
      </c>
      <c r="AI1">
        <f t="shared" si="0"/>
        <v>0.11507936507936507</v>
      </c>
      <c r="AJ1">
        <f t="shared" si="0"/>
        <v>0.11904761904761904</v>
      </c>
      <c r="AK1">
        <f t="shared" si="0"/>
        <v>0.12301587301587301</v>
      </c>
      <c r="AL1">
        <f t="shared" si="0"/>
        <v>0.12698412698412698</v>
      </c>
      <c r="AM1">
        <f t="shared" ref="AM1:BR1" si="1">AL1+$C$5</f>
        <v>0.13095238095238093</v>
      </c>
      <c r="AN1">
        <f t="shared" si="1"/>
        <v>0.13492063492063489</v>
      </c>
      <c r="AO1">
        <f t="shared" si="1"/>
        <v>0.13888888888888884</v>
      </c>
      <c r="AP1">
        <f t="shared" si="1"/>
        <v>0.14285714285714279</v>
      </c>
      <c r="AQ1">
        <f t="shared" si="1"/>
        <v>0.14682539682539675</v>
      </c>
      <c r="AR1">
        <f t="shared" si="1"/>
        <v>0.1507936507936507</v>
      </c>
      <c r="AS1">
        <f t="shared" si="1"/>
        <v>0.15476190476190466</v>
      </c>
      <c r="AT1">
        <f t="shared" si="1"/>
        <v>0.15873015873015861</v>
      </c>
      <c r="AU1">
        <f t="shared" si="1"/>
        <v>0.16269841269841256</v>
      </c>
      <c r="AV1">
        <f t="shared" si="1"/>
        <v>0.16666666666666652</v>
      </c>
      <c r="AW1">
        <f t="shared" si="1"/>
        <v>0.17063492063492047</v>
      </c>
      <c r="AX1">
        <f t="shared" si="1"/>
        <v>0.17460317460317443</v>
      </c>
      <c r="AY1">
        <f t="shared" si="1"/>
        <v>0.17857142857142838</v>
      </c>
      <c r="AZ1">
        <f t="shared" si="1"/>
        <v>0.18253968253968234</v>
      </c>
      <c r="BA1">
        <f t="shared" si="1"/>
        <v>0.18650793650793629</v>
      </c>
      <c r="BB1">
        <f t="shared" si="1"/>
        <v>0.19047619047619024</v>
      </c>
      <c r="BC1">
        <f t="shared" si="1"/>
        <v>0.1944444444444442</v>
      </c>
      <c r="BD1">
        <f t="shared" si="1"/>
        <v>0.19841269841269815</v>
      </c>
      <c r="BE1">
        <f t="shared" si="1"/>
        <v>0.20238095238095211</v>
      </c>
      <c r="BF1">
        <f t="shared" si="1"/>
        <v>0.20634920634920606</v>
      </c>
      <c r="BG1">
        <f t="shared" si="1"/>
        <v>0.21031746031746001</v>
      </c>
      <c r="BH1">
        <f t="shared" si="1"/>
        <v>0.21428571428571397</v>
      </c>
      <c r="BI1">
        <f t="shared" si="1"/>
        <v>0.21825396825396792</v>
      </c>
      <c r="BJ1">
        <f t="shared" si="1"/>
        <v>0.22222222222222188</v>
      </c>
      <c r="BK1">
        <f t="shared" si="1"/>
        <v>0.22619047619047583</v>
      </c>
      <c r="BL1">
        <f t="shared" si="1"/>
        <v>0.23015873015872979</v>
      </c>
      <c r="BM1">
        <f t="shared" si="1"/>
        <v>0.23412698412698374</v>
      </c>
      <c r="BN1">
        <f t="shared" si="1"/>
        <v>0.23809523809523769</v>
      </c>
      <c r="BO1">
        <f t="shared" si="1"/>
        <v>0.24206349206349165</v>
      </c>
      <c r="BP1">
        <f t="shared" si="1"/>
        <v>0.2460317460317456</v>
      </c>
      <c r="BQ1">
        <f t="shared" si="1"/>
        <v>0.24999999999999956</v>
      </c>
      <c r="BR1">
        <f t="shared" si="1"/>
        <v>0.25396825396825351</v>
      </c>
      <c r="BS1">
        <f t="shared" ref="BS1:CX1" si="2">BR1+$C$5</f>
        <v>0.25793650793650746</v>
      </c>
      <c r="BT1">
        <f t="shared" si="2"/>
        <v>0.26190476190476142</v>
      </c>
      <c r="BU1">
        <f t="shared" si="2"/>
        <v>0.26587301587301537</v>
      </c>
      <c r="BV1">
        <f t="shared" si="2"/>
        <v>0.26984126984126933</v>
      </c>
      <c r="BW1">
        <f t="shared" si="2"/>
        <v>0.27380952380952328</v>
      </c>
      <c r="BX1">
        <f t="shared" si="2"/>
        <v>0.27777777777777724</v>
      </c>
      <c r="BY1">
        <f t="shared" si="2"/>
        <v>0.28174603174603119</v>
      </c>
      <c r="BZ1">
        <f t="shared" si="2"/>
        <v>0.28571428571428514</v>
      </c>
      <c r="CA1">
        <f t="shared" si="2"/>
        <v>0.2896825396825391</v>
      </c>
      <c r="CB1">
        <f t="shared" si="2"/>
        <v>0.29365079365079305</v>
      </c>
      <c r="CC1">
        <f t="shared" si="2"/>
        <v>0.29761904761904701</v>
      </c>
      <c r="CD1">
        <f t="shared" si="2"/>
        <v>0.30158730158730096</v>
      </c>
      <c r="CE1">
        <f t="shared" si="2"/>
        <v>0.30555555555555491</v>
      </c>
      <c r="CF1">
        <f t="shared" si="2"/>
        <v>0.30952380952380887</v>
      </c>
      <c r="CG1">
        <f t="shared" si="2"/>
        <v>0.31349206349206282</v>
      </c>
      <c r="CH1">
        <f t="shared" si="2"/>
        <v>0.31746031746031678</v>
      </c>
      <c r="CI1">
        <f t="shared" si="2"/>
        <v>0.32142857142857073</v>
      </c>
      <c r="CJ1">
        <f t="shared" si="2"/>
        <v>0.32539682539682468</v>
      </c>
      <c r="CK1">
        <f t="shared" si="2"/>
        <v>0.32936507936507864</v>
      </c>
      <c r="CL1">
        <f t="shared" si="2"/>
        <v>0.33333333333333259</v>
      </c>
      <c r="CM1">
        <f t="shared" si="2"/>
        <v>0.33730158730158655</v>
      </c>
      <c r="CN1">
        <f t="shared" si="2"/>
        <v>0.3412698412698405</v>
      </c>
      <c r="CO1">
        <f t="shared" si="2"/>
        <v>0.34523809523809446</v>
      </c>
      <c r="CP1">
        <f t="shared" si="2"/>
        <v>0.34920634920634841</v>
      </c>
      <c r="CQ1">
        <f t="shared" si="2"/>
        <v>0.35317460317460236</v>
      </c>
      <c r="CR1">
        <f t="shared" si="2"/>
        <v>0.35714285714285632</v>
      </c>
      <c r="CS1">
        <f t="shared" si="2"/>
        <v>0.36111111111111027</v>
      </c>
      <c r="CT1">
        <f t="shared" si="2"/>
        <v>0.36507936507936423</v>
      </c>
      <c r="CU1">
        <f t="shared" si="2"/>
        <v>0.36904761904761818</v>
      </c>
      <c r="CV1">
        <f t="shared" si="2"/>
        <v>0.37301587301587213</v>
      </c>
      <c r="CW1">
        <f t="shared" si="2"/>
        <v>0.37698412698412609</v>
      </c>
      <c r="CX1">
        <f t="shared" si="2"/>
        <v>0.38095238095238004</v>
      </c>
      <c r="CY1">
        <f t="shared" ref="CY1:ED1" si="3">CX1+$C$5</f>
        <v>0.384920634920634</v>
      </c>
      <c r="CZ1">
        <f t="shared" si="3"/>
        <v>0.38888888888888795</v>
      </c>
      <c r="DA1">
        <f t="shared" si="3"/>
        <v>0.39285714285714191</v>
      </c>
      <c r="DB1">
        <f t="shared" si="3"/>
        <v>0.39682539682539586</v>
      </c>
      <c r="DC1">
        <f t="shared" si="3"/>
        <v>0.40079365079364981</v>
      </c>
      <c r="DD1">
        <f t="shared" si="3"/>
        <v>0.40476190476190377</v>
      </c>
      <c r="DE1">
        <f t="shared" si="3"/>
        <v>0.40873015873015772</v>
      </c>
      <c r="DF1">
        <f t="shared" si="3"/>
        <v>0.41269841269841168</v>
      </c>
      <c r="DG1">
        <f t="shared" si="3"/>
        <v>0.41666666666666563</v>
      </c>
      <c r="DH1">
        <f t="shared" si="3"/>
        <v>0.42063492063491958</v>
      </c>
      <c r="DI1">
        <f t="shared" si="3"/>
        <v>0.42460317460317354</v>
      </c>
      <c r="DJ1">
        <f t="shared" si="3"/>
        <v>0.42857142857142749</v>
      </c>
      <c r="DK1">
        <f t="shared" si="3"/>
        <v>0.43253968253968145</v>
      </c>
      <c r="DL1">
        <f t="shared" si="3"/>
        <v>0.4365079365079354</v>
      </c>
      <c r="DM1">
        <f t="shared" si="3"/>
        <v>0.44047619047618936</v>
      </c>
      <c r="DN1">
        <f t="shared" si="3"/>
        <v>0.44444444444444331</v>
      </c>
      <c r="DO1">
        <f t="shared" si="3"/>
        <v>0.44841269841269726</v>
      </c>
      <c r="DP1">
        <f t="shared" si="3"/>
        <v>0.45238095238095122</v>
      </c>
      <c r="DQ1">
        <f t="shared" si="3"/>
        <v>0.45634920634920517</v>
      </c>
      <c r="DR1">
        <f t="shared" si="3"/>
        <v>0.46031746031745913</v>
      </c>
      <c r="DS1">
        <f t="shared" si="3"/>
        <v>0.46428571428571308</v>
      </c>
      <c r="DT1">
        <f t="shared" si="3"/>
        <v>0.46825396825396703</v>
      </c>
      <c r="DU1">
        <f t="shared" si="3"/>
        <v>0.47222222222222099</v>
      </c>
      <c r="DV1">
        <f t="shared" si="3"/>
        <v>0.47619047619047494</v>
      </c>
      <c r="DW1">
        <f t="shared" si="3"/>
        <v>0.4801587301587289</v>
      </c>
      <c r="DX1">
        <f t="shared" si="3"/>
        <v>0.48412698412698285</v>
      </c>
      <c r="DY1">
        <f t="shared" si="3"/>
        <v>0.48809523809523681</v>
      </c>
      <c r="DZ1">
        <f t="shared" si="3"/>
        <v>0.49206349206349076</v>
      </c>
      <c r="EA1">
        <f t="shared" si="3"/>
        <v>0.49603174603174471</v>
      </c>
      <c r="EB1">
        <f t="shared" si="3"/>
        <v>0.49999999999999867</v>
      </c>
      <c r="EC1">
        <f t="shared" si="3"/>
        <v>0.50396825396825262</v>
      </c>
      <c r="ED1">
        <f t="shared" si="3"/>
        <v>0.50793650793650658</v>
      </c>
      <c r="EE1">
        <f t="shared" ref="EE1:FJ1" si="4">ED1+$C$5</f>
        <v>0.51190476190476053</v>
      </c>
      <c r="EF1">
        <f t="shared" si="4"/>
        <v>0.51587301587301448</v>
      </c>
      <c r="EG1">
        <f t="shared" si="4"/>
        <v>0.51984126984126844</v>
      </c>
      <c r="EH1">
        <f t="shared" si="4"/>
        <v>0.52380952380952239</v>
      </c>
      <c r="EI1">
        <f t="shared" si="4"/>
        <v>0.52777777777777635</v>
      </c>
      <c r="EJ1">
        <f t="shared" si="4"/>
        <v>0.5317460317460303</v>
      </c>
      <c r="EK1">
        <f t="shared" si="4"/>
        <v>0.53571428571428426</v>
      </c>
      <c r="EL1">
        <f t="shared" si="4"/>
        <v>0.53968253968253821</v>
      </c>
      <c r="EM1">
        <f t="shared" si="4"/>
        <v>0.54365079365079216</v>
      </c>
      <c r="EN1">
        <f t="shared" si="4"/>
        <v>0.54761904761904612</v>
      </c>
      <c r="EO1">
        <f t="shared" si="4"/>
        <v>0.55158730158730007</v>
      </c>
      <c r="EP1">
        <f t="shared" si="4"/>
        <v>0.55555555555555403</v>
      </c>
      <c r="EQ1">
        <f t="shared" si="4"/>
        <v>0.55952380952380798</v>
      </c>
      <c r="ER1">
        <f t="shared" si="4"/>
        <v>0.56349206349206193</v>
      </c>
      <c r="ES1">
        <f t="shared" si="4"/>
        <v>0.56746031746031589</v>
      </c>
      <c r="ET1">
        <f t="shared" si="4"/>
        <v>0.57142857142856984</v>
      </c>
      <c r="EU1">
        <f t="shared" si="4"/>
        <v>0.5753968253968238</v>
      </c>
      <c r="EV1">
        <f t="shared" si="4"/>
        <v>0.57936507936507775</v>
      </c>
      <c r="EW1">
        <f t="shared" si="4"/>
        <v>0.58333333333333171</v>
      </c>
      <c r="EX1">
        <f t="shared" si="4"/>
        <v>0.58730158730158566</v>
      </c>
      <c r="EY1">
        <f t="shared" si="4"/>
        <v>0.59126984126983961</v>
      </c>
      <c r="EZ1">
        <f t="shared" si="4"/>
        <v>0.59523809523809357</v>
      </c>
      <c r="FA1">
        <f t="shared" si="4"/>
        <v>0.59920634920634752</v>
      </c>
      <c r="FB1">
        <f t="shared" si="4"/>
        <v>0.60317460317460148</v>
      </c>
      <c r="FC1">
        <f t="shared" si="4"/>
        <v>0.60714285714285543</v>
      </c>
      <c r="FD1">
        <f t="shared" si="4"/>
        <v>0.61111111111110938</v>
      </c>
      <c r="FE1">
        <f t="shared" si="4"/>
        <v>0.61507936507936334</v>
      </c>
      <c r="FF1">
        <f t="shared" si="4"/>
        <v>0.61904761904761729</v>
      </c>
      <c r="FG1">
        <f t="shared" si="4"/>
        <v>0.62301587301587125</v>
      </c>
      <c r="FH1">
        <f t="shared" si="4"/>
        <v>0.6269841269841252</v>
      </c>
      <c r="FI1">
        <f t="shared" si="4"/>
        <v>0.63095238095237915</v>
      </c>
      <c r="FJ1">
        <f t="shared" si="4"/>
        <v>0.63492063492063311</v>
      </c>
      <c r="FK1">
        <f t="shared" ref="FK1:GP1" si="5">FJ1+$C$5</f>
        <v>0.63888888888888706</v>
      </c>
      <c r="FL1">
        <f t="shared" si="5"/>
        <v>0.64285714285714102</v>
      </c>
      <c r="FM1">
        <f t="shared" si="5"/>
        <v>0.64682539682539497</v>
      </c>
      <c r="FN1">
        <f t="shared" si="5"/>
        <v>0.65079365079364893</v>
      </c>
      <c r="FO1">
        <f t="shared" si="5"/>
        <v>0.65476190476190288</v>
      </c>
      <c r="FP1">
        <f t="shared" si="5"/>
        <v>0.65873015873015683</v>
      </c>
      <c r="FQ1">
        <f t="shared" si="5"/>
        <v>0.66269841269841079</v>
      </c>
      <c r="FR1">
        <f t="shared" si="5"/>
        <v>0.66666666666666474</v>
      </c>
      <c r="FS1">
        <f t="shared" si="5"/>
        <v>0.6706349206349187</v>
      </c>
      <c r="FT1">
        <f t="shared" si="5"/>
        <v>0.67460317460317265</v>
      </c>
      <c r="FU1">
        <f t="shared" si="5"/>
        <v>0.6785714285714266</v>
      </c>
      <c r="FV1">
        <f t="shared" si="5"/>
        <v>0.68253968253968056</v>
      </c>
      <c r="FW1">
        <f t="shared" si="5"/>
        <v>0.68650793650793451</v>
      </c>
      <c r="FX1">
        <f t="shared" si="5"/>
        <v>0.69047619047618847</v>
      </c>
      <c r="FY1">
        <f t="shared" si="5"/>
        <v>0.69444444444444242</v>
      </c>
      <c r="FZ1">
        <f t="shared" si="5"/>
        <v>0.69841269841269638</v>
      </c>
      <c r="GA1">
        <f t="shared" si="5"/>
        <v>0.70238095238095033</v>
      </c>
      <c r="GB1">
        <f t="shared" si="5"/>
        <v>0.70634920634920428</v>
      </c>
      <c r="GC1">
        <f t="shared" si="5"/>
        <v>0.71031746031745824</v>
      </c>
      <c r="GD1">
        <f t="shared" si="5"/>
        <v>0.71428571428571219</v>
      </c>
      <c r="GE1">
        <f t="shared" si="5"/>
        <v>0.71825396825396615</v>
      </c>
      <c r="GF1">
        <f t="shared" si="5"/>
        <v>0.7222222222222201</v>
      </c>
      <c r="GG1">
        <f t="shared" si="5"/>
        <v>0.72619047619047405</v>
      </c>
      <c r="GH1">
        <f t="shared" si="5"/>
        <v>0.73015873015872801</v>
      </c>
      <c r="GI1">
        <f t="shared" si="5"/>
        <v>0.73412698412698196</v>
      </c>
      <c r="GJ1">
        <f t="shared" si="5"/>
        <v>0.73809523809523592</v>
      </c>
      <c r="GK1">
        <f t="shared" si="5"/>
        <v>0.74206349206348987</v>
      </c>
      <c r="GL1">
        <f t="shared" si="5"/>
        <v>0.74603174603174383</v>
      </c>
      <c r="GM1">
        <f t="shared" si="5"/>
        <v>0.74999999999999778</v>
      </c>
      <c r="GN1">
        <f t="shared" si="5"/>
        <v>0.75396825396825173</v>
      </c>
      <c r="GO1">
        <f t="shared" si="5"/>
        <v>0.75793650793650569</v>
      </c>
      <c r="GP1">
        <f t="shared" si="5"/>
        <v>0.76190476190475964</v>
      </c>
      <c r="GQ1">
        <f t="shared" ref="GQ1:GX1" si="6">GP1+$C$5</f>
        <v>0.7658730158730136</v>
      </c>
      <c r="GR1">
        <f t="shared" si="6"/>
        <v>0.76984126984126755</v>
      </c>
      <c r="GS1">
        <f t="shared" si="6"/>
        <v>0.7738095238095215</v>
      </c>
      <c r="GT1">
        <f t="shared" si="6"/>
        <v>0.77777777777777546</v>
      </c>
      <c r="GU1">
        <f t="shared" si="6"/>
        <v>0.78174603174602941</v>
      </c>
      <c r="GV1">
        <f t="shared" si="6"/>
        <v>0.78571428571428337</v>
      </c>
      <c r="GW1">
        <f t="shared" si="6"/>
        <v>0.78968253968253732</v>
      </c>
      <c r="GX1" s="2">
        <f t="shared" si="6"/>
        <v>0.79365079365079128</v>
      </c>
      <c r="GY1" s="48" t="s">
        <v>363</v>
      </c>
      <c r="GZ1" s="48" t="s">
        <v>364</v>
      </c>
      <c r="HA1" s="48" t="s">
        <v>361</v>
      </c>
      <c r="HB1" s="48" t="s">
        <v>362</v>
      </c>
    </row>
    <row r="2" spans="1:213" x14ac:dyDescent="0.35">
      <c r="B2" s="79" t="s">
        <v>350</v>
      </c>
      <c r="C2" s="80">
        <v>156.69999999999999</v>
      </c>
      <c r="E2" s="45" t="s">
        <v>144</v>
      </c>
      <c r="F2" s="26">
        <f>C2</f>
        <v>156.69999999999999</v>
      </c>
      <c r="G2">
        <f t="shared" ref="G2:AL2" ca="1" si="7">F2*EXP(($C$6-0.5*$C$4^2)*$C$5+$C$4*SQRT($C$5)*_xlfn.NORM.S.INV(RAND()))</f>
        <v>159.85979316040405</v>
      </c>
      <c r="H2">
        <f t="shared" ca="1" si="7"/>
        <v>158.04708243335378</v>
      </c>
      <c r="I2">
        <f t="shared" ca="1" si="7"/>
        <v>151.32805269664988</v>
      </c>
      <c r="J2">
        <f t="shared" ca="1" si="7"/>
        <v>147.92871315099367</v>
      </c>
      <c r="K2">
        <f t="shared" ca="1" si="7"/>
        <v>146.21651393955864</v>
      </c>
      <c r="L2">
        <f t="shared" ca="1" si="7"/>
        <v>140.74919761398147</v>
      </c>
      <c r="M2">
        <f t="shared" ca="1" si="7"/>
        <v>143.5233183649012</v>
      </c>
      <c r="N2">
        <f t="shared" ca="1" si="7"/>
        <v>147.166639464122</v>
      </c>
      <c r="O2">
        <f t="shared" ca="1" si="7"/>
        <v>141.89390844198624</v>
      </c>
      <c r="P2">
        <f t="shared" ca="1" si="7"/>
        <v>145.38361590758853</v>
      </c>
      <c r="Q2">
        <f t="shared" ca="1" si="7"/>
        <v>150.76124863401952</v>
      </c>
      <c r="R2">
        <f t="shared" ca="1" si="7"/>
        <v>147.32784671931094</v>
      </c>
      <c r="S2">
        <f t="shared" ca="1" si="7"/>
        <v>144.44052670836535</v>
      </c>
      <c r="T2">
        <f t="shared" ca="1" si="7"/>
        <v>144.31453932040776</v>
      </c>
      <c r="U2">
        <f t="shared" ca="1" si="7"/>
        <v>142.39659366486327</v>
      </c>
      <c r="V2">
        <f t="shared" ca="1" si="7"/>
        <v>142.96732238650102</v>
      </c>
      <c r="W2">
        <f t="shared" ca="1" si="7"/>
        <v>139.60013307009783</v>
      </c>
      <c r="X2">
        <f t="shared" ca="1" si="7"/>
        <v>138.59073328981094</v>
      </c>
      <c r="Y2">
        <f t="shared" ca="1" si="7"/>
        <v>139.56445670858594</v>
      </c>
      <c r="Z2">
        <f t="shared" ca="1" si="7"/>
        <v>135.08507499254534</v>
      </c>
      <c r="AA2">
        <f t="shared" ca="1" si="7"/>
        <v>131.88041322289024</v>
      </c>
      <c r="AB2">
        <f t="shared" ca="1" si="7"/>
        <v>129.71962073466258</v>
      </c>
      <c r="AC2">
        <f t="shared" ca="1" si="7"/>
        <v>130.0470206279409</v>
      </c>
      <c r="AD2">
        <f t="shared" ca="1" si="7"/>
        <v>130.05227227140639</v>
      </c>
      <c r="AE2">
        <f t="shared" ca="1" si="7"/>
        <v>134.72477445833857</v>
      </c>
      <c r="AF2">
        <f t="shared" ca="1" si="7"/>
        <v>138.89143422504733</v>
      </c>
      <c r="AG2">
        <f t="shared" ca="1" si="7"/>
        <v>139.89746129694234</v>
      </c>
      <c r="AH2">
        <f t="shared" ca="1" si="7"/>
        <v>139.75710878760665</v>
      </c>
      <c r="AI2">
        <f t="shared" ca="1" si="7"/>
        <v>142.54137507443406</v>
      </c>
      <c r="AJ2">
        <f t="shared" ca="1" si="7"/>
        <v>144.34377563325464</v>
      </c>
      <c r="AK2">
        <f t="shared" ca="1" si="7"/>
        <v>144.56600090460662</v>
      </c>
      <c r="AL2">
        <f t="shared" ca="1" si="7"/>
        <v>141.65177004998299</v>
      </c>
      <c r="AM2">
        <f t="shared" ref="AM2:BR2" ca="1" si="8">AL2*EXP(($C$6-0.5*$C$4^2)*$C$5+$C$4*SQRT($C$5)*_xlfn.NORM.S.INV(RAND()))</f>
        <v>145.36083615535921</v>
      </c>
      <c r="AN2">
        <f t="shared" ca="1" si="8"/>
        <v>142.46459903738031</v>
      </c>
      <c r="AO2">
        <f t="shared" ca="1" si="8"/>
        <v>143.79152204827284</v>
      </c>
      <c r="AP2">
        <f t="shared" ca="1" si="8"/>
        <v>141.59596607683935</v>
      </c>
      <c r="AQ2">
        <f t="shared" ca="1" si="8"/>
        <v>135.61844124474661</v>
      </c>
      <c r="AR2">
        <f t="shared" ca="1" si="8"/>
        <v>135.95558436073625</v>
      </c>
      <c r="AS2">
        <f t="shared" ca="1" si="8"/>
        <v>134.80510775587595</v>
      </c>
      <c r="AT2">
        <f t="shared" ca="1" si="8"/>
        <v>134.80193887591312</v>
      </c>
      <c r="AU2">
        <f t="shared" ca="1" si="8"/>
        <v>132.17685875854255</v>
      </c>
      <c r="AV2">
        <f t="shared" ca="1" si="8"/>
        <v>133.63928578117589</v>
      </c>
      <c r="AW2">
        <f t="shared" ca="1" si="8"/>
        <v>139.19936111513891</v>
      </c>
      <c r="AX2">
        <f t="shared" ca="1" si="8"/>
        <v>140.71627504713425</v>
      </c>
      <c r="AY2">
        <f t="shared" ca="1" si="8"/>
        <v>140.83108440740961</v>
      </c>
      <c r="AZ2">
        <f t="shared" ca="1" si="8"/>
        <v>139.56378269385146</v>
      </c>
      <c r="BA2">
        <f t="shared" ca="1" si="8"/>
        <v>140.38097984930621</v>
      </c>
      <c r="BB2">
        <f t="shared" ca="1" si="8"/>
        <v>140.89197019896068</v>
      </c>
      <c r="BC2">
        <f t="shared" ca="1" si="8"/>
        <v>137.98999389043112</v>
      </c>
      <c r="BD2">
        <f t="shared" ca="1" si="8"/>
        <v>135.42903625617888</v>
      </c>
      <c r="BE2">
        <f t="shared" ca="1" si="8"/>
        <v>134.81889194431338</v>
      </c>
      <c r="BF2">
        <f t="shared" ca="1" si="8"/>
        <v>131.00132330235456</v>
      </c>
      <c r="BG2">
        <f t="shared" ca="1" si="8"/>
        <v>131.71167732675494</v>
      </c>
      <c r="BH2">
        <f t="shared" ca="1" si="8"/>
        <v>132.19457590509771</v>
      </c>
      <c r="BI2">
        <f t="shared" ca="1" si="8"/>
        <v>130.68005477236849</v>
      </c>
      <c r="BJ2">
        <f t="shared" ca="1" si="8"/>
        <v>130.79581002035357</v>
      </c>
      <c r="BK2">
        <f t="shared" ca="1" si="8"/>
        <v>129.38643014546486</v>
      </c>
      <c r="BL2">
        <f t="shared" ca="1" si="8"/>
        <v>130.03280364005727</v>
      </c>
      <c r="BM2">
        <f t="shared" ca="1" si="8"/>
        <v>128.35227421193534</v>
      </c>
      <c r="BN2">
        <f t="shared" ca="1" si="8"/>
        <v>129.16673663153102</v>
      </c>
      <c r="BO2">
        <f t="shared" ca="1" si="8"/>
        <v>131.99100857448397</v>
      </c>
      <c r="BP2">
        <f t="shared" ca="1" si="8"/>
        <v>134.220307256019</v>
      </c>
      <c r="BQ2">
        <f t="shared" ca="1" si="8"/>
        <v>133.73326734044358</v>
      </c>
      <c r="BR2">
        <f t="shared" ca="1" si="8"/>
        <v>133.77618152205977</v>
      </c>
      <c r="BS2">
        <f t="shared" ref="BS2:CX2" ca="1" si="9">BR2*EXP(($C$6-0.5*$C$4^2)*$C$5+$C$4*SQRT($C$5)*_xlfn.NORM.S.INV(RAND()))</f>
        <v>137.68147688024621</v>
      </c>
      <c r="BT2">
        <f t="shared" ca="1" si="9"/>
        <v>133.96243046512083</v>
      </c>
      <c r="BU2">
        <f t="shared" ca="1" si="9"/>
        <v>134.2882870669691</v>
      </c>
      <c r="BV2">
        <f t="shared" ca="1" si="9"/>
        <v>131.81973968156879</v>
      </c>
      <c r="BW2">
        <f t="shared" ca="1" si="9"/>
        <v>131.47069110143607</v>
      </c>
      <c r="BX2">
        <f t="shared" ca="1" si="9"/>
        <v>127.48719784105242</v>
      </c>
      <c r="BY2">
        <f t="shared" ca="1" si="9"/>
        <v>124.08970430134063</v>
      </c>
      <c r="BZ2">
        <f t="shared" ca="1" si="9"/>
        <v>124.79680986028677</v>
      </c>
      <c r="CA2">
        <f t="shared" ca="1" si="9"/>
        <v>125.92172379941893</v>
      </c>
      <c r="CB2">
        <f t="shared" ca="1" si="9"/>
        <v>126.06222990628773</v>
      </c>
      <c r="CC2">
        <f t="shared" ca="1" si="9"/>
        <v>124.23973141443054</v>
      </c>
      <c r="CD2">
        <f t="shared" ca="1" si="9"/>
        <v>124.58794259058321</v>
      </c>
      <c r="CE2">
        <f t="shared" ca="1" si="9"/>
        <v>123.66741003024079</v>
      </c>
      <c r="CF2">
        <f t="shared" ca="1" si="9"/>
        <v>124.67326872766023</v>
      </c>
      <c r="CG2">
        <f t="shared" ca="1" si="9"/>
        <v>128.36789519190467</v>
      </c>
      <c r="CH2">
        <f t="shared" ca="1" si="9"/>
        <v>126.34296873945385</v>
      </c>
      <c r="CI2">
        <f t="shared" ca="1" si="9"/>
        <v>126.02046692221806</v>
      </c>
      <c r="CJ2">
        <f t="shared" ca="1" si="9"/>
        <v>128.98238796307646</v>
      </c>
      <c r="CK2">
        <f t="shared" ca="1" si="9"/>
        <v>125.6941741412454</v>
      </c>
      <c r="CL2">
        <f t="shared" ca="1" si="9"/>
        <v>127.01055358765721</v>
      </c>
      <c r="CM2">
        <f t="shared" ca="1" si="9"/>
        <v>127.28332131599477</v>
      </c>
      <c r="CN2">
        <f t="shared" ca="1" si="9"/>
        <v>128.98861384733971</v>
      </c>
      <c r="CO2">
        <f t="shared" ca="1" si="9"/>
        <v>124.92300180471459</v>
      </c>
      <c r="CP2">
        <f t="shared" ca="1" si="9"/>
        <v>128.11976984346086</v>
      </c>
      <c r="CQ2">
        <f t="shared" ca="1" si="9"/>
        <v>126.69359577048262</v>
      </c>
      <c r="CR2">
        <f t="shared" ca="1" si="9"/>
        <v>127.37918115507675</v>
      </c>
      <c r="CS2">
        <f t="shared" ca="1" si="9"/>
        <v>124.63176677452869</v>
      </c>
      <c r="CT2">
        <f t="shared" ca="1" si="9"/>
        <v>126.37935149771698</v>
      </c>
      <c r="CU2">
        <f t="shared" ca="1" si="9"/>
        <v>126.61245479229783</v>
      </c>
      <c r="CV2">
        <f t="shared" ca="1" si="9"/>
        <v>128.55268781699752</v>
      </c>
      <c r="CW2">
        <f t="shared" ca="1" si="9"/>
        <v>128.58845501628579</v>
      </c>
      <c r="CX2">
        <f t="shared" ca="1" si="9"/>
        <v>129.67789484107158</v>
      </c>
      <c r="CY2">
        <f t="shared" ref="CY2:ED2" ca="1" si="10">CX2*EXP(($C$6-0.5*$C$4^2)*$C$5+$C$4*SQRT($C$5)*_xlfn.NORM.S.INV(RAND()))</f>
        <v>133.64307386846107</v>
      </c>
      <c r="CZ2">
        <f t="shared" ca="1" si="10"/>
        <v>134.94128712766798</v>
      </c>
      <c r="DA2">
        <f t="shared" ca="1" si="10"/>
        <v>137.25515698144821</v>
      </c>
      <c r="DB2">
        <f t="shared" ca="1" si="10"/>
        <v>140.00995296624407</v>
      </c>
      <c r="DC2">
        <f t="shared" ca="1" si="10"/>
        <v>139.27049654615101</v>
      </c>
      <c r="DD2">
        <f t="shared" ca="1" si="10"/>
        <v>139.92186704950385</v>
      </c>
      <c r="DE2">
        <f t="shared" ca="1" si="10"/>
        <v>137.79427238164612</v>
      </c>
      <c r="DF2">
        <f t="shared" ca="1" si="10"/>
        <v>138.90262678473619</v>
      </c>
      <c r="DG2">
        <f t="shared" ca="1" si="10"/>
        <v>138.64639241429597</v>
      </c>
      <c r="DH2">
        <f t="shared" ca="1" si="10"/>
        <v>140.27805932861972</v>
      </c>
      <c r="DI2">
        <f t="shared" ca="1" si="10"/>
        <v>137.34927276443284</v>
      </c>
      <c r="DJ2">
        <f t="shared" ca="1" si="10"/>
        <v>137.90519198448683</v>
      </c>
      <c r="DK2">
        <f t="shared" ca="1" si="10"/>
        <v>137.67084026669906</v>
      </c>
      <c r="DL2">
        <f t="shared" ca="1" si="10"/>
        <v>134.86131978993964</v>
      </c>
      <c r="DM2">
        <f t="shared" ca="1" si="10"/>
        <v>137.47247825899359</v>
      </c>
      <c r="DN2">
        <f t="shared" ca="1" si="10"/>
        <v>139.11920981807589</v>
      </c>
      <c r="DO2">
        <f t="shared" ca="1" si="10"/>
        <v>138.24841091932439</v>
      </c>
      <c r="DP2">
        <f t="shared" ca="1" si="10"/>
        <v>138.09083087981421</v>
      </c>
      <c r="DQ2">
        <f t="shared" ca="1" si="10"/>
        <v>134.30735058973676</v>
      </c>
      <c r="DR2">
        <f t="shared" ca="1" si="10"/>
        <v>130.02693685765948</v>
      </c>
      <c r="DS2">
        <f t="shared" ca="1" si="10"/>
        <v>133.15152848224395</v>
      </c>
      <c r="DT2">
        <f t="shared" ca="1" si="10"/>
        <v>130.3529316156027</v>
      </c>
      <c r="DU2">
        <f t="shared" ca="1" si="10"/>
        <v>130.19297494715406</v>
      </c>
      <c r="DV2">
        <f t="shared" ca="1" si="10"/>
        <v>131.20376611003016</v>
      </c>
      <c r="DW2">
        <f t="shared" ca="1" si="10"/>
        <v>131.5541908980623</v>
      </c>
      <c r="DX2">
        <f t="shared" ca="1" si="10"/>
        <v>130.31911570703954</v>
      </c>
      <c r="DY2">
        <f t="shared" ca="1" si="10"/>
        <v>127.71341086678029</v>
      </c>
      <c r="DZ2">
        <f t="shared" ca="1" si="10"/>
        <v>125.7405971657823</v>
      </c>
      <c r="EA2">
        <f t="shared" ca="1" si="10"/>
        <v>125.80403796363217</v>
      </c>
      <c r="EB2">
        <f t="shared" ca="1" si="10"/>
        <v>127.05013190487566</v>
      </c>
      <c r="EC2">
        <f t="shared" ca="1" si="10"/>
        <v>125.7197882266979</v>
      </c>
      <c r="ED2">
        <f t="shared" ca="1" si="10"/>
        <v>126.57246536247983</v>
      </c>
      <c r="EE2">
        <f t="shared" ref="EE2:FJ2" ca="1" si="11">ED2*EXP(($C$6-0.5*$C$4^2)*$C$5+$C$4*SQRT($C$5)*_xlfn.NORM.S.INV(RAND()))</f>
        <v>124.89929027925453</v>
      </c>
      <c r="EF2">
        <f t="shared" ca="1" si="11"/>
        <v>121.8860747220957</v>
      </c>
      <c r="EG2">
        <f t="shared" ca="1" si="11"/>
        <v>122.89358062063009</v>
      </c>
      <c r="EH2">
        <f t="shared" ca="1" si="11"/>
        <v>123.54752417703418</v>
      </c>
      <c r="EI2">
        <f t="shared" ca="1" si="11"/>
        <v>124.94256581869327</v>
      </c>
      <c r="EJ2">
        <f t="shared" ca="1" si="11"/>
        <v>129.01180631133084</v>
      </c>
      <c r="EK2">
        <f t="shared" ca="1" si="11"/>
        <v>128.36142537562716</v>
      </c>
      <c r="EL2">
        <f t="shared" ca="1" si="11"/>
        <v>127.99349492020679</v>
      </c>
      <c r="EM2">
        <f t="shared" ca="1" si="11"/>
        <v>131.51083376849255</v>
      </c>
      <c r="EN2">
        <f t="shared" ca="1" si="11"/>
        <v>129.47594362728304</v>
      </c>
      <c r="EO2">
        <f t="shared" ca="1" si="11"/>
        <v>126.27499287095328</v>
      </c>
      <c r="EP2">
        <f t="shared" ca="1" si="11"/>
        <v>121.67724714058252</v>
      </c>
      <c r="EQ2">
        <f t="shared" ca="1" si="11"/>
        <v>120.8994748956635</v>
      </c>
      <c r="ER2">
        <f t="shared" ca="1" si="11"/>
        <v>117.06480182209903</v>
      </c>
      <c r="ES2">
        <f t="shared" ca="1" si="11"/>
        <v>117.22125480182814</v>
      </c>
      <c r="ET2">
        <f t="shared" ca="1" si="11"/>
        <v>114.40930082198112</v>
      </c>
      <c r="EU2">
        <f t="shared" ca="1" si="11"/>
        <v>115.95458685578723</v>
      </c>
      <c r="EV2">
        <f t="shared" ca="1" si="11"/>
        <v>117.15951061790942</v>
      </c>
      <c r="EW2">
        <f t="shared" ca="1" si="11"/>
        <v>115.72573159558844</v>
      </c>
      <c r="EX2">
        <f t="shared" ca="1" si="11"/>
        <v>119.85575453522945</v>
      </c>
      <c r="EY2">
        <f t="shared" ca="1" si="11"/>
        <v>117.10678376161924</v>
      </c>
      <c r="EZ2">
        <f t="shared" ca="1" si="11"/>
        <v>118.75481586923323</v>
      </c>
      <c r="FA2">
        <f t="shared" ca="1" si="11"/>
        <v>119.74731652020145</v>
      </c>
      <c r="FB2">
        <f t="shared" ca="1" si="11"/>
        <v>118.30386798850077</v>
      </c>
      <c r="FC2">
        <f t="shared" ca="1" si="11"/>
        <v>117.82989572617677</v>
      </c>
      <c r="FD2">
        <f t="shared" ca="1" si="11"/>
        <v>123.54923955015356</v>
      </c>
      <c r="FE2">
        <f t="shared" ca="1" si="11"/>
        <v>121.08679291643965</v>
      </c>
      <c r="FF2">
        <f t="shared" ca="1" si="11"/>
        <v>124.26238305608655</v>
      </c>
      <c r="FG2">
        <f t="shared" ca="1" si="11"/>
        <v>127.18907244824105</v>
      </c>
      <c r="FH2">
        <f t="shared" ca="1" si="11"/>
        <v>130.00196854632279</v>
      </c>
      <c r="FI2">
        <f t="shared" ca="1" si="11"/>
        <v>132.10176016760704</v>
      </c>
      <c r="FJ2">
        <f t="shared" ca="1" si="11"/>
        <v>128.31168623199795</v>
      </c>
      <c r="FK2">
        <f t="shared" ref="FK2:GP2" ca="1" si="12">FJ2*EXP(($C$6-0.5*$C$4^2)*$C$5+$C$4*SQRT($C$5)*_xlfn.NORM.S.INV(RAND()))</f>
        <v>128.4600893394458</v>
      </c>
      <c r="FL2">
        <f t="shared" ca="1" si="12"/>
        <v>128.34773733569264</v>
      </c>
      <c r="FM2">
        <f t="shared" ca="1" si="12"/>
        <v>129.92668379970141</v>
      </c>
      <c r="FN2">
        <f t="shared" ca="1" si="12"/>
        <v>133.66254360869925</v>
      </c>
      <c r="FO2">
        <f t="shared" ca="1" si="12"/>
        <v>135.85466937418073</v>
      </c>
      <c r="FP2">
        <f t="shared" ca="1" si="12"/>
        <v>135.11712683520898</v>
      </c>
      <c r="FQ2">
        <f t="shared" ca="1" si="12"/>
        <v>134.70836994164293</v>
      </c>
      <c r="FR2">
        <f t="shared" ca="1" si="12"/>
        <v>140.39735160636931</v>
      </c>
      <c r="FS2">
        <f t="shared" ca="1" si="12"/>
        <v>139.50980279897158</v>
      </c>
      <c r="FT2">
        <f t="shared" ca="1" si="12"/>
        <v>137.28000626118003</v>
      </c>
      <c r="FU2">
        <f t="shared" ca="1" si="12"/>
        <v>135.44778878176317</v>
      </c>
      <c r="FV2">
        <f t="shared" ca="1" si="12"/>
        <v>138.16827275443779</v>
      </c>
      <c r="FW2">
        <f t="shared" ca="1" si="12"/>
        <v>139.75150670817851</v>
      </c>
      <c r="FX2">
        <f t="shared" ca="1" si="12"/>
        <v>141.112529665295</v>
      </c>
      <c r="FY2">
        <f t="shared" ca="1" si="12"/>
        <v>142.91880651568047</v>
      </c>
      <c r="FZ2">
        <f t="shared" ca="1" si="12"/>
        <v>143.65750559627674</v>
      </c>
      <c r="GA2">
        <f t="shared" ca="1" si="12"/>
        <v>144.5752885868983</v>
      </c>
      <c r="GB2">
        <f t="shared" ca="1" si="12"/>
        <v>145.84684267246502</v>
      </c>
      <c r="GC2">
        <f t="shared" ca="1" si="12"/>
        <v>145.28121279485228</v>
      </c>
      <c r="GD2">
        <f t="shared" ca="1" si="12"/>
        <v>145.86351908167003</v>
      </c>
      <c r="GE2">
        <f t="shared" ca="1" si="12"/>
        <v>147.71524062063529</v>
      </c>
      <c r="GF2">
        <f t="shared" ca="1" si="12"/>
        <v>146.91913012385442</v>
      </c>
      <c r="GG2">
        <f t="shared" ca="1" si="12"/>
        <v>150.58290153430158</v>
      </c>
      <c r="GH2">
        <f t="shared" ca="1" si="12"/>
        <v>148.86333093106543</v>
      </c>
      <c r="GI2">
        <f t="shared" ca="1" si="12"/>
        <v>149.33403571531221</v>
      </c>
      <c r="GJ2">
        <f t="shared" ca="1" si="12"/>
        <v>148.04507184063991</v>
      </c>
      <c r="GK2">
        <f t="shared" ca="1" si="12"/>
        <v>146.33000049457513</v>
      </c>
      <c r="GL2">
        <f t="shared" ca="1" si="12"/>
        <v>150.13952853562029</v>
      </c>
      <c r="GM2">
        <f t="shared" ca="1" si="12"/>
        <v>145.33347578846764</v>
      </c>
      <c r="GN2">
        <f t="shared" ca="1" si="12"/>
        <v>143.33078032055229</v>
      </c>
      <c r="GO2">
        <f t="shared" ca="1" si="12"/>
        <v>141.83401856744453</v>
      </c>
      <c r="GP2">
        <f t="shared" ca="1" si="12"/>
        <v>146.82148117732558</v>
      </c>
      <c r="GQ2">
        <f t="shared" ref="GQ2:GX2" ca="1" si="13">GP2*EXP(($C$6-0.5*$C$4^2)*$C$5+$C$4*SQRT($C$5)*_xlfn.NORM.S.INV(RAND()))</f>
        <v>152.01908343753448</v>
      </c>
      <c r="GR2">
        <f t="shared" ca="1" si="13"/>
        <v>153.61380735284104</v>
      </c>
      <c r="GS2">
        <f t="shared" ca="1" si="13"/>
        <v>154.69182306517379</v>
      </c>
      <c r="GT2">
        <f t="shared" ca="1" si="13"/>
        <v>154.87727283749152</v>
      </c>
      <c r="GU2">
        <f t="shared" ca="1" si="13"/>
        <v>155.44127180957568</v>
      </c>
      <c r="GV2">
        <f t="shared" ca="1" si="13"/>
        <v>154.83036426880903</v>
      </c>
      <c r="GW2">
        <f t="shared" ca="1" si="13"/>
        <v>152.23103264908539</v>
      </c>
      <c r="GX2">
        <f t="shared" ca="1" si="13"/>
        <v>153.83478113812919</v>
      </c>
      <c r="GY2" s="26">
        <f ca="1">MAX($HD$10-GX2,0)</f>
        <v>6.1652188618708124</v>
      </c>
      <c r="GZ2">
        <f t="shared" ref="GZ2:GZ33" ca="1" si="14">GY2*EXP(-$C$6*$C$7)</f>
        <v>6.1453851281586527</v>
      </c>
      <c r="HA2" s="26">
        <f ca="1">MAX(GX2-$HD$10,0)</f>
        <v>0</v>
      </c>
      <c r="HB2" s="26">
        <f t="shared" ref="HB2:HB33" ca="1" si="15">HA2*EXP(-$C$6*$C$7)</f>
        <v>0</v>
      </c>
      <c r="HD2" s="40" t="s">
        <v>358</v>
      </c>
      <c r="HE2" s="40" t="s">
        <v>365</v>
      </c>
    </row>
    <row r="3" spans="1:213" x14ac:dyDescent="0.35">
      <c r="A3" t="s">
        <v>351</v>
      </c>
      <c r="B3" s="81" t="s">
        <v>348</v>
      </c>
      <c r="C3" s="12">
        <f>C6-1/2*((C4)^2)</f>
        <v>-2.8814244533815897E-3</v>
      </c>
      <c r="F3" s="26">
        <f t="shared" ref="F3:F34" si="16">F2</f>
        <v>156.69999999999999</v>
      </c>
      <c r="G3">
        <f t="shared" ref="G3:AL3" ca="1" si="17">F3*EXP(($C$6-0.5*$C$4^2)*$C$5+$C$4*SQRT($C$5)*_xlfn.NORM.S.INV(RAND()))</f>
        <v>161.52856262226325</v>
      </c>
      <c r="H3">
        <f t="shared" ca="1" si="17"/>
        <v>159.90014813838084</v>
      </c>
      <c r="I3">
        <f t="shared" ca="1" si="17"/>
        <v>158.20382267882681</v>
      </c>
      <c r="J3">
        <f t="shared" ca="1" si="17"/>
        <v>161.90352121630281</v>
      </c>
      <c r="K3">
        <f t="shared" ca="1" si="17"/>
        <v>157.95956212540796</v>
      </c>
      <c r="L3">
        <f t="shared" ca="1" si="17"/>
        <v>158.22902881090636</v>
      </c>
      <c r="M3">
        <f t="shared" ca="1" si="17"/>
        <v>155.83266778119656</v>
      </c>
      <c r="N3">
        <f t="shared" ca="1" si="17"/>
        <v>155.80810756773892</v>
      </c>
      <c r="O3">
        <f t="shared" ca="1" si="17"/>
        <v>158.1235987406379</v>
      </c>
      <c r="P3">
        <f t="shared" ca="1" si="17"/>
        <v>156.50379850317103</v>
      </c>
      <c r="Q3">
        <f t="shared" ca="1" si="17"/>
        <v>154.41980597890105</v>
      </c>
      <c r="R3">
        <f t="shared" ca="1" si="17"/>
        <v>154.39188018647835</v>
      </c>
      <c r="S3">
        <f t="shared" ca="1" si="17"/>
        <v>157.91586949064686</v>
      </c>
      <c r="T3">
        <f t="shared" ca="1" si="17"/>
        <v>161.82364542724292</v>
      </c>
      <c r="U3">
        <f t="shared" ca="1" si="17"/>
        <v>165.04108175305839</v>
      </c>
      <c r="V3">
        <f t="shared" ca="1" si="17"/>
        <v>164.89445312082827</v>
      </c>
      <c r="W3">
        <f t="shared" ca="1" si="17"/>
        <v>166.50850509794358</v>
      </c>
      <c r="X3">
        <f t="shared" ca="1" si="17"/>
        <v>167.81810895046834</v>
      </c>
      <c r="Y3">
        <f t="shared" ca="1" si="17"/>
        <v>172.21709798061056</v>
      </c>
      <c r="Z3">
        <f t="shared" ca="1" si="17"/>
        <v>167.59888697678096</v>
      </c>
      <c r="AA3">
        <f t="shared" ca="1" si="17"/>
        <v>164.8059956586381</v>
      </c>
      <c r="AB3">
        <f t="shared" ca="1" si="17"/>
        <v>163.48791591380981</v>
      </c>
      <c r="AC3">
        <f t="shared" ca="1" si="17"/>
        <v>160.50737783057613</v>
      </c>
      <c r="AD3">
        <f t="shared" ca="1" si="17"/>
        <v>159.52678960486523</v>
      </c>
      <c r="AE3">
        <f t="shared" ca="1" si="17"/>
        <v>161.78207988788216</v>
      </c>
      <c r="AF3">
        <f t="shared" ca="1" si="17"/>
        <v>154.00053256601407</v>
      </c>
      <c r="AG3">
        <f t="shared" ca="1" si="17"/>
        <v>155.6766999479272</v>
      </c>
      <c r="AH3">
        <f t="shared" ca="1" si="17"/>
        <v>156.88916196511721</v>
      </c>
      <c r="AI3">
        <f t="shared" ca="1" si="17"/>
        <v>158.0201031560286</v>
      </c>
      <c r="AJ3">
        <f t="shared" ca="1" si="17"/>
        <v>160.4316676727743</v>
      </c>
      <c r="AK3">
        <f t="shared" ca="1" si="17"/>
        <v>164.41468467777801</v>
      </c>
      <c r="AL3">
        <f t="shared" ca="1" si="17"/>
        <v>163.04464498887975</v>
      </c>
      <c r="AM3">
        <f t="shared" ref="AM3:BR3" ca="1" si="18">AL3*EXP(($C$6-0.5*$C$4^2)*$C$5+$C$4*SQRT($C$5)*_xlfn.NORM.S.INV(RAND()))</f>
        <v>166.34829000748746</v>
      </c>
      <c r="AN3">
        <f t="shared" ca="1" si="18"/>
        <v>163.20893475640293</v>
      </c>
      <c r="AO3">
        <f t="shared" ca="1" si="18"/>
        <v>161.25707640193431</v>
      </c>
      <c r="AP3">
        <f t="shared" ca="1" si="18"/>
        <v>162.45489917311485</v>
      </c>
      <c r="AQ3">
        <f t="shared" ca="1" si="18"/>
        <v>164.17550830784762</v>
      </c>
      <c r="AR3">
        <f t="shared" ca="1" si="18"/>
        <v>162.57302175526928</v>
      </c>
      <c r="AS3">
        <f t="shared" ca="1" si="18"/>
        <v>161.21218668390665</v>
      </c>
      <c r="AT3">
        <f t="shared" ca="1" si="18"/>
        <v>160.38233495368581</v>
      </c>
      <c r="AU3">
        <f t="shared" ca="1" si="18"/>
        <v>154.34661672331245</v>
      </c>
      <c r="AV3">
        <f t="shared" ca="1" si="18"/>
        <v>154.9128103164241</v>
      </c>
      <c r="AW3">
        <f t="shared" ca="1" si="18"/>
        <v>150.78425873796451</v>
      </c>
      <c r="AX3">
        <f t="shared" ca="1" si="18"/>
        <v>149.79990161220579</v>
      </c>
      <c r="AY3">
        <f t="shared" ca="1" si="18"/>
        <v>150.65864975033074</v>
      </c>
      <c r="AZ3">
        <f t="shared" ca="1" si="18"/>
        <v>145.81414297083691</v>
      </c>
      <c r="BA3">
        <f t="shared" ca="1" si="18"/>
        <v>149.40907845318449</v>
      </c>
      <c r="BB3">
        <f t="shared" ca="1" si="18"/>
        <v>147.11460460251064</v>
      </c>
      <c r="BC3">
        <f t="shared" ca="1" si="18"/>
        <v>149.37684381764183</v>
      </c>
      <c r="BD3">
        <f t="shared" ca="1" si="18"/>
        <v>146.94773518247871</v>
      </c>
      <c r="BE3">
        <f t="shared" ca="1" si="18"/>
        <v>149.42707019427056</v>
      </c>
      <c r="BF3">
        <f t="shared" ca="1" si="18"/>
        <v>152.4827042637578</v>
      </c>
      <c r="BG3">
        <f t="shared" ca="1" si="18"/>
        <v>149.43337373124092</v>
      </c>
      <c r="BH3">
        <f t="shared" ca="1" si="18"/>
        <v>151.42753108206011</v>
      </c>
      <c r="BI3">
        <f t="shared" ca="1" si="18"/>
        <v>148.46136072217971</v>
      </c>
      <c r="BJ3">
        <f t="shared" ca="1" si="18"/>
        <v>146.70864196882877</v>
      </c>
      <c r="BK3">
        <f t="shared" ca="1" si="18"/>
        <v>147.58134119957094</v>
      </c>
      <c r="BL3">
        <f t="shared" ca="1" si="18"/>
        <v>148.4498676176469</v>
      </c>
      <c r="BM3">
        <f t="shared" ca="1" si="18"/>
        <v>145.98023317086677</v>
      </c>
      <c r="BN3">
        <f t="shared" ca="1" si="18"/>
        <v>144.6378150623822</v>
      </c>
      <c r="BO3">
        <f t="shared" ca="1" si="18"/>
        <v>143.49466293758624</v>
      </c>
      <c r="BP3">
        <f t="shared" ca="1" si="18"/>
        <v>145.66260749634941</v>
      </c>
      <c r="BQ3">
        <f t="shared" ca="1" si="18"/>
        <v>144.85048314633104</v>
      </c>
      <c r="BR3">
        <f t="shared" ca="1" si="18"/>
        <v>145.66045787437301</v>
      </c>
      <c r="BS3">
        <f t="shared" ref="BS3:CX3" ca="1" si="19">BR3*EXP(($C$6-0.5*$C$4^2)*$C$5+$C$4*SQRT($C$5)*_xlfn.NORM.S.INV(RAND()))</f>
        <v>145.56103744905766</v>
      </c>
      <c r="BT3">
        <f t="shared" ca="1" si="19"/>
        <v>146.73142154652044</v>
      </c>
      <c r="BU3">
        <f t="shared" ca="1" si="19"/>
        <v>143.98799206287521</v>
      </c>
      <c r="BV3">
        <f t="shared" ca="1" si="19"/>
        <v>143.45340169341006</v>
      </c>
      <c r="BW3">
        <f t="shared" ca="1" si="19"/>
        <v>143.37909473613186</v>
      </c>
      <c r="BX3">
        <f t="shared" ca="1" si="19"/>
        <v>142.69406116177399</v>
      </c>
      <c r="BY3">
        <f t="shared" ca="1" si="19"/>
        <v>139.48330216895985</v>
      </c>
      <c r="BZ3">
        <f t="shared" ca="1" si="19"/>
        <v>136.32411618445428</v>
      </c>
      <c r="CA3">
        <f t="shared" ca="1" si="19"/>
        <v>136.15234599292296</v>
      </c>
      <c r="CB3">
        <f t="shared" ca="1" si="19"/>
        <v>137.51273958154903</v>
      </c>
      <c r="CC3">
        <f t="shared" ca="1" si="19"/>
        <v>137.80566845692456</v>
      </c>
      <c r="CD3">
        <f t="shared" ca="1" si="19"/>
        <v>133.09192797378978</v>
      </c>
      <c r="CE3">
        <f t="shared" ca="1" si="19"/>
        <v>132.61720492835545</v>
      </c>
      <c r="CF3">
        <f t="shared" ca="1" si="19"/>
        <v>130.56609888635327</v>
      </c>
      <c r="CG3">
        <f t="shared" ca="1" si="19"/>
        <v>129.70098254162491</v>
      </c>
      <c r="CH3">
        <f t="shared" ca="1" si="19"/>
        <v>131.7751705232325</v>
      </c>
      <c r="CI3">
        <f t="shared" ca="1" si="19"/>
        <v>128.6639238962882</v>
      </c>
      <c r="CJ3">
        <f t="shared" ca="1" si="19"/>
        <v>128.90575376845973</v>
      </c>
      <c r="CK3">
        <f t="shared" ca="1" si="19"/>
        <v>124.78627492275942</v>
      </c>
      <c r="CL3">
        <f t="shared" ca="1" si="19"/>
        <v>125.39657596209585</v>
      </c>
      <c r="CM3">
        <f t="shared" ca="1" si="19"/>
        <v>125.68599662360069</v>
      </c>
      <c r="CN3">
        <f t="shared" ca="1" si="19"/>
        <v>126.08074736799625</v>
      </c>
      <c r="CO3">
        <f t="shared" ca="1" si="19"/>
        <v>124.41404631092472</v>
      </c>
      <c r="CP3">
        <f t="shared" ca="1" si="19"/>
        <v>119.13315104293201</v>
      </c>
      <c r="CQ3">
        <f t="shared" ca="1" si="19"/>
        <v>120.66805560436619</v>
      </c>
      <c r="CR3">
        <f t="shared" ca="1" si="19"/>
        <v>120.48717271461067</v>
      </c>
      <c r="CS3">
        <f t="shared" ca="1" si="19"/>
        <v>120.26230912926249</v>
      </c>
      <c r="CT3">
        <f t="shared" ca="1" si="19"/>
        <v>120.0458781844108</v>
      </c>
      <c r="CU3">
        <f t="shared" ca="1" si="19"/>
        <v>116.94820232266453</v>
      </c>
      <c r="CV3">
        <f t="shared" ca="1" si="19"/>
        <v>117.2287083428926</v>
      </c>
      <c r="CW3">
        <f t="shared" ca="1" si="19"/>
        <v>116.34711568544168</v>
      </c>
      <c r="CX3">
        <f t="shared" ca="1" si="19"/>
        <v>118.88365806575818</v>
      </c>
      <c r="CY3">
        <f t="shared" ref="CY3:ED3" ca="1" si="20">CX3*EXP(($C$6-0.5*$C$4^2)*$C$5+$C$4*SQRT($C$5)*_xlfn.NORM.S.INV(RAND()))</f>
        <v>115.39791569703711</v>
      </c>
      <c r="CZ3">
        <f t="shared" ca="1" si="20"/>
        <v>112.93126438725221</v>
      </c>
      <c r="DA3">
        <f t="shared" ca="1" si="20"/>
        <v>108.54640428416195</v>
      </c>
      <c r="DB3">
        <f t="shared" ca="1" si="20"/>
        <v>111.27852212709368</v>
      </c>
      <c r="DC3">
        <f t="shared" ca="1" si="20"/>
        <v>109.02283753561437</v>
      </c>
      <c r="DD3">
        <f t="shared" ca="1" si="20"/>
        <v>107.82900702503485</v>
      </c>
      <c r="DE3">
        <f t="shared" ca="1" si="20"/>
        <v>108.23540260423538</v>
      </c>
      <c r="DF3">
        <f t="shared" ca="1" si="20"/>
        <v>109.55726708606099</v>
      </c>
      <c r="DG3">
        <f t="shared" ca="1" si="20"/>
        <v>113.14512978815544</v>
      </c>
      <c r="DH3">
        <f t="shared" ca="1" si="20"/>
        <v>110.11411137173158</v>
      </c>
      <c r="DI3">
        <f t="shared" ca="1" si="20"/>
        <v>105.25092223342713</v>
      </c>
      <c r="DJ3">
        <f t="shared" ca="1" si="20"/>
        <v>105.10954189229945</v>
      </c>
      <c r="DK3">
        <f t="shared" ca="1" si="20"/>
        <v>103.89100430670446</v>
      </c>
      <c r="DL3">
        <f t="shared" ca="1" si="20"/>
        <v>102.41664898384329</v>
      </c>
      <c r="DM3">
        <f t="shared" ca="1" si="20"/>
        <v>102.44127990614427</v>
      </c>
      <c r="DN3">
        <f t="shared" ca="1" si="20"/>
        <v>104.23834900314402</v>
      </c>
      <c r="DO3">
        <f t="shared" ca="1" si="20"/>
        <v>104.49793740672497</v>
      </c>
      <c r="DP3">
        <f t="shared" ca="1" si="20"/>
        <v>105.697701006077</v>
      </c>
      <c r="DQ3">
        <f t="shared" ca="1" si="20"/>
        <v>105.010503802754</v>
      </c>
      <c r="DR3">
        <f t="shared" ca="1" si="20"/>
        <v>103.6443274105756</v>
      </c>
      <c r="DS3">
        <f t="shared" ca="1" si="20"/>
        <v>101.78590440840345</v>
      </c>
      <c r="DT3">
        <f t="shared" ca="1" si="20"/>
        <v>100.29266613164818</v>
      </c>
      <c r="DU3">
        <f t="shared" ca="1" si="20"/>
        <v>104.18418406669082</v>
      </c>
      <c r="DV3">
        <f t="shared" ca="1" si="20"/>
        <v>100.45451253441294</v>
      </c>
      <c r="DW3">
        <f t="shared" ca="1" si="20"/>
        <v>99.147953097039334</v>
      </c>
      <c r="DX3">
        <f t="shared" ca="1" si="20"/>
        <v>99.942105266656895</v>
      </c>
      <c r="DY3">
        <f t="shared" ca="1" si="20"/>
        <v>101.79312211393734</v>
      </c>
      <c r="DZ3">
        <f t="shared" ca="1" si="20"/>
        <v>102.18919782286699</v>
      </c>
      <c r="EA3">
        <f t="shared" ca="1" si="20"/>
        <v>105.99048941794977</v>
      </c>
      <c r="EB3">
        <f t="shared" ca="1" si="20"/>
        <v>107.33625728890279</v>
      </c>
      <c r="EC3">
        <f t="shared" ca="1" si="20"/>
        <v>109.81218300786439</v>
      </c>
      <c r="ED3">
        <f t="shared" ca="1" si="20"/>
        <v>107.24969874092153</v>
      </c>
      <c r="EE3">
        <f t="shared" ref="EE3:FJ3" ca="1" si="21">ED3*EXP(($C$6-0.5*$C$4^2)*$C$5+$C$4*SQRT($C$5)*_xlfn.NORM.S.INV(RAND()))</f>
        <v>108.88351873792249</v>
      </c>
      <c r="EF3">
        <f t="shared" ca="1" si="21"/>
        <v>108.34817132898428</v>
      </c>
      <c r="EG3">
        <f t="shared" ca="1" si="21"/>
        <v>106.52929935094632</v>
      </c>
      <c r="EH3">
        <f t="shared" ca="1" si="21"/>
        <v>109.42621697912919</v>
      </c>
      <c r="EI3">
        <f t="shared" ca="1" si="21"/>
        <v>106.30688885968898</v>
      </c>
      <c r="EJ3">
        <f t="shared" ca="1" si="21"/>
        <v>105.87832445276513</v>
      </c>
      <c r="EK3">
        <f t="shared" ca="1" si="21"/>
        <v>108.53394757372689</v>
      </c>
      <c r="EL3">
        <f t="shared" ca="1" si="21"/>
        <v>111.48717867207397</v>
      </c>
      <c r="EM3">
        <f t="shared" ca="1" si="21"/>
        <v>115.93481619346883</v>
      </c>
      <c r="EN3">
        <f t="shared" ca="1" si="21"/>
        <v>118.24058868305086</v>
      </c>
      <c r="EO3">
        <f t="shared" ca="1" si="21"/>
        <v>120.77623372425209</v>
      </c>
      <c r="EP3">
        <f t="shared" ca="1" si="21"/>
        <v>120.55336907589184</v>
      </c>
      <c r="EQ3">
        <f t="shared" ca="1" si="21"/>
        <v>121.71769077851005</v>
      </c>
      <c r="ER3">
        <f t="shared" ca="1" si="21"/>
        <v>122.58701139812446</v>
      </c>
      <c r="ES3">
        <f t="shared" ca="1" si="21"/>
        <v>121.71508606576818</v>
      </c>
      <c r="ET3">
        <f t="shared" ca="1" si="21"/>
        <v>117.68281483454922</v>
      </c>
      <c r="EU3">
        <f t="shared" ca="1" si="21"/>
        <v>122.65721531602402</v>
      </c>
      <c r="EV3">
        <f t="shared" ca="1" si="21"/>
        <v>120.52656662901063</v>
      </c>
      <c r="EW3">
        <f t="shared" ca="1" si="21"/>
        <v>118.52720802640484</v>
      </c>
      <c r="EX3">
        <f t="shared" ca="1" si="21"/>
        <v>120.77488742041506</v>
      </c>
      <c r="EY3">
        <f t="shared" ca="1" si="21"/>
        <v>122.62573142149748</v>
      </c>
      <c r="EZ3">
        <f t="shared" ca="1" si="21"/>
        <v>120.67145655672137</v>
      </c>
      <c r="FA3">
        <f t="shared" ca="1" si="21"/>
        <v>119.48472090853728</v>
      </c>
      <c r="FB3">
        <f t="shared" ca="1" si="21"/>
        <v>120.66467354337054</v>
      </c>
      <c r="FC3">
        <f t="shared" ca="1" si="21"/>
        <v>119.17137729385414</v>
      </c>
      <c r="FD3">
        <f t="shared" ca="1" si="21"/>
        <v>114.26909866874288</v>
      </c>
      <c r="FE3">
        <f t="shared" ca="1" si="21"/>
        <v>115.20024699076291</v>
      </c>
      <c r="FF3">
        <f t="shared" ca="1" si="21"/>
        <v>119.04414998302846</v>
      </c>
      <c r="FG3">
        <f t="shared" ca="1" si="21"/>
        <v>120.86067590910964</v>
      </c>
      <c r="FH3">
        <f t="shared" ca="1" si="21"/>
        <v>122.91948493108616</v>
      </c>
      <c r="FI3">
        <f t="shared" ca="1" si="21"/>
        <v>126.01703366631145</v>
      </c>
      <c r="FJ3">
        <f t="shared" ca="1" si="21"/>
        <v>127.84770090558651</v>
      </c>
      <c r="FK3">
        <f t="shared" ref="FK3:GP3" ca="1" si="22">FJ3*EXP(($C$6-0.5*$C$4^2)*$C$5+$C$4*SQRT($C$5)*_xlfn.NORM.S.INV(RAND()))</f>
        <v>123.5587318302279</v>
      </c>
      <c r="FL3">
        <f t="shared" ca="1" si="22"/>
        <v>125.62742120252715</v>
      </c>
      <c r="FM3">
        <f t="shared" ca="1" si="22"/>
        <v>128.39954187878723</v>
      </c>
      <c r="FN3">
        <f t="shared" ca="1" si="22"/>
        <v>128.61243473210661</v>
      </c>
      <c r="FO3">
        <f t="shared" ca="1" si="22"/>
        <v>125.85464648281858</v>
      </c>
      <c r="FP3">
        <f t="shared" ca="1" si="22"/>
        <v>131.44517172257315</v>
      </c>
      <c r="FQ3">
        <f t="shared" ca="1" si="22"/>
        <v>127.85439248411308</v>
      </c>
      <c r="FR3">
        <f t="shared" ca="1" si="22"/>
        <v>128.2484588458548</v>
      </c>
      <c r="FS3">
        <f t="shared" ca="1" si="22"/>
        <v>127.60216265652714</v>
      </c>
      <c r="FT3">
        <f t="shared" ca="1" si="22"/>
        <v>126.13909658093299</v>
      </c>
      <c r="FU3">
        <f t="shared" ca="1" si="22"/>
        <v>128.45252837573221</v>
      </c>
      <c r="FV3">
        <f t="shared" ca="1" si="22"/>
        <v>128.80916748160439</v>
      </c>
      <c r="FW3">
        <f t="shared" ca="1" si="22"/>
        <v>126.4151602196242</v>
      </c>
      <c r="FX3">
        <f t="shared" ca="1" si="22"/>
        <v>124.99707214329298</v>
      </c>
      <c r="FY3">
        <f t="shared" ca="1" si="22"/>
        <v>126.43863084896306</v>
      </c>
      <c r="FZ3">
        <f t="shared" ca="1" si="22"/>
        <v>122.46061925090696</v>
      </c>
      <c r="GA3">
        <f t="shared" ca="1" si="22"/>
        <v>120.38300233019169</v>
      </c>
      <c r="GB3">
        <f t="shared" ca="1" si="22"/>
        <v>119.20140224233813</v>
      </c>
      <c r="GC3">
        <f t="shared" ca="1" si="22"/>
        <v>121.02519552540758</v>
      </c>
      <c r="GD3">
        <f t="shared" ca="1" si="22"/>
        <v>121.7070723419598</v>
      </c>
      <c r="GE3">
        <f t="shared" ca="1" si="22"/>
        <v>120.15223115561544</v>
      </c>
      <c r="GF3">
        <f t="shared" ca="1" si="22"/>
        <v>119.08459268498804</v>
      </c>
      <c r="GG3">
        <f t="shared" ca="1" si="22"/>
        <v>122.45347012330505</v>
      </c>
      <c r="GH3">
        <f t="shared" ca="1" si="22"/>
        <v>121.70852237051002</v>
      </c>
      <c r="GI3">
        <f t="shared" ca="1" si="22"/>
        <v>123.68838630344018</v>
      </c>
      <c r="GJ3">
        <f t="shared" ca="1" si="22"/>
        <v>121.82910257672286</v>
      </c>
      <c r="GK3">
        <f t="shared" ca="1" si="22"/>
        <v>122.65877562524076</v>
      </c>
      <c r="GL3">
        <f t="shared" ca="1" si="22"/>
        <v>119.15728691476488</v>
      </c>
      <c r="GM3">
        <f t="shared" ca="1" si="22"/>
        <v>122.78469030164558</v>
      </c>
      <c r="GN3">
        <f t="shared" ca="1" si="22"/>
        <v>121.60279035489998</v>
      </c>
      <c r="GO3">
        <f t="shared" ca="1" si="22"/>
        <v>124.17133391603724</v>
      </c>
      <c r="GP3">
        <f t="shared" ca="1" si="22"/>
        <v>121.29250185295203</v>
      </c>
      <c r="GQ3">
        <f t="shared" ref="GQ3:GX3" ca="1" si="23">GP3*EXP(($C$6-0.5*$C$4^2)*$C$5+$C$4*SQRT($C$5)*_xlfn.NORM.S.INV(RAND()))</f>
        <v>119.05466319412612</v>
      </c>
      <c r="GR3">
        <f t="shared" ca="1" si="23"/>
        <v>123.47335159398878</v>
      </c>
      <c r="GS3">
        <f t="shared" ca="1" si="23"/>
        <v>123.73389172165237</v>
      </c>
      <c r="GT3">
        <f t="shared" ca="1" si="23"/>
        <v>126.30049230725577</v>
      </c>
      <c r="GU3">
        <f t="shared" ca="1" si="23"/>
        <v>123.93120036580218</v>
      </c>
      <c r="GV3">
        <f t="shared" ca="1" si="23"/>
        <v>127.13624124034455</v>
      </c>
      <c r="GW3">
        <f t="shared" ca="1" si="23"/>
        <v>128.5468335943406</v>
      </c>
      <c r="GX3">
        <f t="shared" ca="1" si="23"/>
        <v>126.79228188613702</v>
      </c>
      <c r="GY3" s="26">
        <f t="shared" ref="GY3:GY66" ca="1" si="24">MAX($HD$10-GX3,0)</f>
        <v>33.207718113862981</v>
      </c>
      <c r="GZ3">
        <f t="shared" ca="1" si="14"/>
        <v>33.100887674747156</v>
      </c>
      <c r="HA3" s="26">
        <f ca="1">MAX(GX3-$HD$10,0)</f>
        <v>0</v>
      </c>
      <c r="HB3" s="26">
        <f t="shared" ca="1" si="15"/>
        <v>0</v>
      </c>
      <c r="HD3" s="99">
        <f ca="1">AVERAGE(HA2:HA100)</f>
        <v>19.696423199225901</v>
      </c>
      <c r="HE3" s="88">
        <f ca="1">AVERAGE(GY2:GY100)</f>
        <v>13.076960649360968</v>
      </c>
    </row>
    <row r="4" spans="1:213" x14ac:dyDescent="0.35">
      <c r="B4" s="81" t="s">
        <v>347</v>
      </c>
      <c r="C4" s="12">
        <v>0.29489464034933421</v>
      </c>
      <c r="F4" s="26">
        <f t="shared" si="16"/>
        <v>156.69999999999999</v>
      </c>
      <c r="G4">
        <f t="shared" ref="G4:AL4" ca="1" si="25">F4*EXP(($C$6-0.5*$C$4^2)*$C$5+$C$4*SQRT($C$5)*_xlfn.NORM.S.INV(RAND()))</f>
        <v>160.9252864803897</v>
      </c>
      <c r="H4">
        <f t="shared" ca="1" si="25"/>
        <v>163.51168779034555</v>
      </c>
      <c r="I4">
        <f t="shared" ca="1" si="25"/>
        <v>157.74368836807602</v>
      </c>
      <c r="J4">
        <f t="shared" ca="1" si="25"/>
        <v>159.67637804457559</v>
      </c>
      <c r="K4">
        <f t="shared" ca="1" si="25"/>
        <v>159.18281526101387</v>
      </c>
      <c r="L4">
        <f t="shared" ca="1" si="25"/>
        <v>156.59341173485743</v>
      </c>
      <c r="M4">
        <f t="shared" ca="1" si="25"/>
        <v>155.09022649706441</v>
      </c>
      <c r="N4">
        <f t="shared" ca="1" si="25"/>
        <v>149.73630942493747</v>
      </c>
      <c r="O4">
        <f t="shared" ca="1" si="25"/>
        <v>148.33900153268254</v>
      </c>
      <c r="P4">
        <f t="shared" ca="1" si="25"/>
        <v>148.46168684453079</v>
      </c>
      <c r="Q4">
        <f t="shared" ca="1" si="25"/>
        <v>149.76931165237767</v>
      </c>
      <c r="R4">
        <f t="shared" ca="1" si="25"/>
        <v>145.83896060205686</v>
      </c>
      <c r="S4">
        <f t="shared" ca="1" si="25"/>
        <v>145.13669673814175</v>
      </c>
      <c r="T4">
        <f t="shared" ca="1" si="25"/>
        <v>143.41678993352841</v>
      </c>
      <c r="U4">
        <f t="shared" ca="1" si="25"/>
        <v>144.36380631990005</v>
      </c>
      <c r="V4">
        <f t="shared" ca="1" si="25"/>
        <v>140.06503342426157</v>
      </c>
      <c r="W4">
        <f t="shared" ca="1" si="25"/>
        <v>141.33931810921931</v>
      </c>
      <c r="X4">
        <f t="shared" ca="1" si="25"/>
        <v>150.61865664886531</v>
      </c>
      <c r="Y4">
        <f t="shared" ca="1" si="25"/>
        <v>152.33168142777248</v>
      </c>
      <c r="Z4">
        <f t="shared" ca="1" si="25"/>
        <v>153.97492422063195</v>
      </c>
      <c r="AA4">
        <f t="shared" ca="1" si="25"/>
        <v>153.57364050773685</v>
      </c>
      <c r="AB4">
        <f t="shared" ca="1" si="25"/>
        <v>149.21158769886614</v>
      </c>
      <c r="AC4">
        <f t="shared" ca="1" si="25"/>
        <v>156.76328885269541</v>
      </c>
      <c r="AD4">
        <f t="shared" ca="1" si="25"/>
        <v>157.76818373458426</v>
      </c>
      <c r="AE4">
        <f t="shared" ca="1" si="25"/>
        <v>164.11692547691118</v>
      </c>
      <c r="AF4">
        <f t="shared" ca="1" si="25"/>
        <v>165.66306834601701</v>
      </c>
      <c r="AG4">
        <f t="shared" ca="1" si="25"/>
        <v>166.1839320547636</v>
      </c>
      <c r="AH4">
        <f t="shared" ca="1" si="25"/>
        <v>170.39184694157839</v>
      </c>
      <c r="AI4">
        <f t="shared" ca="1" si="25"/>
        <v>168.4759427658411</v>
      </c>
      <c r="AJ4">
        <f t="shared" ca="1" si="25"/>
        <v>172.94856343677426</v>
      </c>
      <c r="AK4">
        <f t="shared" ca="1" si="25"/>
        <v>172.00894093797089</v>
      </c>
      <c r="AL4">
        <f t="shared" ca="1" si="25"/>
        <v>169.93991605626513</v>
      </c>
      <c r="AM4">
        <f t="shared" ref="AM4:BR4" ca="1" si="26">AL4*EXP(($C$6-0.5*$C$4^2)*$C$5+$C$4*SQRT($C$5)*_xlfn.NORM.S.INV(RAND()))</f>
        <v>167.33608143264513</v>
      </c>
      <c r="AN4">
        <f t="shared" ca="1" si="26"/>
        <v>170.19076406191041</v>
      </c>
      <c r="AO4">
        <f t="shared" ca="1" si="26"/>
        <v>170.4099969433687</v>
      </c>
      <c r="AP4">
        <f t="shared" ca="1" si="26"/>
        <v>166.91400652216669</v>
      </c>
      <c r="AQ4">
        <f t="shared" ca="1" si="26"/>
        <v>170.22733809451975</v>
      </c>
      <c r="AR4">
        <f t="shared" ca="1" si="26"/>
        <v>166.87468588581956</v>
      </c>
      <c r="AS4">
        <f t="shared" ca="1" si="26"/>
        <v>166.98987177873795</v>
      </c>
      <c r="AT4">
        <f t="shared" ca="1" si="26"/>
        <v>166.62455360000865</v>
      </c>
      <c r="AU4">
        <f t="shared" ca="1" si="26"/>
        <v>171.56207626918487</v>
      </c>
      <c r="AV4">
        <f t="shared" ca="1" si="26"/>
        <v>172.26158699915564</v>
      </c>
      <c r="AW4">
        <f t="shared" ca="1" si="26"/>
        <v>175.86544743338598</v>
      </c>
      <c r="AX4">
        <f t="shared" ca="1" si="26"/>
        <v>168.42560968252522</v>
      </c>
      <c r="AY4">
        <f t="shared" ca="1" si="26"/>
        <v>167.17957364144584</v>
      </c>
      <c r="AZ4">
        <f t="shared" ca="1" si="26"/>
        <v>167.20052230758509</v>
      </c>
      <c r="BA4">
        <f t="shared" ca="1" si="26"/>
        <v>167.47830780336565</v>
      </c>
      <c r="BB4">
        <f t="shared" ca="1" si="26"/>
        <v>169.99141891481929</v>
      </c>
      <c r="BC4">
        <f t="shared" ca="1" si="26"/>
        <v>173.36062818799803</v>
      </c>
      <c r="BD4">
        <f t="shared" ca="1" si="26"/>
        <v>177.79889390034887</v>
      </c>
      <c r="BE4">
        <f t="shared" ca="1" si="26"/>
        <v>187.17700873974562</v>
      </c>
      <c r="BF4">
        <f t="shared" ca="1" si="26"/>
        <v>187.31554148005205</v>
      </c>
      <c r="BG4">
        <f t="shared" ca="1" si="26"/>
        <v>188.74313685844095</v>
      </c>
      <c r="BH4">
        <f t="shared" ca="1" si="26"/>
        <v>186.27094844356841</v>
      </c>
      <c r="BI4">
        <f t="shared" ca="1" si="26"/>
        <v>181.51936448219701</v>
      </c>
      <c r="BJ4">
        <f t="shared" ca="1" si="26"/>
        <v>186.12701755404453</v>
      </c>
      <c r="BK4">
        <f t="shared" ca="1" si="26"/>
        <v>185.01699908365521</v>
      </c>
      <c r="BL4">
        <f t="shared" ca="1" si="26"/>
        <v>182.679446297635</v>
      </c>
      <c r="BM4">
        <f t="shared" ca="1" si="26"/>
        <v>183.17202228313187</v>
      </c>
      <c r="BN4">
        <f t="shared" ca="1" si="26"/>
        <v>188.37719720253847</v>
      </c>
      <c r="BO4">
        <f t="shared" ca="1" si="26"/>
        <v>187.15499117242842</v>
      </c>
      <c r="BP4">
        <f t="shared" ca="1" si="26"/>
        <v>190.51916763603387</v>
      </c>
      <c r="BQ4">
        <f t="shared" ca="1" si="26"/>
        <v>187.26376282390416</v>
      </c>
      <c r="BR4">
        <f t="shared" ca="1" si="26"/>
        <v>190.83211582816668</v>
      </c>
      <c r="BS4">
        <f t="shared" ref="BS4:CX4" ca="1" si="27">BR4*EXP(($C$6-0.5*$C$4^2)*$C$5+$C$4*SQRT($C$5)*_xlfn.NORM.S.INV(RAND()))</f>
        <v>194.02902143623976</v>
      </c>
      <c r="BT4">
        <f t="shared" ca="1" si="27"/>
        <v>194.67225328775024</v>
      </c>
      <c r="BU4">
        <f t="shared" ca="1" si="27"/>
        <v>194.51004622469171</v>
      </c>
      <c r="BV4">
        <f t="shared" ca="1" si="27"/>
        <v>195.6845082897357</v>
      </c>
      <c r="BW4">
        <f t="shared" ca="1" si="27"/>
        <v>191.51983711076042</v>
      </c>
      <c r="BX4">
        <f t="shared" ca="1" si="27"/>
        <v>190.08740632109669</v>
      </c>
      <c r="BY4">
        <f t="shared" ca="1" si="27"/>
        <v>191.04639711927598</v>
      </c>
      <c r="BZ4">
        <f t="shared" ca="1" si="27"/>
        <v>191.88304618676489</v>
      </c>
      <c r="CA4">
        <f t="shared" ca="1" si="27"/>
        <v>192.85429002570413</v>
      </c>
      <c r="CB4">
        <f t="shared" ca="1" si="27"/>
        <v>193.35562679904331</v>
      </c>
      <c r="CC4">
        <f t="shared" ca="1" si="27"/>
        <v>197.83949275927816</v>
      </c>
      <c r="CD4">
        <f t="shared" ca="1" si="27"/>
        <v>198.92213734219754</v>
      </c>
      <c r="CE4">
        <f t="shared" ca="1" si="27"/>
        <v>201.89473922738767</v>
      </c>
      <c r="CF4">
        <f t="shared" ca="1" si="27"/>
        <v>206.90619503695464</v>
      </c>
      <c r="CG4">
        <f t="shared" ca="1" si="27"/>
        <v>202.05622239324953</v>
      </c>
      <c r="CH4">
        <f t="shared" ca="1" si="27"/>
        <v>211.40817699060977</v>
      </c>
      <c r="CI4">
        <f t="shared" ca="1" si="27"/>
        <v>212.29306912181147</v>
      </c>
      <c r="CJ4">
        <f t="shared" ca="1" si="27"/>
        <v>208.47977840627183</v>
      </c>
      <c r="CK4">
        <f t="shared" ca="1" si="27"/>
        <v>209.84202279234248</v>
      </c>
      <c r="CL4">
        <f t="shared" ca="1" si="27"/>
        <v>212.49782022084852</v>
      </c>
      <c r="CM4">
        <f t="shared" ca="1" si="27"/>
        <v>215.05175182372216</v>
      </c>
      <c r="CN4">
        <f t="shared" ca="1" si="27"/>
        <v>212.21140844490876</v>
      </c>
      <c r="CO4">
        <f t="shared" ca="1" si="27"/>
        <v>215.1992577799781</v>
      </c>
      <c r="CP4">
        <f t="shared" ca="1" si="27"/>
        <v>212.6131468148109</v>
      </c>
      <c r="CQ4">
        <f t="shared" ca="1" si="27"/>
        <v>212.68284391172133</v>
      </c>
      <c r="CR4">
        <f t="shared" ca="1" si="27"/>
        <v>209.90881298035359</v>
      </c>
      <c r="CS4">
        <f t="shared" ca="1" si="27"/>
        <v>209.50458281581174</v>
      </c>
      <c r="CT4">
        <f t="shared" ca="1" si="27"/>
        <v>206.41558883962634</v>
      </c>
      <c r="CU4">
        <f t="shared" ca="1" si="27"/>
        <v>207.0913424634594</v>
      </c>
      <c r="CV4">
        <f t="shared" ca="1" si="27"/>
        <v>205.88980804499181</v>
      </c>
      <c r="CW4">
        <f t="shared" ca="1" si="27"/>
        <v>207.40722689503517</v>
      </c>
      <c r="CX4">
        <f t="shared" ca="1" si="27"/>
        <v>202.14688606667139</v>
      </c>
      <c r="CY4">
        <f t="shared" ref="CY4:ED4" ca="1" si="28">CX4*EXP(($C$6-0.5*$C$4^2)*$C$5+$C$4*SQRT($C$5)*_xlfn.NORM.S.INV(RAND()))</f>
        <v>196.02221567562484</v>
      </c>
      <c r="CZ4">
        <f t="shared" ca="1" si="28"/>
        <v>195.78952245959914</v>
      </c>
      <c r="DA4">
        <f t="shared" ca="1" si="28"/>
        <v>194.19281558854115</v>
      </c>
      <c r="DB4">
        <f t="shared" ca="1" si="28"/>
        <v>191.09987492942636</v>
      </c>
      <c r="DC4">
        <f t="shared" ca="1" si="28"/>
        <v>188.60651386390185</v>
      </c>
      <c r="DD4">
        <f t="shared" ca="1" si="28"/>
        <v>187.28160209361116</v>
      </c>
      <c r="DE4">
        <f t="shared" ca="1" si="28"/>
        <v>185.046671201273</v>
      </c>
      <c r="DF4">
        <f t="shared" ca="1" si="28"/>
        <v>181.8425930387817</v>
      </c>
      <c r="DG4">
        <f t="shared" ca="1" si="28"/>
        <v>181.81573106974383</v>
      </c>
      <c r="DH4">
        <f t="shared" ca="1" si="28"/>
        <v>180.33469891959504</v>
      </c>
      <c r="DI4">
        <f t="shared" ca="1" si="28"/>
        <v>182.47612977609225</v>
      </c>
      <c r="DJ4">
        <f t="shared" ca="1" si="28"/>
        <v>183.51295706717337</v>
      </c>
      <c r="DK4">
        <f t="shared" ca="1" si="28"/>
        <v>186.27966651077182</v>
      </c>
      <c r="DL4">
        <f t="shared" ca="1" si="28"/>
        <v>193.36591377296838</v>
      </c>
      <c r="DM4">
        <f t="shared" ca="1" si="28"/>
        <v>191.29015711123634</v>
      </c>
      <c r="DN4">
        <f t="shared" ca="1" si="28"/>
        <v>190.27540471170124</v>
      </c>
      <c r="DO4">
        <f t="shared" ca="1" si="28"/>
        <v>184.23999446917949</v>
      </c>
      <c r="DP4">
        <f t="shared" ca="1" si="28"/>
        <v>185.0935498692028</v>
      </c>
      <c r="DQ4">
        <f t="shared" ca="1" si="28"/>
        <v>188.40807932103704</v>
      </c>
      <c r="DR4">
        <f t="shared" ca="1" si="28"/>
        <v>192.12853203171969</v>
      </c>
      <c r="DS4">
        <f t="shared" ca="1" si="28"/>
        <v>194.0961342553978</v>
      </c>
      <c r="DT4">
        <f t="shared" ca="1" si="28"/>
        <v>198.92272800527155</v>
      </c>
      <c r="DU4">
        <f t="shared" ca="1" si="28"/>
        <v>201.20342074740699</v>
      </c>
      <c r="DV4">
        <f t="shared" ca="1" si="28"/>
        <v>203.7584830645047</v>
      </c>
      <c r="DW4">
        <f t="shared" ca="1" si="28"/>
        <v>202.39359897904839</v>
      </c>
      <c r="DX4">
        <f t="shared" ca="1" si="28"/>
        <v>206.02406659176219</v>
      </c>
      <c r="DY4">
        <f t="shared" ca="1" si="28"/>
        <v>211.15731982027418</v>
      </c>
      <c r="DZ4">
        <f t="shared" ca="1" si="28"/>
        <v>218.82134268917758</v>
      </c>
      <c r="EA4">
        <f t="shared" ca="1" si="28"/>
        <v>219.23232337835728</v>
      </c>
      <c r="EB4">
        <f t="shared" ca="1" si="28"/>
        <v>221.68302044663653</v>
      </c>
      <c r="EC4">
        <f t="shared" ca="1" si="28"/>
        <v>223.11690483585215</v>
      </c>
      <c r="ED4">
        <f t="shared" ca="1" si="28"/>
        <v>220.36410471255044</v>
      </c>
      <c r="EE4">
        <f t="shared" ref="EE4:FJ4" ca="1" si="29">ED4*EXP(($C$6-0.5*$C$4^2)*$C$5+$C$4*SQRT($C$5)*_xlfn.NORM.S.INV(RAND()))</f>
        <v>222.92411753527901</v>
      </c>
      <c r="EF4">
        <f t="shared" ca="1" si="29"/>
        <v>223.42425203898864</v>
      </c>
      <c r="EG4">
        <f t="shared" ca="1" si="29"/>
        <v>226.75441135513066</v>
      </c>
      <c r="EH4">
        <f t="shared" ca="1" si="29"/>
        <v>224.27097270563169</v>
      </c>
      <c r="EI4">
        <f t="shared" ca="1" si="29"/>
        <v>224.04645735978767</v>
      </c>
      <c r="EJ4">
        <f t="shared" ca="1" si="29"/>
        <v>220.03528530857076</v>
      </c>
      <c r="EK4">
        <f t="shared" ca="1" si="29"/>
        <v>217.91448865891451</v>
      </c>
      <c r="EL4">
        <f t="shared" ca="1" si="29"/>
        <v>223.35659151299578</v>
      </c>
      <c r="EM4">
        <f t="shared" ca="1" si="29"/>
        <v>220.65950351899883</v>
      </c>
      <c r="EN4">
        <f t="shared" ca="1" si="29"/>
        <v>221.61257899849727</v>
      </c>
      <c r="EO4">
        <f t="shared" ca="1" si="29"/>
        <v>227.21562518380804</v>
      </c>
      <c r="EP4">
        <f t="shared" ca="1" si="29"/>
        <v>229.30483664399802</v>
      </c>
      <c r="EQ4">
        <f t="shared" ca="1" si="29"/>
        <v>229.86861651695529</v>
      </c>
      <c r="ER4">
        <f t="shared" ca="1" si="29"/>
        <v>230.21054274708928</v>
      </c>
      <c r="ES4">
        <f t="shared" ca="1" si="29"/>
        <v>234.76665939113897</v>
      </c>
      <c r="ET4">
        <f t="shared" ca="1" si="29"/>
        <v>239.30665297227284</v>
      </c>
      <c r="EU4">
        <f t="shared" ca="1" si="29"/>
        <v>248.28511219264067</v>
      </c>
      <c r="EV4">
        <f t="shared" ca="1" si="29"/>
        <v>246.962602968976</v>
      </c>
      <c r="EW4">
        <f t="shared" ca="1" si="29"/>
        <v>245.73728510806973</v>
      </c>
      <c r="EX4">
        <f t="shared" ca="1" si="29"/>
        <v>243.63446129419921</v>
      </c>
      <c r="EY4">
        <f t="shared" ca="1" si="29"/>
        <v>244.82492186014645</v>
      </c>
      <c r="EZ4">
        <f t="shared" ca="1" si="29"/>
        <v>248.15811731449543</v>
      </c>
      <c r="FA4">
        <f t="shared" ca="1" si="29"/>
        <v>249.67602957064074</v>
      </c>
      <c r="FB4">
        <f t="shared" ca="1" si="29"/>
        <v>251.59070961439829</v>
      </c>
      <c r="FC4">
        <f t="shared" ca="1" si="29"/>
        <v>255.60037994086323</v>
      </c>
      <c r="FD4">
        <f t="shared" ca="1" si="29"/>
        <v>256.84890895385888</v>
      </c>
      <c r="FE4">
        <f t="shared" ca="1" si="29"/>
        <v>259.67288352609609</v>
      </c>
      <c r="FF4">
        <f t="shared" ca="1" si="29"/>
        <v>260.516338783283</v>
      </c>
      <c r="FG4">
        <f t="shared" ca="1" si="29"/>
        <v>259.64668953367419</v>
      </c>
      <c r="FH4">
        <f t="shared" ca="1" si="29"/>
        <v>251.33401980993946</v>
      </c>
      <c r="FI4">
        <f t="shared" ca="1" si="29"/>
        <v>247.62675261928689</v>
      </c>
      <c r="FJ4">
        <f t="shared" ca="1" si="29"/>
        <v>249.34293378312765</v>
      </c>
      <c r="FK4">
        <f t="shared" ref="FK4:GP4" ca="1" si="30">FJ4*EXP(($C$6-0.5*$C$4^2)*$C$5+$C$4*SQRT($C$5)*_xlfn.NORM.S.INV(RAND()))</f>
        <v>250.04189095556217</v>
      </c>
      <c r="FL4">
        <f t="shared" ca="1" si="30"/>
        <v>258.88611121198556</v>
      </c>
      <c r="FM4">
        <f t="shared" ca="1" si="30"/>
        <v>260.75179313998041</v>
      </c>
      <c r="FN4">
        <f t="shared" ca="1" si="30"/>
        <v>261.80610092053877</v>
      </c>
      <c r="FO4">
        <f t="shared" ca="1" si="30"/>
        <v>257.89193270292833</v>
      </c>
      <c r="FP4">
        <f t="shared" ca="1" si="30"/>
        <v>259.43371409109147</v>
      </c>
      <c r="FQ4">
        <f t="shared" ca="1" si="30"/>
        <v>259.12711839841256</v>
      </c>
      <c r="FR4">
        <f t="shared" ca="1" si="30"/>
        <v>261.3874747635345</v>
      </c>
      <c r="FS4">
        <f t="shared" ca="1" si="30"/>
        <v>257.66495077748669</v>
      </c>
      <c r="FT4">
        <f t="shared" ca="1" si="30"/>
        <v>252.70024051703345</v>
      </c>
      <c r="FU4">
        <f t="shared" ca="1" si="30"/>
        <v>257.01521709890216</v>
      </c>
      <c r="FV4">
        <f t="shared" ca="1" si="30"/>
        <v>258.92059132759505</v>
      </c>
      <c r="FW4">
        <f t="shared" ca="1" si="30"/>
        <v>256.77396194646388</v>
      </c>
      <c r="FX4">
        <f t="shared" ca="1" si="30"/>
        <v>257.47367473507842</v>
      </c>
      <c r="FY4">
        <f t="shared" ca="1" si="30"/>
        <v>260.69825899169126</v>
      </c>
      <c r="FZ4">
        <f t="shared" ca="1" si="30"/>
        <v>254.03780695783703</v>
      </c>
      <c r="GA4">
        <f t="shared" ca="1" si="30"/>
        <v>254.29791487881766</v>
      </c>
      <c r="GB4">
        <f t="shared" ca="1" si="30"/>
        <v>252.76340974448127</v>
      </c>
      <c r="GC4">
        <f t="shared" ca="1" si="30"/>
        <v>250.81517997965534</v>
      </c>
      <c r="GD4">
        <f t="shared" ca="1" si="30"/>
        <v>251.13617118205286</v>
      </c>
      <c r="GE4">
        <f t="shared" ca="1" si="30"/>
        <v>244.17562308893389</v>
      </c>
      <c r="GF4">
        <f t="shared" ca="1" si="30"/>
        <v>249.22098377803374</v>
      </c>
      <c r="GG4">
        <f t="shared" ca="1" si="30"/>
        <v>248.92359199500896</v>
      </c>
      <c r="GH4">
        <f t="shared" ca="1" si="30"/>
        <v>241.43114212716702</v>
      </c>
      <c r="GI4">
        <f t="shared" ca="1" si="30"/>
        <v>247.22870917644781</v>
      </c>
      <c r="GJ4">
        <f t="shared" ca="1" si="30"/>
        <v>254.33561328501534</v>
      </c>
      <c r="GK4">
        <f t="shared" ca="1" si="30"/>
        <v>261.53465292405377</v>
      </c>
      <c r="GL4">
        <f t="shared" ca="1" si="30"/>
        <v>255.75016012431382</v>
      </c>
      <c r="GM4">
        <f t="shared" ca="1" si="30"/>
        <v>251.29092939078805</v>
      </c>
      <c r="GN4">
        <f t="shared" ca="1" si="30"/>
        <v>253.34817206289898</v>
      </c>
      <c r="GO4">
        <f t="shared" ca="1" si="30"/>
        <v>259.12979043245639</v>
      </c>
      <c r="GP4">
        <f t="shared" ca="1" si="30"/>
        <v>259.03778681481344</v>
      </c>
      <c r="GQ4">
        <f t="shared" ref="GQ4:GX4" ca="1" si="31">GP4*EXP(($C$6-0.5*$C$4^2)*$C$5+$C$4*SQRT($C$5)*_xlfn.NORM.S.INV(RAND()))</f>
        <v>257.61936029814393</v>
      </c>
      <c r="GR4">
        <f t="shared" ca="1" si="31"/>
        <v>259.63807036467409</v>
      </c>
      <c r="GS4">
        <f t="shared" ca="1" si="31"/>
        <v>261.81059641975946</v>
      </c>
      <c r="GT4">
        <f t="shared" ca="1" si="31"/>
        <v>261.468816167873</v>
      </c>
      <c r="GU4">
        <f t="shared" ca="1" si="31"/>
        <v>257.31688363304858</v>
      </c>
      <c r="GV4">
        <f t="shared" ca="1" si="31"/>
        <v>256.15725269913128</v>
      </c>
      <c r="GW4">
        <f t="shared" ca="1" si="31"/>
        <v>255.24748247923478</v>
      </c>
      <c r="GX4">
        <f t="shared" ca="1" si="31"/>
        <v>248.53580672378081</v>
      </c>
      <c r="GY4" s="26">
        <f t="shared" ca="1" si="24"/>
        <v>0</v>
      </c>
      <c r="GZ4">
        <f t="shared" ca="1" si="14"/>
        <v>0</v>
      </c>
      <c r="HA4" s="26">
        <f t="shared" ref="HA4:HA66" ca="1" si="32">MAX(GX4-$HD$10,0)</f>
        <v>88.535806723780809</v>
      </c>
      <c r="HB4" s="26">
        <f t="shared" ca="1" si="15"/>
        <v>88.250983807694126</v>
      </c>
      <c r="HD4" s="11"/>
      <c r="HE4" s="12"/>
    </row>
    <row r="5" spans="1:213" x14ac:dyDescent="0.35">
      <c r="B5" s="81" t="s">
        <v>346</v>
      </c>
      <c r="C5" s="12">
        <f>1/252</f>
        <v>3.968253968253968E-3</v>
      </c>
      <c r="F5" s="26">
        <f t="shared" si="16"/>
        <v>156.69999999999999</v>
      </c>
      <c r="G5">
        <f t="shared" ref="G5:AL5" ca="1" si="33">F5*EXP(($C$6-0.5*$C$4^2)*$C$5+$C$4*SQRT($C$5)*_xlfn.NORM.S.INV(RAND()))</f>
        <v>152.37047796242263</v>
      </c>
      <c r="H5">
        <f t="shared" ca="1" si="33"/>
        <v>153.19834650895979</v>
      </c>
      <c r="I5">
        <f t="shared" ca="1" si="33"/>
        <v>156.77681300516483</v>
      </c>
      <c r="J5">
        <f t="shared" ca="1" si="33"/>
        <v>158.39271209105792</v>
      </c>
      <c r="K5">
        <f t="shared" ca="1" si="33"/>
        <v>154.08358145655347</v>
      </c>
      <c r="L5">
        <f t="shared" ca="1" si="33"/>
        <v>157.93722321353593</v>
      </c>
      <c r="M5">
        <f t="shared" ca="1" si="33"/>
        <v>158.27383610853303</v>
      </c>
      <c r="N5">
        <f t="shared" ca="1" si="33"/>
        <v>155.44746040301067</v>
      </c>
      <c r="O5">
        <f t="shared" ca="1" si="33"/>
        <v>159.58143485982123</v>
      </c>
      <c r="P5">
        <f t="shared" ca="1" si="33"/>
        <v>159.1094092645084</v>
      </c>
      <c r="Q5">
        <f t="shared" ca="1" si="33"/>
        <v>161.09983445193228</v>
      </c>
      <c r="R5">
        <f t="shared" ca="1" si="33"/>
        <v>161.41377816694262</v>
      </c>
      <c r="S5">
        <f t="shared" ca="1" si="33"/>
        <v>168.58958645345368</v>
      </c>
      <c r="T5">
        <f t="shared" ca="1" si="33"/>
        <v>166.90672854643768</v>
      </c>
      <c r="U5">
        <f t="shared" ca="1" si="33"/>
        <v>159.79851153679883</v>
      </c>
      <c r="V5">
        <f t="shared" ca="1" si="33"/>
        <v>159.2984861750721</v>
      </c>
      <c r="W5">
        <f t="shared" ca="1" si="33"/>
        <v>161.98957939703382</v>
      </c>
      <c r="X5">
        <f t="shared" ca="1" si="33"/>
        <v>161.21861101927027</v>
      </c>
      <c r="Y5">
        <f t="shared" ca="1" si="33"/>
        <v>163.25189113602877</v>
      </c>
      <c r="Z5">
        <f t="shared" ca="1" si="33"/>
        <v>163.08714740911918</v>
      </c>
      <c r="AA5">
        <f t="shared" ca="1" si="33"/>
        <v>164.1885299659188</v>
      </c>
      <c r="AB5">
        <f t="shared" ca="1" si="33"/>
        <v>166.65847127336428</v>
      </c>
      <c r="AC5">
        <f t="shared" ca="1" si="33"/>
        <v>165.01613484800671</v>
      </c>
      <c r="AD5">
        <f t="shared" ca="1" si="33"/>
        <v>167.63271764498074</v>
      </c>
      <c r="AE5">
        <f t="shared" ca="1" si="33"/>
        <v>167.20115248421095</v>
      </c>
      <c r="AF5">
        <f t="shared" ca="1" si="33"/>
        <v>168.26769287516041</v>
      </c>
      <c r="AG5">
        <f t="shared" ca="1" si="33"/>
        <v>171.56529097750328</v>
      </c>
      <c r="AH5">
        <f t="shared" ca="1" si="33"/>
        <v>171.00989916661854</v>
      </c>
      <c r="AI5">
        <f t="shared" ca="1" si="33"/>
        <v>171.98457357143582</v>
      </c>
      <c r="AJ5">
        <f t="shared" ca="1" si="33"/>
        <v>169.37954815215829</v>
      </c>
      <c r="AK5">
        <f t="shared" ca="1" si="33"/>
        <v>169.75793279195025</v>
      </c>
      <c r="AL5">
        <f t="shared" ca="1" si="33"/>
        <v>171.31389683260599</v>
      </c>
      <c r="AM5">
        <f t="shared" ref="AM5:BR5" ca="1" si="34">AL5*EXP(($C$6-0.5*$C$4^2)*$C$5+$C$4*SQRT($C$5)*_xlfn.NORM.S.INV(RAND()))</f>
        <v>172.26796594554986</v>
      </c>
      <c r="AN5">
        <f t="shared" ca="1" si="34"/>
        <v>171.55166888876863</v>
      </c>
      <c r="AO5">
        <f t="shared" ca="1" si="34"/>
        <v>172.49711497006382</v>
      </c>
      <c r="AP5">
        <f t="shared" ca="1" si="34"/>
        <v>169.92560951689077</v>
      </c>
      <c r="AQ5">
        <f t="shared" ca="1" si="34"/>
        <v>169.27004486618267</v>
      </c>
      <c r="AR5">
        <f t="shared" ca="1" si="34"/>
        <v>171.84650168863288</v>
      </c>
      <c r="AS5">
        <f t="shared" ca="1" si="34"/>
        <v>164.01170425062853</v>
      </c>
      <c r="AT5">
        <f t="shared" ca="1" si="34"/>
        <v>161.01501569829031</v>
      </c>
      <c r="AU5">
        <f t="shared" ca="1" si="34"/>
        <v>165.68676620663354</v>
      </c>
      <c r="AV5">
        <f t="shared" ca="1" si="34"/>
        <v>162.29387293703053</v>
      </c>
      <c r="AW5">
        <f t="shared" ca="1" si="34"/>
        <v>163.47021639748505</v>
      </c>
      <c r="AX5">
        <f t="shared" ca="1" si="34"/>
        <v>167.98806846403684</v>
      </c>
      <c r="AY5">
        <f t="shared" ca="1" si="34"/>
        <v>165.83107394588038</v>
      </c>
      <c r="AZ5">
        <f t="shared" ca="1" si="34"/>
        <v>164.23583888413853</v>
      </c>
      <c r="BA5">
        <f t="shared" ca="1" si="34"/>
        <v>166.42631606100895</v>
      </c>
      <c r="BB5">
        <f t="shared" ca="1" si="34"/>
        <v>165.48045504034738</v>
      </c>
      <c r="BC5">
        <f t="shared" ca="1" si="34"/>
        <v>165.57542188203664</v>
      </c>
      <c r="BD5">
        <f t="shared" ca="1" si="34"/>
        <v>161.2125994067068</v>
      </c>
      <c r="BE5">
        <f t="shared" ca="1" si="34"/>
        <v>160.79169737268688</v>
      </c>
      <c r="BF5">
        <f t="shared" ca="1" si="34"/>
        <v>164.84732400242686</v>
      </c>
      <c r="BG5">
        <f t="shared" ca="1" si="34"/>
        <v>162.62385971200507</v>
      </c>
      <c r="BH5">
        <f t="shared" ca="1" si="34"/>
        <v>162.89992972224343</v>
      </c>
      <c r="BI5">
        <f t="shared" ca="1" si="34"/>
        <v>162.09982168339559</v>
      </c>
      <c r="BJ5">
        <f t="shared" ca="1" si="34"/>
        <v>162.62386465043554</v>
      </c>
      <c r="BK5">
        <f t="shared" ca="1" si="34"/>
        <v>159.22257610941716</v>
      </c>
      <c r="BL5">
        <f t="shared" ca="1" si="34"/>
        <v>158.48369156878184</v>
      </c>
      <c r="BM5">
        <f t="shared" ca="1" si="34"/>
        <v>155.59293195360567</v>
      </c>
      <c r="BN5">
        <f t="shared" ca="1" si="34"/>
        <v>154.29421881829492</v>
      </c>
      <c r="BO5">
        <f t="shared" ca="1" si="34"/>
        <v>154.23478577080238</v>
      </c>
      <c r="BP5">
        <f t="shared" ca="1" si="34"/>
        <v>154.16327484821906</v>
      </c>
      <c r="BQ5">
        <f t="shared" ca="1" si="34"/>
        <v>149.83849911215248</v>
      </c>
      <c r="BR5">
        <f t="shared" ca="1" si="34"/>
        <v>151.15193909806086</v>
      </c>
      <c r="BS5">
        <f t="shared" ref="BS5:CX5" ca="1" si="35">BR5*EXP(($C$6-0.5*$C$4^2)*$C$5+$C$4*SQRT($C$5)*_xlfn.NORM.S.INV(RAND()))</f>
        <v>150.85129320125526</v>
      </c>
      <c r="BT5">
        <f t="shared" ca="1" si="35"/>
        <v>151.90702580133669</v>
      </c>
      <c r="BU5">
        <f t="shared" ca="1" si="35"/>
        <v>151.48206220307267</v>
      </c>
      <c r="BV5">
        <f t="shared" ca="1" si="35"/>
        <v>149.98359802934471</v>
      </c>
      <c r="BW5">
        <f t="shared" ca="1" si="35"/>
        <v>150.81772444396125</v>
      </c>
      <c r="BX5">
        <f t="shared" ca="1" si="35"/>
        <v>154.7198267467509</v>
      </c>
      <c r="BY5">
        <f t="shared" ca="1" si="35"/>
        <v>153.15896398606401</v>
      </c>
      <c r="BZ5">
        <f t="shared" ca="1" si="35"/>
        <v>154.68051775564567</v>
      </c>
      <c r="CA5">
        <f t="shared" ca="1" si="35"/>
        <v>157.31281644284695</v>
      </c>
      <c r="CB5">
        <f t="shared" ca="1" si="35"/>
        <v>155.91934042586081</v>
      </c>
      <c r="CC5">
        <f t="shared" ca="1" si="35"/>
        <v>158.21598761094265</v>
      </c>
      <c r="CD5">
        <f t="shared" ca="1" si="35"/>
        <v>155.18499518527636</v>
      </c>
      <c r="CE5">
        <f t="shared" ca="1" si="35"/>
        <v>156.47460250055326</v>
      </c>
      <c r="CF5">
        <f t="shared" ca="1" si="35"/>
        <v>159.62110982596676</v>
      </c>
      <c r="CG5">
        <f t="shared" ca="1" si="35"/>
        <v>160.05133871228009</v>
      </c>
      <c r="CH5">
        <f t="shared" ca="1" si="35"/>
        <v>156.48645040610793</v>
      </c>
      <c r="CI5">
        <f t="shared" ca="1" si="35"/>
        <v>154.80664748302229</v>
      </c>
      <c r="CJ5">
        <f t="shared" ca="1" si="35"/>
        <v>155.76433946165787</v>
      </c>
      <c r="CK5">
        <f t="shared" ca="1" si="35"/>
        <v>153.43016755980096</v>
      </c>
      <c r="CL5">
        <f t="shared" ca="1" si="35"/>
        <v>151.43715764048582</v>
      </c>
      <c r="CM5">
        <f t="shared" ca="1" si="35"/>
        <v>156.8056636815723</v>
      </c>
      <c r="CN5">
        <f t="shared" ca="1" si="35"/>
        <v>158.86465894661896</v>
      </c>
      <c r="CO5">
        <f t="shared" ca="1" si="35"/>
        <v>155.18553015174052</v>
      </c>
      <c r="CP5">
        <f t="shared" ca="1" si="35"/>
        <v>159.69010975429381</v>
      </c>
      <c r="CQ5">
        <f t="shared" ca="1" si="35"/>
        <v>155.77905885302494</v>
      </c>
      <c r="CR5">
        <f t="shared" ca="1" si="35"/>
        <v>154.33377274967626</v>
      </c>
      <c r="CS5">
        <f t="shared" ca="1" si="35"/>
        <v>159.01136505964513</v>
      </c>
      <c r="CT5">
        <f t="shared" ca="1" si="35"/>
        <v>165.9647558062959</v>
      </c>
      <c r="CU5">
        <f t="shared" ca="1" si="35"/>
        <v>172.41345050659351</v>
      </c>
      <c r="CV5">
        <f t="shared" ca="1" si="35"/>
        <v>174.45711743048449</v>
      </c>
      <c r="CW5">
        <f t="shared" ca="1" si="35"/>
        <v>177.464295291182</v>
      </c>
      <c r="CX5">
        <f t="shared" ca="1" si="35"/>
        <v>177.19728439676712</v>
      </c>
      <c r="CY5">
        <f t="shared" ref="CY5:ED5" ca="1" si="36">CX5*EXP(($C$6-0.5*$C$4^2)*$C$5+$C$4*SQRT($C$5)*_xlfn.NORM.S.INV(RAND()))</f>
        <v>178.2969509985779</v>
      </c>
      <c r="CZ5">
        <f t="shared" ca="1" si="36"/>
        <v>179.68617596962605</v>
      </c>
      <c r="DA5">
        <f t="shared" ca="1" si="36"/>
        <v>180.19248324246175</v>
      </c>
      <c r="DB5">
        <f t="shared" ca="1" si="36"/>
        <v>177.72349612754118</v>
      </c>
      <c r="DC5">
        <f t="shared" ca="1" si="36"/>
        <v>177.99849438295843</v>
      </c>
      <c r="DD5">
        <f t="shared" ca="1" si="36"/>
        <v>173.67736672600824</v>
      </c>
      <c r="DE5">
        <f t="shared" ca="1" si="36"/>
        <v>169.76810176489016</v>
      </c>
      <c r="DF5">
        <f t="shared" ca="1" si="36"/>
        <v>162.83531501634639</v>
      </c>
      <c r="DG5">
        <f t="shared" ca="1" si="36"/>
        <v>161.65392994946092</v>
      </c>
      <c r="DH5">
        <f t="shared" ca="1" si="36"/>
        <v>159.62819792624177</v>
      </c>
      <c r="DI5">
        <f t="shared" ca="1" si="36"/>
        <v>163.70864356597176</v>
      </c>
      <c r="DJ5">
        <f t="shared" ca="1" si="36"/>
        <v>161.94386674383506</v>
      </c>
      <c r="DK5">
        <f t="shared" ca="1" si="36"/>
        <v>161.10312901851037</v>
      </c>
      <c r="DL5">
        <f t="shared" ca="1" si="36"/>
        <v>163.69309958621506</v>
      </c>
      <c r="DM5">
        <f t="shared" ca="1" si="36"/>
        <v>167.09054069579921</v>
      </c>
      <c r="DN5">
        <f t="shared" ca="1" si="36"/>
        <v>164.56882914837109</v>
      </c>
      <c r="DO5">
        <f t="shared" ca="1" si="36"/>
        <v>160.73016621963171</v>
      </c>
      <c r="DP5">
        <f t="shared" ca="1" si="36"/>
        <v>166.02943352396193</v>
      </c>
      <c r="DQ5">
        <f t="shared" ca="1" si="36"/>
        <v>164.8833097643826</v>
      </c>
      <c r="DR5">
        <f t="shared" ca="1" si="36"/>
        <v>165.38631397663448</v>
      </c>
      <c r="DS5">
        <f t="shared" ca="1" si="36"/>
        <v>165.71031083133755</v>
      </c>
      <c r="DT5">
        <f t="shared" ca="1" si="36"/>
        <v>164.5487447652863</v>
      </c>
      <c r="DU5">
        <f t="shared" ca="1" si="36"/>
        <v>162.25708081597543</v>
      </c>
      <c r="DV5">
        <f t="shared" ca="1" si="36"/>
        <v>157.23172226821345</v>
      </c>
      <c r="DW5">
        <f t="shared" ca="1" si="36"/>
        <v>159.64616379010147</v>
      </c>
      <c r="DX5">
        <f t="shared" ca="1" si="36"/>
        <v>163.34089806803678</v>
      </c>
      <c r="DY5">
        <f t="shared" ca="1" si="36"/>
        <v>162.35769491649074</v>
      </c>
      <c r="DZ5">
        <f t="shared" ca="1" si="36"/>
        <v>166.81470466204919</v>
      </c>
      <c r="EA5">
        <f t="shared" ca="1" si="36"/>
        <v>165.11297745178084</v>
      </c>
      <c r="EB5">
        <f t="shared" ca="1" si="36"/>
        <v>161.79089332659424</v>
      </c>
      <c r="EC5">
        <f t="shared" ca="1" si="36"/>
        <v>159.93976951009475</v>
      </c>
      <c r="ED5">
        <f t="shared" ca="1" si="36"/>
        <v>161.65394483548826</v>
      </c>
      <c r="EE5">
        <f t="shared" ref="EE5:FJ5" ca="1" si="37">ED5*EXP(($C$6-0.5*$C$4^2)*$C$5+$C$4*SQRT($C$5)*_xlfn.NORM.S.INV(RAND()))</f>
        <v>157.8381809099069</v>
      </c>
      <c r="EF5">
        <f t="shared" ca="1" si="37"/>
        <v>161.7036661089972</v>
      </c>
      <c r="EG5">
        <f t="shared" ca="1" si="37"/>
        <v>161.19386644215831</v>
      </c>
      <c r="EH5">
        <f t="shared" ca="1" si="37"/>
        <v>161.92706377008662</v>
      </c>
      <c r="EI5">
        <f t="shared" ca="1" si="37"/>
        <v>162.12910019274071</v>
      </c>
      <c r="EJ5">
        <f t="shared" ca="1" si="37"/>
        <v>162.31819670801698</v>
      </c>
      <c r="EK5">
        <f t="shared" ca="1" si="37"/>
        <v>162.66152335093838</v>
      </c>
      <c r="EL5">
        <f t="shared" ca="1" si="37"/>
        <v>166.1098212703227</v>
      </c>
      <c r="EM5">
        <f t="shared" ca="1" si="37"/>
        <v>161.58853196633873</v>
      </c>
      <c r="EN5">
        <f t="shared" ca="1" si="37"/>
        <v>162.4396181262959</v>
      </c>
      <c r="EO5">
        <f t="shared" ca="1" si="37"/>
        <v>162.67223624308031</v>
      </c>
      <c r="EP5">
        <f t="shared" ca="1" si="37"/>
        <v>161.99817906031953</v>
      </c>
      <c r="EQ5">
        <f t="shared" ca="1" si="37"/>
        <v>162.24265353904224</v>
      </c>
      <c r="ER5">
        <f t="shared" ca="1" si="37"/>
        <v>164.25920356043036</v>
      </c>
      <c r="ES5">
        <f t="shared" ca="1" si="37"/>
        <v>157.75364165433757</v>
      </c>
      <c r="ET5">
        <f t="shared" ca="1" si="37"/>
        <v>153.98929672099501</v>
      </c>
      <c r="EU5">
        <f t="shared" ca="1" si="37"/>
        <v>155.74696686709294</v>
      </c>
      <c r="EV5">
        <f t="shared" ca="1" si="37"/>
        <v>155.89393265478543</v>
      </c>
      <c r="EW5">
        <f t="shared" ca="1" si="37"/>
        <v>159.41771025507774</v>
      </c>
      <c r="EX5">
        <f t="shared" ca="1" si="37"/>
        <v>157.7469843117282</v>
      </c>
      <c r="EY5">
        <f t="shared" ca="1" si="37"/>
        <v>158.37526638433522</v>
      </c>
      <c r="EZ5">
        <f t="shared" ca="1" si="37"/>
        <v>155.24986232847627</v>
      </c>
      <c r="FA5">
        <f t="shared" ca="1" si="37"/>
        <v>156.39589184339803</v>
      </c>
      <c r="FB5">
        <f t="shared" ca="1" si="37"/>
        <v>149.52135297894085</v>
      </c>
      <c r="FC5">
        <f t="shared" ca="1" si="37"/>
        <v>148.36047245197915</v>
      </c>
      <c r="FD5">
        <f t="shared" ca="1" si="37"/>
        <v>152.19131381054189</v>
      </c>
      <c r="FE5">
        <f t="shared" ca="1" si="37"/>
        <v>151.56945684130571</v>
      </c>
      <c r="FF5">
        <f t="shared" ca="1" si="37"/>
        <v>151.14987818481796</v>
      </c>
      <c r="FG5">
        <f t="shared" ca="1" si="37"/>
        <v>148.83312594482294</v>
      </c>
      <c r="FH5">
        <f t="shared" ca="1" si="37"/>
        <v>150.63606277817513</v>
      </c>
      <c r="FI5">
        <f t="shared" ca="1" si="37"/>
        <v>148.88796408345092</v>
      </c>
      <c r="FJ5">
        <f t="shared" ca="1" si="37"/>
        <v>152.13625803254394</v>
      </c>
      <c r="FK5">
        <f t="shared" ref="FK5:GP5" ca="1" si="38">FJ5*EXP(($C$6-0.5*$C$4^2)*$C$5+$C$4*SQRT($C$5)*_xlfn.NORM.S.INV(RAND()))</f>
        <v>156.01241465648224</v>
      </c>
      <c r="FL5">
        <f t="shared" ca="1" si="38"/>
        <v>156.20017186964148</v>
      </c>
      <c r="FM5">
        <f t="shared" ca="1" si="38"/>
        <v>157.14649890981804</v>
      </c>
      <c r="FN5">
        <f t="shared" ca="1" si="38"/>
        <v>159.61101352405478</v>
      </c>
      <c r="FO5">
        <f t="shared" ca="1" si="38"/>
        <v>157.33218000810587</v>
      </c>
      <c r="FP5">
        <f t="shared" ca="1" si="38"/>
        <v>153.45856721194426</v>
      </c>
      <c r="FQ5">
        <f t="shared" ca="1" si="38"/>
        <v>153.57478752862406</v>
      </c>
      <c r="FR5">
        <f t="shared" ca="1" si="38"/>
        <v>151.99102864771501</v>
      </c>
      <c r="FS5">
        <f t="shared" ca="1" si="38"/>
        <v>152.25762773430401</v>
      </c>
      <c r="FT5">
        <f t="shared" ca="1" si="38"/>
        <v>148.89181296503165</v>
      </c>
      <c r="FU5">
        <f t="shared" ca="1" si="38"/>
        <v>146.31015795544124</v>
      </c>
      <c r="FV5">
        <f t="shared" ca="1" si="38"/>
        <v>144.99889721729434</v>
      </c>
      <c r="FW5">
        <f t="shared" ca="1" si="38"/>
        <v>145.3812172748344</v>
      </c>
      <c r="FX5">
        <f t="shared" ca="1" si="38"/>
        <v>146.31156207489488</v>
      </c>
      <c r="FY5">
        <f t="shared" ca="1" si="38"/>
        <v>144.89071544429456</v>
      </c>
      <c r="FZ5">
        <f t="shared" ca="1" si="38"/>
        <v>146.76316930048225</v>
      </c>
      <c r="GA5">
        <f t="shared" ca="1" si="38"/>
        <v>144.48010973847195</v>
      </c>
      <c r="GB5">
        <f t="shared" ca="1" si="38"/>
        <v>145.63674256412679</v>
      </c>
      <c r="GC5">
        <f t="shared" ca="1" si="38"/>
        <v>149.7901331239068</v>
      </c>
      <c r="GD5">
        <f t="shared" ca="1" si="38"/>
        <v>149.30729307145359</v>
      </c>
      <c r="GE5">
        <f t="shared" ca="1" si="38"/>
        <v>149.5607797658021</v>
      </c>
      <c r="GF5">
        <f t="shared" ca="1" si="38"/>
        <v>147.82600909290369</v>
      </c>
      <c r="GG5">
        <f t="shared" ca="1" si="38"/>
        <v>145.80809646042428</v>
      </c>
      <c r="GH5">
        <f t="shared" ca="1" si="38"/>
        <v>145.05799043022961</v>
      </c>
      <c r="GI5">
        <f t="shared" ca="1" si="38"/>
        <v>149.27466542194614</v>
      </c>
      <c r="GJ5">
        <f t="shared" ca="1" si="38"/>
        <v>154.23144889396841</v>
      </c>
      <c r="GK5">
        <f t="shared" ca="1" si="38"/>
        <v>148.54931682000844</v>
      </c>
      <c r="GL5">
        <f t="shared" ca="1" si="38"/>
        <v>145.60651364539524</v>
      </c>
      <c r="GM5">
        <f t="shared" ca="1" si="38"/>
        <v>144.5068358850294</v>
      </c>
      <c r="GN5">
        <f t="shared" ca="1" si="38"/>
        <v>147.02824121531415</v>
      </c>
      <c r="GO5">
        <f t="shared" ca="1" si="38"/>
        <v>148.46772619967564</v>
      </c>
      <c r="GP5">
        <f t="shared" ca="1" si="38"/>
        <v>143.4121448219191</v>
      </c>
      <c r="GQ5">
        <f t="shared" ref="GQ5:GX5" ca="1" si="39">GP5*EXP(($C$6-0.5*$C$4^2)*$C$5+$C$4*SQRT($C$5)*_xlfn.NORM.S.INV(RAND()))</f>
        <v>142.07095707816589</v>
      </c>
      <c r="GR5">
        <f t="shared" ca="1" si="39"/>
        <v>144.08820484588847</v>
      </c>
      <c r="GS5">
        <f t="shared" ca="1" si="39"/>
        <v>145.56750002881432</v>
      </c>
      <c r="GT5">
        <f t="shared" ca="1" si="39"/>
        <v>146.8406784185762</v>
      </c>
      <c r="GU5">
        <f t="shared" ca="1" si="39"/>
        <v>142.58414856333226</v>
      </c>
      <c r="GV5">
        <f t="shared" ca="1" si="39"/>
        <v>143.75201529937897</v>
      </c>
      <c r="GW5">
        <f t="shared" ca="1" si="39"/>
        <v>144.75043776381406</v>
      </c>
      <c r="GX5">
        <f t="shared" ca="1" si="39"/>
        <v>147.98309943146847</v>
      </c>
      <c r="GY5" s="26">
        <f t="shared" ca="1" si="24"/>
        <v>12.016900568531526</v>
      </c>
      <c r="GZ5">
        <f t="shared" ca="1" si="14"/>
        <v>11.978241761559437</v>
      </c>
      <c r="HA5" s="26">
        <f t="shared" ca="1" si="32"/>
        <v>0</v>
      </c>
      <c r="HB5" s="26">
        <f t="shared" ca="1" si="15"/>
        <v>0</v>
      </c>
      <c r="HD5" s="40" t="s">
        <v>359</v>
      </c>
      <c r="HE5" s="40" t="s">
        <v>366</v>
      </c>
    </row>
    <row r="6" spans="1:213" x14ac:dyDescent="0.35">
      <c r="B6" s="81" t="s">
        <v>46</v>
      </c>
      <c r="C6" s="12">
        <v>4.0599999999999997E-2</v>
      </c>
      <c r="F6" s="26">
        <f t="shared" si="16"/>
        <v>156.69999999999999</v>
      </c>
      <c r="G6">
        <f t="shared" ref="G6:AL6" ca="1" si="40">F6*EXP(($C$6-0.5*$C$4^2)*$C$5+$C$4*SQRT($C$5)*_xlfn.NORM.S.INV(RAND()))</f>
        <v>153.96741411261667</v>
      </c>
      <c r="H6">
        <f t="shared" ca="1" si="40"/>
        <v>155.71242162484748</v>
      </c>
      <c r="I6">
        <f t="shared" ca="1" si="40"/>
        <v>159.43432479039595</v>
      </c>
      <c r="J6">
        <f t="shared" ca="1" si="40"/>
        <v>157.74017947400378</v>
      </c>
      <c r="K6">
        <f t="shared" ca="1" si="40"/>
        <v>157.43238357973956</v>
      </c>
      <c r="L6">
        <f t="shared" ca="1" si="40"/>
        <v>154.34932170312211</v>
      </c>
      <c r="M6">
        <f t="shared" ca="1" si="40"/>
        <v>150.74399440593012</v>
      </c>
      <c r="N6">
        <f t="shared" ca="1" si="40"/>
        <v>152.61099252892677</v>
      </c>
      <c r="O6">
        <f t="shared" ca="1" si="40"/>
        <v>144.7725336792229</v>
      </c>
      <c r="P6">
        <f t="shared" ca="1" si="40"/>
        <v>147.7492071380795</v>
      </c>
      <c r="Q6">
        <f t="shared" ca="1" si="40"/>
        <v>147.85347741165802</v>
      </c>
      <c r="R6">
        <f t="shared" ca="1" si="40"/>
        <v>144.36320206009603</v>
      </c>
      <c r="S6">
        <f t="shared" ca="1" si="40"/>
        <v>144.16134064986625</v>
      </c>
      <c r="T6">
        <f t="shared" ca="1" si="40"/>
        <v>142.74169156786436</v>
      </c>
      <c r="U6">
        <f t="shared" ca="1" si="40"/>
        <v>145.44525024188437</v>
      </c>
      <c r="V6">
        <f t="shared" ca="1" si="40"/>
        <v>144.0101147498637</v>
      </c>
      <c r="W6">
        <f t="shared" ca="1" si="40"/>
        <v>148.19364785146738</v>
      </c>
      <c r="X6">
        <f t="shared" ca="1" si="40"/>
        <v>147.52170204770772</v>
      </c>
      <c r="Y6">
        <f t="shared" ca="1" si="40"/>
        <v>145.76980308923743</v>
      </c>
      <c r="Z6">
        <f t="shared" ca="1" si="40"/>
        <v>145.26593556537136</v>
      </c>
      <c r="AA6">
        <f t="shared" ca="1" si="40"/>
        <v>146.90061683820335</v>
      </c>
      <c r="AB6">
        <f t="shared" ca="1" si="40"/>
        <v>145.70991620496844</v>
      </c>
      <c r="AC6">
        <f t="shared" ca="1" si="40"/>
        <v>139.58879735869212</v>
      </c>
      <c r="AD6">
        <f t="shared" ca="1" si="40"/>
        <v>138.17850077316078</v>
      </c>
      <c r="AE6">
        <f t="shared" ca="1" si="40"/>
        <v>134.09650056029963</v>
      </c>
      <c r="AF6">
        <f t="shared" ca="1" si="40"/>
        <v>135.81684877908239</v>
      </c>
      <c r="AG6">
        <f t="shared" ca="1" si="40"/>
        <v>141.05893243017925</v>
      </c>
      <c r="AH6">
        <f t="shared" ca="1" si="40"/>
        <v>136.09311813369982</v>
      </c>
      <c r="AI6">
        <f t="shared" ca="1" si="40"/>
        <v>135.03890787266565</v>
      </c>
      <c r="AJ6">
        <f t="shared" ca="1" si="40"/>
        <v>136.71390469656995</v>
      </c>
      <c r="AK6">
        <f t="shared" ca="1" si="40"/>
        <v>141.10430299395398</v>
      </c>
      <c r="AL6">
        <f t="shared" ca="1" si="40"/>
        <v>139.72621578157035</v>
      </c>
      <c r="AM6">
        <f t="shared" ref="AM6:BR6" ca="1" si="41">AL6*EXP(($C$6-0.5*$C$4^2)*$C$5+$C$4*SQRT($C$5)*_xlfn.NORM.S.INV(RAND()))</f>
        <v>138.24396788844834</v>
      </c>
      <c r="AN6">
        <f t="shared" ca="1" si="41"/>
        <v>139.51906830022813</v>
      </c>
      <c r="AO6">
        <f t="shared" ca="1" si="41"/>
        <v>131.34501672263744</v>
      </c>
      <c r="AP6">
        <f t="shared" ca="1" si="41"/>
        <v>133.0634419438278</v>
      </c>
      <c r="AQ6">
        <f t="shared" ca="1" si="41"/>
        <v>135.41148263528439</v>
      </c>
      <c r="AR6">
        <f t="shared" ca="1" si="41"/>
        <v>134.91693086753392</v>
      </c>
      <c r="AS6">
        <f t="shared" ca="1" si="41"/>
        <v>135.09864551640587</v>
      </c>
      <c r="AT6">
        <f t="shared" ca="1" si="41"/>
        <v>137.99647657944607</v>
      </c>
      <c r="AU6">
        <f t="shared" ca="1" si="41"/>
        <v>139.73611048346916</v>
      </c>
      <c r="AV6">
        <f t="shared" ca="1" si="41"/>
        <v>140.67886395897796</v>
      </c>
      <c r="AW6">
        <f t="shared" ca="1" si="41"/>
        <v>140.58366459550106</v>
      </c>
      <c r="AX6">
        <f t="shared" ca="1" si="41"/>
        <v>138.41060896779237</v>
      </c>
      <c r="AY6">
        <f t="shared" ca="1" si="41"/>
        <v>141.70425675955298</v>
      </c>
      <c r="AZ6">
        <f t="shared" ca="1" si="41"/>
        <v>142.4152582222959</v>
      </c>
      <c r="BA6">
        <f t="shared" ca="1" si="41"/>
        <v>142.89629911276307</v>
      </c>
      <c r="BB6">
        <f t="shared" ca="1" si="41"/>
        <v>141.20029866451256</v>
      </c>
      <c r="BC6">
        <f t="shared" ca="1" si="41"/>
        <v>143.72080203291247</v>
      </c>
      <c r="BD6">
        <f t="shared" ca="1" si="41"/>
        <v>140.9725138731512</v>
      </c>
      <c r="BE6">
        <f t="shared" ca="1" si="41"/>
        <v>137.81213000414058</v>
      </c>
      <c r="BF6">
        <f t="shared" ca="1" si="41"/>
        <v>131.43089700119083</v>
      </c>
      <c r="BG6">
        <f t="shared" ca="1" si="41"/>
        <v>134.09883962800234</v>
      </c>
      <c r="BH6">
        <f t="shared" ca="1" si="41"/>
        <v>132.44970533309814</v>
      </c>
      <c r="BI6">
        <f t="shared" ca="1" si="41"/>
        <v>130.11390499298597</v>
      </c>
      <c r="BJ6">
        <f t="shared" ca="1" si="41"/>
        <v>134.49513482402844</v>
      </c>
      <c r="BK6">
        <f t="shared" ca="1" si="41"/>
        <v>133.18315930960091</v>
      </c>
      <c r="BL6">
        <f t="shared" ca="1" si="41"/>
        <v>135.22389480094014</v>
      </c>
      <c r="BM6">
        <f t="shared" ca="1" si="41"/>
        <v>136.03162480890688</v>
      </c>
      <c r="BN6">
        <f t="shared" ca="1" si="41"/>
        <v>134.46993988316257</v>
      </c>
      <c r="BO6">
        <f t="shared" ca="1" si="41"/>
        <v>131.57295292972947</v>
      </c>
      <c r="BP6">
        <f t="shared" ca="1" si="41"/>
        <v>130.22509445106448</v>
      </c>
      <c r="BQ6">
        <f t="shared" ca="1" si="41"/>
        <v>130.97648374119606</v>
      </c>
      <c r="BR6">
        <f t="shared" ca="1" si="41"/>
        <v>126.7573229076141</v>
      </c>
      <c r="BS6">
        <f t="shared" ref="BS6:CX6" ca="1" si="42">BR6*EXP(($C$6-0.5*$C$4^2)*$C$5+$C$4*SQRT($C$5)*_xlfn.NORM.S.INV(RAND()))</f>
        <v>131.77434159224413</v>
      </c>
      <c r="BT6">
        <f t="shared" ca="1" si="42"/>
        <v>128.8871063954347</v>
      </c>
      <c r="BU6">
        <f t="shared" ca="1" si="42"/>
        <v>126.78582749860597</v>
      </c>
      <c r="BV6">
        <f t="shared" ca="1" si="42"/>
        <v>126.74453797750333</v>
      </c>
      <c r="BW6">
        <f t="shared" ca="1" si="42"/>
        <v>125.60414035544102</v>
      </c>
      <c r="BX6">
        <f t="shared" ca="1" si="42"/>
        <v>127.50144370221682</v>
      </c>
      <c r="BY6">
        <f t="shared" ca="1" si="42"/>
        <v>122.48236998764547</v>
      </c>
      <c r="BZ6">
        <f t="shared" ca="1" si="42"/>
        <v>122.12995986696519</v>
      </c>
      <c r="CA6">
        <f t="shared" ca="1" si="42"/>
        <v>122.99825557747899</v>
      </c>
      <c r="CB6">
        <f t="shared" ca="1" si="42"/>
        <v>123.49955979555436</v>
      </c>
      <c r="CC6">
        <f t="shared" ca="1" si="42"/>
        <v>124.51427275294991</v>
      </c>
      <c r="CD6">
        <f t="shared" ca="1" si="42"/>
        <v>122.58231847748857</v>
      </c>
      <c r="CE6">
        <f t="shared" ca="1" si="42"/>
        <v>127.91360896740527</v>
      </c>
      <c r="CF6">
        <f t="shared" ca="1" si="42"/>
        <v>132.15062724175655</v>
      </c>
      <c r="CG6">
        <f t="shared" ca="1" si="42"/>
        <v>132.03138654184073</v>
      </c>
      <c r="CH6">
        <f t="shared" ca="1" si="42"/>
        <v>136.24395253764393</v>
      </c>
      <c r="CI6">
        <f t="shared" ca="1" si="42"/>
        <v>135.85211993979206</v>
      </c>
      <c r="CJ6">
        <f t="shared" ca="1" si="42"/>
        <v>136.36513891470253</v>
      </c>
      <c r="CK6">
        <f t="shared" ca="1" si="42"/>
        <v>140.26084905775679</v>
      </c>
      <c r="CL6">
        <f t="shared" ca="1" si="42"/>
        <v>138.22291862697077</v>
      </c>
      <c r="CM6">
        <f t="shared" ca="1" si="42"/>
        <v>137.03235452638202</v>
      </c>
      <c r="CN6">
        <f t="shared" ca="1" si="42"/>
        <v>135.69494205699849</v>
      </c>
      <c r="CO6">
        <f t="shared" ca="1" si="42"/>
        <v>138.81874222878275</v>
      </c>
      <c r="CP6">
        <f t="shared" ca="1" si="42"/>
        <v>140.72963684513522</v>
      </c>
      <c r="CQ6">
        <f t="shared" ca="1" si="42"/>
        <v>140.66397197135416</v>
      </c>
      <c r="CR6">
        <f t="shared" ca="1" si="42"/>
        <v>144.0456586730584</v>
      </c>
      <c r="CS6">
        <f t="shared" ca="1" si="42"/>
        <v>136.5364214710452</v>
      </c>
      <c r="CT6">
        <f t="shared" ca="1" si="42"/>
        <v>138.93371802265241</v>
      </c>
      <c r="CU6">
        <f t="shared" ca="1" si="42"/>
        <v>136.74749225334656</v>
      </c>
      <c r="CV6">
        <f t="shared" ca="1" si="42"/>
        <v>137.76897577115321</v>
      </c>
      <c r="CW6">
        <f t="shared" ca="1" si="42"/>
        <v>136.98531159994619</v>
      </c>
      <c r="CX6">
        <f t="shared" ca="1" si="42"/>
        <v>136.63325374940223</v>
      </c>
      <c r="CY6">
        <f t="shared" ref="CY6:ED6" ca="1" si="43">CX6*EXP(($C$6-0.5*$C$4^2)*$C$5+$C$4*SQRT($C$5)*_xlfn.NORM.S.INV(RAND()))</f>
        <v>138.06021822355805</v>
      </c>
      <c r="CZ6">
        <f t="shared" ca="1" si="43"/>
        <v>138.67293641390319</v>
      </c>
      <c r="DA6">
        <f t="shared" ca="1" si="43"/>
        <v>136.31220937766494</v>
      </c>
      <c r="DB6">
        <f t="shared" ca="1" si="43"/>
        <v>135.95566230667194</v>
      </c>
      <c r="DC6">
        <f t="shared" ca="1" si="43"/>
        <v>140.75980691808587</v>
      </c>
      <c r="DD6">
        <f t="shared" ca="1" si="43"/>
        <v>140.87437760080306</v>
      </c>
      <c r="DE6">
        <f t="shared" ca="1" si="43"/>
        <v>145.13807850408341</v>
      </c>
      <c r="DF6">
        <f t="shared" ca="1" si="43"/>
        <v>152.07161071235296</v>
      </c>
      <c r="DG6">
        <f t="shared" ca="1" si="43"/>
        <v>149.80278325652012</v>
      </c>
      <c r="DH6">
        <f t="shared" ca="1" si="43"/>
        <v>152.98611446488979</v>
      </c>
      <c r="DI6">
        <f t="shared" ca="1" si="43"/>
        <v>152.67439907584935</v>
      </c>
      <c r="DJ6">
        <f t="shared" ca="1" si="43"/>
        <v>156.34129498894558</v>
      </c>
      <c r="DK6">
        <f t="shared" ca="1" si="43"/>
        <v>153.00370069442209</v>
      </c>
      <c r="DL6">
        <f t="shared" ca="1" si="43"/>
        <v>151.64014770636652</v>
      </c>
      <c r="DM6">
        <f t="shared" ca="1" si="43"/>
        <v>154.53569143027789</v>
      </c>
      <c r="DN6">
        <f t="shared" ca="1" si="43"/>
        <v>155.90641971820128</v>
      </c>
      <c r="DO6">
        <f t="shared" ca="1" si="43"/>
        <v>151.86178296652091</v>
      </c>
      <c r="DP6">
        <f t="shared" ca="1" si="43"/>
        <v>154.93469208805422</v>
      </c>
      <c r="DQ6">
        <f t="shared" ca="1" si="43"/>
        <v>155.91040944388993</v>
      </c>
      <c r="DR6">
        <f t="shared" ca="1" si="43"/>
        <v>157.50647377447009</v>
      </c>
      <c r="DS6">
        <f t="shared" ca="1" si="43"/>
        <v>164.40627824334359</v>
      </c>
      <c r="DT6">
        <f t="shared" ca="1" si="43"/>
        <v>167.07609000102016</v>
      </c>
      <c r="DU6">
        <f t="shared" ca="1" si="43"/>
        <v>166.04223343864317</v>
      </c>
      <c r="DV6">
        <f t="shared" ca="1" si="43"/>
        <v>162.73855609841601</v>
      </c>
      <c r="DW6">
        <f t="shared" ca="1" si="43"/>
        <v>158.69017513960114</v>
      </c>
      <c r="DX6">
        <f t="shared" ca="1" si="43"/>
        <v>158.04546118196251</v>
      </c>
      <c r="DY6">
        <f t="shared" ca="1" si="43"/>
        <v>159.01540004593289</v>
      </c>
      <c r="DZ6">
        <f t="shared" ca="1" si="43"/>
        <v>157.44781994794661</v>
      </c>
      <c r="EA6">
        <f t="shared" ca="1" si="43"/>
        <v>154.07543551898087</v>
      </c>
      <c r="EB6">
        <f t="shared" ca="1" si="43"/>
        <v>154.87023932410304</v>
      </c>
      <c r="EC6">
        <f t="shared" ca="1" si="43"/>
        <v>155.53064573091032</v>
      </c>
      <c r="ED6">
        <f t="shared" ca="1" si="43"/>
        <v>154.60154947699201</v>
      </c>
      <c r="EE6">
        <f t="shared" ref="EE6:FJ6" ca="1" si="44">ED6*EXP(($C$6-0.5*$C$4^2)*$C$5+$C$4*SQRT($C$5)*_xlfn.NORM.S.INV(RAND()))</f>
        <v>153.72160191595941</v>
      </c>
      <c r="EF6">
        <f t="shared" ca="1" si="44"/>
        <v>153.46251718658974</v>
      </c>
      <c r="EG6">
        <f t="shared" ca="1" si="44"/>
        <v>154.25529646161914</v>
      </c>
      <c r="EH6">
        <f t="shared" ca="1" si="44"/>
        <v>156.51706161811506</v>
      </c>
      <c r="EI6">
        <f t="shared" ca="1" si="44"/>
        <v>156.48827184330449</v>
      </c>
      <c r="EJ6">
        <f t="shared" ca="1" si="44"/>
        <v>157.28623155930066</v>
      </c>
      <c r="EK6">
        <f t="shared" ca="1" si="44"/>
        <v>157.48131124549178</v>
      </c>
      <c r="EL6">
        <f t="shared" ca="1" si="44"/>
        <v>156.92020563846023</v>
      </c>
      <c r="EM6">
        <f t="shared" ca="1" si="44"/>
        <v>157.56686971048146</v>
      </c>
      <c r="EN6">
        <f t="shared" ca="1" si="44"/>
        <v>158.53160669459783</v>
      </c>
      <c r="EO6">
        <f t="shared" ca="1" si="44"/>
        <v>160.17706368970013</v>
      </c>
      <c r="EP6">
        <f t="shared" ca="1" si="44"/>
        <v>162.66233494790606</v>
      </c>
      <c r="EQ6">
        <f t="shared" ca="1" si="44"/>
        <v>165.78606936528317</v>
      </c>
      <c r="ER6">
        <f t="shared" ca="1" si="44"/>
        <v>162.63044788486914</v>
      </c>
      <c r="ES6">
        <f t="shared" ca="1" si="44"/>
        <v>159.41359695900908</v>
      </c>
      <c r="ET6">
        <f t="shared" ca="1" si="44"/>
        <v>160.84584704654714</v>
      </c>
      <c r="EU6">
        <f t="shared" ca="1" si="44"/>
        <v>161.88869822233357</v>
      </c>
      <c r="EV6">
        <f t="shared" ca="1" si="44"/>
        <v>169.42211874686859</v>
      </c>
      <c r="EW6">
        <f t="shared" ca="1" si="44"/>
        <v>166.01205565161703</v>
      </c>
      <c r="EX6">
        <f t="shared" ca="1" si="44"/>
        <v>166.84142496666951</v>
      </c>
      <c r="EY6">
        <f t="shared" ca="1" si="44"/>
        <v>169.16607355106501</v>
      </c>
      <c r="EZ6">
        <f t="shared" ca="1" si="44"/>
        <v>169.76905751134234</v>
      </c>
      <c r="FA6">
        <f t="shared" ca="1" si="44"/>
        <v>172.50959925352484</v>
      </c>
      <c r="FB6">
        <f t="shared" ca="1" si="44"/>
        <v>174.52110413453963</v>
      </c>
      <c r="FC6">
        <f t="shared" ca="1" si="44"/>
        <v>174.53013072607325</v>
      </c>
      <c r="FD6">
        <f t="shared" ca="1" si="44"/>
        <v>168.47304194614168</v>
      </c>
      <c r="FE6">
        <f t="shared" ca="1" si="44"/>
        <v>167.65663286910547</v>
      </c>
      <c r="FF6">
        <f t="shared" ca="1" si="44"/>
        <v>167.98618209890327</v>
      </c>
      <c r="FG6">
        <f t="shared" ca="1" si="44"/>
        <v>164.70268569867824</v>
      </c>
      <c r="FH6">
        <f t="shared" ca="1" si="44"/>
        <v>166.66662214991416</v>
      </c>
      <c r="FI6">
        <f t="shared" ca="1" si="44"/>
        <v>165.90864991006416</v>
      </c>
      <c r="FJ6">
        <f t="shared" ca="1" si="44"/>
        <v>164.45032267220458</v>
      </c>
      <c r="FK6">
        <f t="shared" ref="FK6:GP6" ca="1" si="45">FJ6*EXP(($C$6-0.5*$C$4^2)*$C$5+$C$4*SQRT($C$5)*_xlfn.NORM.S.INV(RAND()))</f>
        <v>165.91583523357158</v>
      </c>
      <c r="FL6">
        <f t="shared" ca="1" si="45"/>
        <v>169.87358454303498</v>
      </c>
      <c r="FM6">
        <f t="shared" ca="1" si="45"/>
        <v>164.25270316016622</v>
      </c>
      <c r="FN6">
        <f t="shared" ca="1" si="45"/>
        <v>165.10290820475757</v>
      </c>
      <c r="FO6">
        <f t="shared" ca="1" si="45"/>
        <v>161.634700251704</v>
      </c>
      <c r="FP6">
        <f t="shared" ca="1" si="45"/>
        <v>159.30502430034005</v>
      </c>
      <c r="FQ6">
        <f t="shared" ca="1" si="45"/>
        <v>158.80522564838989</v>
      </c>
      <c r="FR6">
        <f t="shared" ca="1" si="45"/>
        <v>158.71082011793399</v>
      </c>
      <c r="FS6">
        <f t="shared" ca="1" si="45"/>
        <v>160.44124544302369</v>
      </c>
      <c r="FT6">
        <f t="shared" ca="1" si="45"/>
        <v>163.53183362313248</v>
      </c>
      <c r="FU6">
        <f t="shared" ca="1" si="45"/>
        <v>157.63694422597899</v>
      </c>
      <c r="FV6">
        <f t="shared" ca="1" si="45"/>
        <v>158.16749504011932</v>
      </c>
      <c r="FW6">
        <f t="shared" ca="1" si="45"/>
        <v>155.15428620299326</v>
      </c>
      <c r="FX6">
        <f t="shared" ca="1" si="45"/>
        <v>151.89758608915997</v>
      </c>
      <c r="FY6">
        <f t="shared" ca="1" si="45"/>
        <v>152.3391986736161</v>
      </c>
      <c r="FZ6">
        <f t="shared" ca="1" si="45"/>
        <v>146.07806987446645</v>
      </c>
      <c r="GA6">
        <f t="shared" ca="1" si="45"/>
        <v>146.89558454238966</v>
      </c>
      <c r="GB6">
        <f t="shared" ca="1" si="45"/>
        <v>148.87940283871592</v>
      </c>
      <c r="GC6">
        <f t="shared" ca="1" si="45"/>
        <v>149.40625259560579</v>
      </c>
      <c r="GD6">
        <f t="shared" ca="1" si="45"/>
        <v>152.07904607771226</v>
      </c>
      <c r="GE6">
        <f t="shared" ca="1" si="45"/>
        <v>157.26102948178385</v>
      </c>
      <c r="GF6">
        <f t="shared" ca="1" si="45"/>
        <v>158.12001363191447</v>
      </c>
      <c r="GG6">
        <f t="shared" ca="1" si="45"/>
        <v>161.79658946901583</v>
      </c>
      <c r="GH6">
        <f t="shared" ca="1" si="45"/>
        <v>158.97329591373764</v>
      </c>
      <c r="GI6">
        <f t="shared" ca="1" si="45"/>
        <v>156.56821938647002</v>
      </c>
      <c r="GJ6">
        <f t="shared" ca="1" si="45"/>
        <v>154.7411683291833</v>
      </c>
      <c r="GK6">
        <f t="shared" ca="1" si="45"/>
        <v>156.3888293782428</v>
      </c>
      <c r="GL6">
        <f t="shared" ca="1" si="45"/>
        <v>158.70633931631332</v>
      </c>
      <c r="GM6">
        <f t="shared" ca="1" si="45"/>
        <v>155.84821114177532</v>
      </c>
      <c r="GN6">
        <f t="shared" ca="1" si="45"/>
        <v>156.71068737559349</v>
      </c>
      <c r="GO6">
        <f t="shared" ca="1" si="45"/>
        <v>156.61763662214781</v>
      </c>
      <c r="GP6">
        <f t="shared" ca="1" si="45"/>
        <v>152.73931219080197</v>
      </c>
      <c r="GQ6">
        <f t="shared" ref="GQ6:GX6" ca="1" si="46">GP6*EXP(($C$6-0.5*$C$4^2)*$C$5+$C$4*SQRT($C$5)*_xlfn.NORM.S.INV(RAND()))</f>
        <v>152.46583844085652</v>
      </c>
      <c r="GR6">
        <f t="shared" ca="1" si="46"/>
        <v>151.41296957524227</v>
      </c>
      <c r="GS6">
        <f t="shared" ca="1" si="46"/>
        <v>152.92493804212663</v>
      </c>
      <c r="GT6">
        <f t="shared" ca="1" si="46"/>
        <v>160.73032689162048</v>
      </c>
      <c r="GU6">
        <f t="shared" ca="1" si="46"/>
        <v>157.19560677827826</v>
      </c>
      <c r="GV6">
        <f t="shared" ca="1" si="46"/>
        <v>151.46634167007059</v>
      </c>
      <c r="GW6">
        <f t="shared" ca="1" si="46"/>
        <v>158.4538588257507</v>
      </c>
      <c r="GX6">
        <f t="shared" ca="1" si="46"/>
        <v>161.81732858722245</v>
      </c>
      <c r="GY6" s="26">
        <f t="shared" ca="1" si="24"/>
        <v>0</v>
      </c>
      <c r="GZ6">
        <f t="shared" ca="1" si="14"/>
        <v>0</v>
      </c>
      <c r="HA6" s="26">
        <f t="shared" ca="1" si="32"/>
        <v>1.8173285872224483</v>
      </c>
      <c r="HB6" s="26">
        <f t="shared" ca="1" si="15"/>
        <v>1.8114821749418748</v>
      </c>
      <c r="HD6" s="100">
        <f ca="1">AVERAGE(HB2:HB100)</f>
        <v>19.633059088142762</v>
      </c>
      <c r="HE6" s="14">
        <f ca="1">AVERAGE(GZ2:GZ100)</f>
        <v>13.034891590484913</v>
      </c>
    </row>
    <row r="7" spans="1:213" x14ac:dyDescent="0.35">
      <c r="B7" s="81" t="s">
        <v>355</v>
      </c>
      <c r="C7" s="86">
        <f>20/252</f>
        <v>7.9365079365079361E-2</v>
      </c>
      <c r="F7" s="26">
        <f t="shared" si="16"/>
        <v>156.69999999999999</v>
      </c>
      <c r="G7">
        <f t="shared" ref="G7:AL7" ca="1" si="47">F7*EXP(($C$6-0.5*$C$4^2)*$C$5+$C$4*SQRT($C$5)*_xlfn.NORM.S.INV(RAND()))</f>
        <v>159.5368578313761</v>
      </c>
      <c r="H7">
        <f t="shared" ca="1" si="47"/>
        <v>159.11895516113552</v>
      </c>
      <c r="I7">
        <f t="shared" ca="1" si="47"/>
        <v>161.8329923473319</v>
      </c>
      <c r="J7">
        <f t="shared" ca="1" si="47"/>
        <v>165.58385271540223</v>
      </c>
      <c r="K7">
        <f t="shared" ca="1" si="47"/>
        <v>169.18748482844165</v>
      </c>
      <c r="L7">
        <f t="shared" ca="1" si="47"/>
        <v>165.44707756788429</v>
      </c>
      <c r="M7">
        <f t="shared" ca="1" si="47"/>
        <v>166.7254324430761</v>
      </c>
      <c r="N7">
        <f t="shared" ca="1" si="47"/>
        <v>161.04638640548279</v>
      </c>
      <c r="O7">
        <f t="shared" ca="1" si="47"/>
        <v>162.8056518271207</v>
      </c>
      <c r="P7">
        <f t="shared" ca="1" si="47"/>
        <v>162.57394405029467</v>
      </c>
      <c r="Q7">
        <f t="shared" ca="1" si="47"/>
        <v>163.14474551005677</v>
      </c>
      <c r="R7">
        <f t="shared" ca="1" si="47"/>
        <v>161.84761925826069</v>
      </c>
      <c r="S7">
        <f t="shared" ca="1" si="47"/>
        <v>165.24760490556403</v>
      </c>
      <c r="T7">
        <f t="shared" ca="1" si="47"/>
        <v>161.77540372395757</v>
      </c>
      <c r="U7">
        <f t="shared" ca="1" si="47"/>
        <v>163.83846989591694</v>
      </c>
      <c r="V7">
        <f t="shared" ca="1" si="47"/>
        <v>158.52609466250718</v>
      </c>
      <c r="W7">
        <f t="shared" ca="1" si="47"/>
        <v>163.96064771283409</v>
      </c>
      <c r="X7">
        <f t="shared" ca="1" si="47"/>
        <v>167.40812840948755</v>
      </c>
      <c r="Y7">
        <f t="shared" ca="1" si="47"/>
        <v>165.77226116650712</v>
      </c>
      <c r="Z7">
        <f t="shared" ca="1" si="47"/>
        <v>162.63164967970204</v>
      </c>
      <c r="AA7">
        <f t="shared" ca="1" si="47"/>
        <v>162.71410629527361</v>
      </c>
      <c r="AB7">
        <f t="shared" ca="1" si="47"/>
        <v>160.81071019527568</v>
      </c>
      <c r="AC7">
        <f t="shared" ca="1" si="47"/>
        <v>155.68034068269415</v>
      </c>
      <c r="AD7">
        <f t="shared" ca="1" si="47"/>
        <v>154.95415083884095</v>
      </c>
      <c r="AE7">
        <f t="shared" ca="1" si="47"/>
        <v>155.69582118892717</v>
      </c>
      <c r="AF7">
        <f t="shared" ca="1" si="47"/>
        <v>160.37853899945301</v>
      </c>
      <c r="AG7">
        <f t="shared" ca="1" si="47"/>
        <v>163.90603925149449</v>
      </c>
      <c r="AH7">
        <f t="shared" ca="1" si="47"/>
        <v>158.60616959148609</v>
      </c>
      <c r="AI7">
        <f t="shared" ca="1" si="47"/>
        <v>156.81622844065046</v>
      </c>
      <c r="AJ7">
        <f t="shared" ca="1" si="47"/>
        <v>157.66525426918014</v>
      </c>
      <c r="AK7">
        <f t="shared" ca="1" si="47"/>
        <v>153.5254474180411</v>
      </c>
      <c r="AL7">
        <f t="shared" ca="1" si="47"/>
        <v>153.72217364937401</v>
      </c>
      <c r="AM7">
        <f t="shared" ref="AM7:BR7" ca="1" si="48">AL7*EXP(($C$6-0.5*$C$4^2)*$C$5+$C$4*SQRT($C$5)*_xlfn.NORM.S.INV(RAND()))</f>
        <v>153.57991402946757</v>
      </c>
      <c r="AN7">
        <f t="shared" ca="1" si="48"/>
        <v>157.5790377491455</v>
      </c>
      <c r="AO7">
        <f t="shared" ca="1" si="48"/>
        <v>155.27505604284906</v>
      </c>
      <c r="AP7">
        <f t="shared" ca="1" si="48"/>
        <v>158.52626308864575</v>
      </c>
      <c r="AQ7">
        <f t="shared" ca="1" si="48"/>
        <v>160.60710805492369</v>
      </c>
      <c r="AR7">
        <f t="shared" ca="1" si="48"/>
        <v>163.31898396031815</v>
      </c>
      <c r="AS7">
        <f t="shared" ca="1" si="48"/>
        <v>162.83123878240158</v>
      </c>
      <c r="AT7">
        <f t="shared" ca="1" si="48"/>
        <v>162.90386624583113</v>
      </c>
      <c r="AU7">
        <f t="shared" ca="1" si="48"/>
        <v>165.07381404429037</v>
      </c>
      <c r="AV7">
        <f t="shared" ca="1" si="48"/>
        <v>167.12729230611453</v>
      </c>
      <c r="AW7">
        <f t="shared" ca="1" si="48"/>
        <v>165.66907022427966</v>
      </c>
      <c r="AX7">
        <f t="shared" ca="1" si="48"/>
        <v>164.86487244086305</v>
      </c>
      <c r="AY7">
        <f t="shared" ca="1" si="48"/>
        <v>169.6486476240301</v>
      </c>
      <c r="AZ7">
        <f t="shared" ca="1" si="48"/>
        <v>175.05288827286915</v>
      </c>
      <c r="BA7">
        <f t="shared" ca="1" si="48"/>
        <v>175.04364784322098</v>
      </c>
      <c r="BB7">
        <f t="shared" ca="1" si="48"/>
        <v>176.91528454756499</v>
      </c>
      <c r="BC7">
        <f t="shared" ca="1" si="48"/>
        <v>171.82624902422884</v>
      </c>
      <c r="BD7">
        <f t="shared" ca="1" si="48"/>
        <v>171.6371211477103</v>
      </c>
      <c r="BE7">
        <f t="shared" ca="1" si="48"/>
        <v>171.22165489764473</v>
      </c>
      <c r="BF7">
        <f t="shared" ca="1" si="48"/>
        <v>172.62229478058245</v>
      </c>
      <c r="BG7">
        <f t="shared" ca="1" si="48"/>
        <v>167.46530729055877</v>
      </c>
      <c r="BH7">
        <f t="shared" ca="1" si="48"/>
        <v>170.44726980486107</v>
      </c>
      <c r="BI7">
        <f t="shared" ca="1" si="48"/>
        <v>173.56562376863471</v>
      </c>
      <c r="BJ7">
        <f t="shared" ca="1" si="48"/>
        <v>167.9840064059814</v>
      </c>
      <c r="BK7">
        <f t="shared" ca="1" si="48"/>
        <v>170.82076906952528</v>
      </c>
      <c r="BL7">
        <f t="shared" ca="1" si="48"/>
        <v>169.63331300690169</v>
      </c>
      <c r="BM7">
        <f t="shared" ca="1" si="48"/>
        <v>169.36278680571164</v>
      </c>
      <c r="BN7">
        <f t="shared" ca="1" si="48"/>
        <v>166.86850538432543</v>
      </c>
      <c r="BO7">
        <f t="shared" ca="1" si="48"/>
        <v>164.98620381807328</v>
      </c>
      <c r="BP7">
        <f t="shared" ca="1" si="48"/>
        <v>168.07792124150285</v>
      </c>
      <c r="BQ7">
        <f t="shared" ca="1" si="48"/>
        <v>168.3833179748602</v>
      </c>
      <c r="BR7">
        <f t="shared" ca="1" si="48"/>
        <v>165.9026735071603</v>
      </c>
      <c r="BS7">
        <f t="shared" ref="BS7:CX7" ca="1" si="49">BR7*EXP(($C$6-0.5*$C$4^2)*$C$5+$C$4*SQRT($C$5)*_xlfn.NORM.S.INV(RAND()))</f>
        <v>165.96228018584341</v>
      </c>
      <c r="BT7">
        <f t="shared" ca="1" si="49"/>
        <v>169.787195306749</v>
      </c>
      <c r="BU7">
        <f t="shared" ca="1" si="49"/>
        <v>175.06465775457568</v>
      </c>
      <c r="BV7">
        <f t="shared" ca="1" si="49"/>
        <v>184.48648351786983</v>
      </c>
      <c r="BW7">
        <f t="shared" ca="1" si="49"/>
        <v>191.98107380924947</v>
      </c>
      <c r="BX7">
        <f t="shared" ca="1" si="49"/>
        <v>193.29232150944242</v>
      </c>
      <c r="BY7">
        <f t="shared" ca="1" si="49"/>
        <v>187.87774819286864</v>
      </c>
      <c r="BZ7">
        <f t="shared" ca="1" si="49"/>
        <v>184.6442985646666</v>
      </c>
      <c r="CA7">
        <f t="shared" ca="1" si="49"/>
        <v>186.34647904841131</v>
      </c>
      <c r="CB7">
        <f t="shared" ca="1" si="49"/>
        <v>178.58803462565166</v>
      </c>
      <c r="CC7">
        <f t="shared" ca="1" si="49"/>
        <v>177.39723413925603</v>
      </c>
      <c r="CD7">
        <f t="shared" ca="1" si="49"/>
        <v>181.29936006455614</v>
      </c>
      <c r="CE7">
        <f t="shared" ca="1" si="49"/>
        <v>177.38619513614145</v>
      </c>
      <c r="CF7">
        <f t="shared" ca="1" si="49"/>
        <v>175.99556864852065</v>
      </c>
      <c r="CG7">
        <f t="shared" ca="1" si="49"/>
        <v>172.9289076379689</v>
      </c>
      <c r="CH7">
        <f t="shared" ca="1" si="49"/>
        <v>165.30616072636312</v>
      </c>
      <c r="CI7">
        <f t="shared" ca="1" si="49"/>
        <v>166.67254557417496</v>
      </c>
      <c r="CJ7">
        <f t="shared" ca="1" si="49"/>
        <v>167.44283740227735</v>
      </c>
      <c r="CK7">
        <f t="shared" ca="1" si="49"/>
        <v>168.99929817770791</v>
      </c>
      <c r="CL7">
        <f t="shared" ca="1" si="49"/>
        <v>169.85315512185198</v>
      </c>
      <c r="CM7">
        <f t="shared" ca="1" si="49"/>
        <v>172.04209755548317</v>
      </c>
      <c r="CN7">
        <f t="shared" ca="1" si="49"/>
        <v>171.66838603777876</v>
      </c>
      <c r="CO7">
        <f t="shared" ca="1" si="49"/>
        <v>173.66025096720497</v>
      </c>
      <c r="CP7">
        <f t="shared" ca="1" si="49"/>
        <v>175.99363059675085</v>
      </c>
      <c r="CQ7">
        <f t="shared" ca="1" si="49"/>
        <v>177.48996769109297</v>
      </c>
      <c r="CR7">
        <f t="shared" ca="1" si="49"/>
        <v>177.38350933355599</v>
      </c>
      <c r="CS7">
        <f t="shared" ca="1" si="49"/>
        <v>183.51281145304588</v>
      </c>
      <c r="CT7">
        <f t="shared" ca="1" si="49"/>
        <v>181.89276654424603</v>
      </c>
      <c r="CU7">
        <f t="shared" ca="1" si="49"/>
        <v>188.96507243706023</v>
      </c>
      <c r="CV7">
        <f t="shared" ca="1" si="49"/>
        <v>187.3180997402761</v>
      </c>
      <c r="CW7">
        <f t="shared" ca="1" si="49"/>
        <v>183.72001036417112</v>
      </c>
      <c r="CX7">
        <f t="shared" ca="1" si="49"/>
        <v>180.2178493864692</v>
      </c>
      <c r="CY7">
        <f t="shared" ref="CY7:ED7" ca="1" si="50">CX7*EXP(($C$6-0.5*$C$4^2)*$C$5+$C$4*SQRT($C$5)*_xlfn.NORM.S.INV(RAND()))</f>
        <v>186.27265518003307</v>
      </c>
      <c r="CZ7">
        <f t="shared" ca="1" si="50"/>
        <v>190.1993300791377</v>
      </c>
      <c r="DA7">
        <f t="shared" ca="1" si="50"/>
        <v>192.85231159464252</v>
      </c>
      <c r="DB7">
        <f t="shared" ca="1" si="50"/>
        <v>195.57536470423656</v>
      </c>
      <c r="DC7">
        <f t="shared" ca="1" si="50"/>
        <v>192.13647188596897</v>
      </c>
      <c r="DD7">
        <f t="shared" ca="1" si="50"/>
        <v>192.95488140957553</v>
      </c>
      <c r="DE7">
        <f t="shared" ca="1" si="50"/>
        <v>194.94417399857815</v>
      </c>
      <c r="DF7">
        <f t="shared" ca="1" si="50"/>
        <v>191.70272618125441</v>
      </c>
      <c r="DG7">
        <f t="shared" ca="1" si="50"/>
        <v>193.21240690274459</v>
      </c>
      <c r="DH7">
        <f t="shared" ca="1" si="50"/>
        <v>201.80846258956268</v>
      </c>
      <c r="DI7">
        <f t="shared" ca="1" si="50"/>
        <v>195.93006375009824</v>
      </c>
      <c r="DJ7">
        <f t="shared" ca="1" si="50"/>
        <v>196.28463094176865</v>
      </c>
      <c r="DK7">
        <f t="shared" ca="1" si="50"/>
        <v>195.94667282160756</v>
      </c>
      <c r="DL7">
        <f t="shared" ca="1" si="50"/>
        <v>193.45345975374525</v>
      </c>
      <c r="DM7">
        <f t="shared" ca="1" si="50"/>
        <v>193.50134828562693</v>
      </c>
      <c r="DN7">
        <f t="shared" ca="1" si="50"/>
        <v>190.04663249656292</v>
      </c>
      <c r="DO7">
        <f t="shared" ca="1" si="50"/>
        <v>189.02899985997826</v>
      </c>
      <c r="DP7">
        <f t="shared" ca="1" si="50"/>
        <v>195.16916049587152</v>
      </c>
      <c r="DQ7">
        <f t="shared" ca="1" si="50"/>
        <v>196.99333528561414</v>
      </c>
      <c r="DR7">
        <f t="shared" ca="1" si="50"/>
        <v>206.33594710898214</v>
      </c>
      <c r="DS7">
        <f t="shared" ca="1" si="50"/>
        <v>209.56837089891002</v>
      </c>
      <c r="DT7">
        <f t="shared" ca="1" si="50"/>
        <v>205.96057475805932</v>
      </c>
      <c r="DU7">
        <f t="shared" ca="1" si="50"/>
        <v>206.0250532980285</v>
      </c>
      <c r="DV7">
        <f t="shared" ca="1" si="50"/>
        <v>208.06174895467399</v>
      </c>
      <c r="DW7">
        <f t="shared" ca="1" si="50"/>
        <v>206.58525810744749</v>
      </c>
      <c r="DX7">
        <f t="shared" ca="1" si="50"/>
        <v>208.10931988693886</v>
      </c>
      <c r="DY7">
        <f t="shared" ca="1" si="50"/>
        <v>205.96899625613887</v>
      </c>
      <c r="DZ7">
        <f t="shared" ca="1" si="50"/>
        <v>211.23084367069265</v>
      </c>
      <c r="EA7">
        <f t="shared" ca="1" si="50"/>
        <v>210.40590047540533</v>
      </c>
      <c r="EB7">
        <f t="shared" ca="1" si="50"/>
        <v>207.31153590382206</v>
      </c>
      <c r="EC7">
        <f t="shared" ca="1" si="50"/>
        <v>208.91319240823316</v>
      </c>
      <c r="ED7">
        <f t="shared" ca="1" si="50"/>
        <v>205.71889588689828</v>
      </c>
      <c r="EE7">
        <f t="shared" ref="EE7:FJ7" ca="1" si="51">ED7*EXP(($C$6-0.5*$C$4^2)*$C$5+$C$4*SQRT($C$5)*_xlfn.NORM.S.INV(RAND()))</f>
        <v>209.8610912172168</v>
      </c>
      <c r="EF7">
        <f t="shared" ca="1" si="51"/>
        <v>211.09421498119752</v>
      </c>
      <c r="EG7">
        <f t="shared" ca="1" si="51"/>
        <v>208.87342730472187</v>
      </c>
      <c r="EH7">
        <f t="shared" ca="1" si="51"/>
        <v>210.6111395610429</v>
      </c>
      <c r="EI7">
        <f t="shared" ca="1" si="51"/>
        <v>216.37886400241283</v>
      </c>
      <c r="EJ7">
        <f t="shared" ca="1" si="51"/>
        <v>219.94243417790577</v>
      </c>
      <c r="EK7">
        <f t="shared" ca="1" si="51"/>
        <v>219.48186220215274</v>
      </c>
      <c r="EL7">
        <f t="shared" ca="1" si="51"/>
        <v>224.34823569465922</v>
      </c>
      <c r="EM7">
        <f t="shared" ca="1" si="51"/>
        <v>224.71272764577077</v>
      </c>
      <c r="EN7">
        <f t="shared" ca="1" si="51"/>
        <v>232.94638588268069</v>
      </c>
      <c r="EO7">
        <f t="shared" ca="1" si="51"/>
        <v>233.44515344557641</v>
      </c>
      <c r="EP7">
        <f t="shared" ca="1" si="51"/>
        <v>229.58469635985378</v>
      </c>
      <c r="EQ7">
        <f t="shared" ca="1" si="51"/>
        <v>226.08654983731233</v>
      </c>
      <c r="ER7">
        <f t="shared" ca="1" si="51"/>
        <v>231.78616063012626</v>
      </c>
      <c r="ES7">
        <f t="shared" ca="1" si="51"/>
        <v>230.14367277146647</v>
      </c>
      <c r="ET7">
        <f t="shared" ca="1" si="51"/>
        <v>223.07370095077434</v>
      </c>
      <c r="EU7">
        <f t="shared" ca="1" si="51"/>
        <v>217.19324009737696</v>
      </c>
      <c r="EV7">
        <f t="shared" ca="1" si="51"/>
        <v>210.15906380078184</v>
      </c>
      <c r="EW7">
        <f t="shared" ca="1" si="51"/>
        <v>217.07684070620752</v>
      </c>
      <c r="EX7">
        <f t="shared" ca="1" si="51"/>
        <v>223.72839538657459</v>
      </c>
      <c r="EY7">
        <f t="shared" ca="1" si="51"/>
        <v>218.38919424297836</v>
      </c>
      <c r="EZ7">
        <f t="shared" ca="1" si="51"/>
        <v>220.48577152905548</v>
      </c>
      <c r="FA7">
        <f t="shared" ca="1" si="51"/>
        <v>220.604704468047</v>
      </c>
      <c r="FB7">
        <f t="shared" ca="1" si="51"/>
        <v>214.95215347251184</v>
      </c>
      <c r="FC7">
        <f t="shared" ca="1" si="51"/>
        <v>220.54958335451957</v>
      </c>
      <c r="FD7">
        <f t="shared" ca="1" si="51"/>
        <v>218.80409290642609</v>
      </c>
      <c r="FE7">
        <f t="shared" ca="1" si="51"/>
        <v>210.21183683235805</v>
      </c>
      <c r="FF7">
        <f t="shared" ca="1" si="51"/>
        <v>214.6172639647765</v>
      </c>
      <c r="FG7">
        <f t="shared" ca="1" si="51"/>
        <v>212.64985809940498</v>
      </c>
      <c r="FH7">
        <f t="shared" ca="1" si="51"/>
        <v>209.59395973244725</v>
      </c>
      <c r="FI7">
        <f t="shared" ca="1" si="51"/>
        <v>204.15188358329422</v>
      </c>
      <c r="FJ7">
        <f t="shared" ca="1" si="51"/>
        <v>204.87530830661717</v>
      </c>
      <c r="FK7">
        <f t="shared" ref="FK7:GP7" ca="1" si="52">FJ7*EXP(($C$6-0.5*$C$4^2)*$C$5+$C$4*SQRT($C$5)*_xlfn.NORM.S.INV(RAND()))</f>
        <v>204.70288281339177</v>
      </c>
      <c r="FL7">
        <f t="shared" ca="1" si="52"/>
        <v>204.4153964170184</v>
      </c>
      <c r="FM7">
        <f t="shared" ca="1" si="52"/>
        <v>204.03323571869433</v>
      </c>
      <c r="FN7">
        <f t="shared" ca="1" si="52"/>
        <v>199.35668849011796</v>
      </c>
      <c r="FO7">
        <f t="shared" ca="1" si="52"/>
        <v>200.09925905265416</v>
      </c>
      <c r="FP7">
        <f t="shared" ca="1" si="52"/>
        <v>199.46336047557742</v>
      </c>
      <c r="FQ7">
        <f t="shared" ca="1" si="52"/>
        <v>198.86042522654378</v>
      </c>
      <c r="FR7">
        <f t="shared" ca="1" si="52"/>
        <v>202.20146955755757</v>
      </c>
      <c r="FS7">
        <f t="shared" ca="1" si="52"/>
        <v>199.57309166443201</v>
      </c>
      <c r="FT7">
        <f t="shared" ca="1" si="52"/>
        <v>196.08362951309596</v>
      </c>
      <c r="FU7">
        <f t="shared" ca="1" si="52"/>
        <v>197.98052443642095</v>
      </c>
      <c r="FV7">
        <f t="shared" ca="1" si="52"/>
        <v>194.47598800956192</v>
      </c>
      <c r="FW7">
        <f t="shared" ca="1" si="52"/>
        <v>190.0391883060654</v>
      </c>
      <c r="FX7">
        <f t="shared" ca="1" si="52"/>
        <v>190.16545764847663</v>
      </c>
      <c r="FY7">
        <f t="shared" ca="1" si="52"/>
        <v>188.83857752836295</v>
      </c>
      <c r="FZ7">
        <f t="shared" ca="1" si="52"/>
        <v>186.9631573075801</v>
      </c>
      <c r="GA7">
        <f t="shared" ca="1" si="52"/>
        <v>187.17370888080615</v>
      </c>
      <c r="GB7">
        <f t="shared" ca="1" si="52"/>
        <v>193.83814119498152</v>
      </c>
      <c r="GC7">
        <f t="shared" ca="1" si="52"/>
        <v>196.0171465839006</v>
      </c>
      <c r="GD7">
        <f t="shared" ca="1" si="52"/>
        <v>192.84654925306816</v>
      </c>
      <c r="GE7">
        <f t="shared" ca="1" si="52"/>
        <v>192.31119958146192</v>
      </c>
      <c r="GF7">
        <f t="shared" ca="1" si="52"/>
        <v>192.23262089591805</v>
      </c>
      <c r="GG7">
        <f t="shared" ca="1" si="52"/>
        <v>193.46083500189445</v>
      </c>
      <c r="GH7">
        <f t="shared" ca="1" si="52"/>
        <v>199.5000277064735</v>
      </c>
      <c r="GI7">
        <f t="shared" ca="1" si="52"/>
        <v>205.5666511017055</v>
      </c>
      <c r="GJ7">
        <f t="shared" ca="1" si="52"/>
        <v>206.65296709529969</v>
      </c>
      <c r="GK7">
        <f t="shared" ca="1" si="52"/>
        <v>203.09036076225726</v>
      </c>
      <c r="GL7">
        <f t="shared" ca="1" si="52"/>
        <v>204.57214990300912</v>
      </c>
      <c r="GM7">
        <f t="shared" ca="1" si="52"/>
        <v>204.76790951832297</v>
      </c>
      <c r="GN7">
        <f t="shared" ca="1" si="52"/>
        <v>207.22850846385791</v>
      </c>
      <c r="GO7">
        <f t="shared" ca="1" si="52"/>
        <v>205.07100903609609</v>
      </c>
      <c r="GP7">
        <f t="shared" ca="1" si="52"/>
        <v>206.72022502151663</v>
      </c>
      <c r="GQ7">
        <f t="shared" ref="GQ7:GX7" ca="1" si="53">GP7*EXP(($C$6-0.5*$C$4^2)*$C$5+$C$4*SQRT($C$5)*_xlfn.NORM.S.INV(RAND()))</f>
        <v>203.13758353776643</v>
      </c>
      <c r="GR7">
        <f t="shared" ca="1" si="53"/>
        <v>197.55135065821696</v>
      </c>
      <c r="GS7">
        <f t="shared" ca="1" si="53"/>
        <v>191.68629194519826</v>
      </c>
      <c r="GT7">
        <f t="shared" ca="1" si="53"/>
        <v>191.20965185015575</v>
      </c>
      <c r="GU7">
        <f t="shared" ca="1" si="53"/>
        <v>190.51356981177702</v>
      </c>
      <c r="GV7">
        <f t="shared" ca="1" si="53"/>
        <v>190.55300751023523</v>
      </c>
      <c r="GW7">
        <f t="shared" ca="1" si="53"/>
        <v>193.04939204789625</v>
      </c>
      <c r="GX7">
        <f t="shared" ca="1" si="53"/>
        <v>190.7103538376015</v>
      </c>
      <c r="GY7" s="26">
        <f t="shared" ca="1" si="24"/>
        <v>0</v>
      </c>
      <c r="GZ7">
        <f t="shared" ca="1" si="14"/>
        <v>0</v>
      </c>
      <c r="HA7" s="26">
        <f t="shared" ca="1" si="32"/>
        <v>30.710353837601502</v>
      </c>
      <c r="HB7" s="26">
        <f t="shared" ca="1" si="15"/>
        <v>30.611557510355407</v>
      </c>
    </row>
    <row r="8" spans="1:213" x14ac:dyDescent="0.35">
      <c r="B8" s="82" t="s">
        <v>356</v>
      </c>
      <c r="C8" s="83">
        <v>160</v>
      </c>
      <c r="F8" s="26">
        <f t="shared" si="16"/>
        <v>156.69999999999999</v>
      </c>
      <c r="G8">
        <f t="shared" ref="G8:AL8" ca="1" si="54">F8*EXP(($C$6-0.5*$C$4^2)*$C$5+$C$4*SQRT($C$5)*_xlfn.NORM.S.INV(RAND()))</f>
        <v>159.09142970531101</v>
      </c>
      <c r="H8">
        <f t="shared" ca="1" si="54"/>
        <v>159.92851196276868</v>
      </c>
      <c r="I8">
        <f t="shared" ca="1" si="54"/>
        <v>155.57227477129288</v>
      </c>
      <c r="J8">
        <f t="shared" ca="1" si="54"/>
        <v>152.77983154002658</v>
      </c>
      <c r="K8">
        <f t="shared" ca="1" si="54"/>
        <v>149.35117062981604</v>
      </c>
      <c r="L8">
        <f t="shared" ca="1" si="54"/>
        <v>144.36893604150134</v>
      </c>
      <c r="M8">
        <f t="shared" ca="1" si="54"/>
        <v>144.98567979932116</v>
      </c>
      <c r="N8">
        <f t="shared" ca="1" si="54"/>
        <v>143.69628902827918</v>
      </c>
      <c r="O8">
        <f t="shared" ca="1" si="54"/>
        <v>143.5982193547641</v>
      </c>
      <c r="P8">
        <f t="shared" ca="1" si="54"/>
        <v>147.51659335147448</v>
      </c>
      <c r="Q8">
        <f t="shared" ca="1" si="54"/>
        <v>150.88819854719398</v>
      </c>
      <c r="R8">
        <f t="shared" ca="1" si="54"/>
        <v>144.62532694930761</v>
      </c>
      <c r="S8">
        <f t="shared" ca="1" si="54"/>
        <v>147.68814679885742</v>
      </c>
      <c r="T8">
        <f t="shared" ca="1" si="54"/>
        <v>147.14850961945888</v>
      </c>
      <c r="U8">
        <f t="shared" ca="1" si="54"/>
        <v>143.36774990065601</v>
      </c>
      <c r="V8">
        <f t="shared" ca="1" si="54"/>
        <v>143.36744478561457</v>
      </c>
      <c r="W8">
        <f t="shared" ca="1" si="54"/>
        <v>144.97467056564926</v>
      </c>
      <c r="X8">
        <f t="shared" ca="1" si="54"/>
        <v>141.20230414596676</v>
      </c>
      <c r="Y8">
        <f t="shared" ca="1" si="54"/>
        <v>142.63699537785487</v>
      </c>
      <c r="Z8">
        <f t="shared" ca="1" si="54"/>
        <v>148.42560921623453</v>
      </c>
      <c r="AA8">
        <f t="shared" ca="1" si="54"/>
        <v>153.73347596990197</v>
      </c>
      <c r="AB8">
        <f t="shared" ca="1" si="54"/>
        <v>155.1581388879182</v>
      </c>
      <c r="AC8">
        <f t="shared" ca="1" si="54"/>
        <v>153.90688853909492</v>
      </c>
      <c r="AD8">
        <f t="shared" ca="1" si="54"/>
        <v>151.8267502245811</v>
      </c>
      <c r="AE8">
        <f t="shared" ca="1" si="54"/>
        <v>151.87361650948816</v>
      </c>
      <c r="AF8">
        <f t="shared" ca="1" si="54"/>
        <v>154.90075478829249</v>
      </c>
      <c r="AG8">
        <f t="shared" ca="1" si="54"/>
        <v>153.9885755579802</v>
      </c>
      <c r="AH8">
        <f t="shared" ca="1" si="54"/>
        <v>154.84318441076343</v>
      </c>
      <c r="AI8">
        <f t="shared" ca="1" si="54"/>
        <v>155.90064332571953</v>
      </c>
      <c r="AJ8">
        <f t="shared" ca="1" si="54"/>
        <v>153.48202325801657</v>
      </c>
      <c r="AK8">
        <f t="shared" ca="1" si="54"/>
        <v>147.07362616093639</v>
      </c>
      <c r="AL8">
        <f t="shared" ca="1" si="54"/>
        <v>148.11898810200267</v>
      </c>
      <c r="AM8">
        <f t="shared" ref="AM8:BR8" ca="1" si="55">AL8*EXP(($C$6-0.5*$C$4^2)*$C$5+$C$4*SQRT($C$5)*_xlfn.NORM.S.INV(RAND()))</f>
        <v>147.40296171423705</v>
      </c>
      <c r="AN8">
        <f t="shared" ca="1" si="55"/>
        <v>146.16434645113236</v>
      </c>
      <c r="AO8">
        <f t="shared" ca="1" si="55"/>
        <v>149.63130993421294</v>
      </c>
      <c r="AP8">
        <f t="shared" ca="1" si="55"/>
        <v>154.93224247417507</v>
      </c>
      <c r="AQ8">
        <f t="shared" ca="1" si="55"/>
        <v>149.97055135126305</v>
      </c>
      <c r="AR8">
        <f t="shared" ca="1" si="55"/>
        <v>148.62860662005988</v>
      </c>
      <c r="AS8">
        <f t="shared" ca="1" si="55"/>
        <v>148.3968660723086</v>
      </c>
      <c r="AT8">
        <f t="shared" ca="1" si="55"/>
        <v>149.69765824396424</v>
      </c>
      <c r="AU8">
        <f t="shared" ca="1" si="55"/>
        <v>147.1252087678952</v>
      </c>
      <c r="AV8">
        <f t="shared" ca="1" si="55"/>
        <v>143.0407424196095</v>
      </c>
      <c r="AW8">
        <f t="shared" ca="1" si="55"/>
        <v>145.34718837412615</v>
      </c>
      <c r="AX8">
        <f t="shared" ca="1" si="55"/>
        <v>144.88958210040653</v>
      </c>
      <c r="AY8">
        <f t="shared" ca="1" si="55"/>
        <v>149.96214023515466</v>
      </c>
      <c r="AZ8">
        <f t="shared" ca="1" si="55"/>
        <v>147.40462110142852</v>
      </c>
      <c r="BA8">
        <f t="shared" ca="1" si="55"/>
        <v>149.33621863643677</v>
      </c>
      <c r="BB8">
        <f t="shared" ca="1" si="55"/>
        <v>150.42697117308256</v>
      </c>
      <c r="BC8">
        <f t="shared" ca="1" si="55"/>
        <v>154.21673628680469</v>
      </c>
      <c r="BD8">
        <f t="shared" ca="1" si="55"/>
        <v>151.7710612780719</v>
      </c>
      <c r="BE8">
        <f t="shared" ca="1" si="55"/>
        <v>150.96182829546456</v>
      </c>
      <c r="BF8">
        <f t="shared" ca="1" si="55"/>
        <v>150.01305974687367</v>
      </c>
      <c r="BG8">
        <f t="shared" ca="1" si="55"/>
        <v>149.65263982527816</v>
      </c>
      <c r="BH8">
        <f t="shared" ca="1" si="55"/>
        <v>148.04522523511429</v>
      </c>
      <c r="BI8">
        <f t="shared" ca="1" si="55"/>
        <v>147.13443938863094</v>
      </c>
      <c r="BJ8">
        <f t="shared" ca="1" si="55"/>
        <v>147.50140589975916</v>
      </c>
      <c r="BK8">
        <f t="shared" ca="1" si="55"/>
        <v>148.1522939356469</v>
      </c>
      <c r="BL8">
        <f t="shared" ca="1" si="55"/>
        <v>150.98663283892705</v>
      </c>
      <c r="BM8">
        <f t="shared" ca="1" si="55"/>
        <v>148.47740727183583</v>
      </c>
      <c r="BN8">
        <f t="shared" ca="1" si="55"/>
        <v>150.25726925475121</v>
      </c>
      <c r="BO8">
        <f t="shared" ca="1" si="55"/>
        <v>152.88902195348564</v>
      </c>
      <c r="BP8">
        <f t="shared" ca="1" si="55"/>
        <v>148.32675326414773</v>
      </c>
      <c r="BQ8">
        <f t="shared" ca="1" si="55"/>
        <v>147.6380710945231</v>
      </c>
      <c r="BR8">
        <f t="shared" ca="1" si="55"/>
        <v>146.78251315237776</v>
      </c>
      <c r="BS8">
        <f t="shared" ref="BS8:CX8" ca="1" si="56">BR8*EXP(($C$6-0.5*$C$4^2)*$C$5+$C$4*SQRT($C$5)*_xlfn.NORM.S.INV(RAND()))</f>
        <v>147.43971992901038</v>
      </c>
      <c r="BT8">
        <f t="shared" ca="1" si="56"/>
        <v>146.06755502843876</v>
      </c>
      <c r="BU8">
        <f t="shared" ca="1" si="56"/>
        <v>147.64782960154497</v>
      </c>
      <c r="BV8">
        <f t="shared" ca="1" si="56"/>
        <v>144.45491381854436</v>
      </c>
      <c r="BW8">
        <f t="shared" ca="1" si="56"/>
        <v>144.98175169989369</v>
      </c>
      <c r="BX8">
        <f t="shared" ca="1" si="56"/>
        <v>148.67497144391672</v>
      </c>
      <c r="BY8">
        <f t="shared" ca="1" si="56"/>
        <v>144.743005915711</v>
      </c>
      <c r="BZ8">
        <f t="shared" ca="1" si="56"/>
        <v>143.37211623314542</v>
      </c>
      <c r="CA8">
        <f t="shared" ca="1" si="56"/>
        <v>143.56699664517558</v>
      </c>
      <c r="CB8">
        <f t="shared" ca="1" si="56"/>
        <v>140.02996035752969</v>
      </c>
      <c r="CC8">
        <f t="shared" ca="1" si="56"/>
        <v>137.67924038512501</v>
      </c>
      <c r="CD8">
        <f t="shared" ca="1" si="56"/>
        <v>143.66676839733475</v>
      </c>
      <c r="CE8">
        <f t="shared" ca="1" si="56"/>
        <v>142.55701567482132</v>
      </c>
      <c r="CF8">
        <f t="shared" ca="1" si="56"/>
        <v>141.40064984800199</v>
      </c>
      <c r="CG8">
        <f t="shared" ca="1" si="56"/>
        <v>138.2482307777216</v>
      </c>
      <c r="CH8">
        <f t="shared" ca="1" si="56"/>
        <v>143.94771710080175</v>
      </c>
      <c r="CI8">
        <f t="shared" ca="1" si="56"/>
        <v>145.34279159820795</v>
      </c>
      <c r="CJ8">
        <f t="shared" ca="1" si="56"/>
        <v>143.09011342353287</v>
      </c>
      <c r="CK8">
        <f t="shared" ca="1" si="56"/>
        <v>145.44939648347312</v>
      </c>
      <c r="CL8">
        <f t="shared" ca="1" si="56"/>
        <v>144.97696513164959</v>
      </c>
      <c r="CM8">
        <f t="shared" ca="1" si="56"/>
        <v>146.6361616484885</v>
      </c>
      <c r="CN8">
        <f t="shared" ca="1" si="56"/>
        <v>146.35250578655359</v>
      </c>
      <c r="CO8">
        <f t="shared" ca="1" si="56"/>
        <v>144.48782997253753</v>
      </c>
      <c r="CP8">
        <f t="shared" ca="1" si="56"/>
        <v>146.36223242172167</v>
      </c>
      <c r="CQ8">
        <f t="shared" ca="1" si="56"/>
        <v>145.73887269319633</v>
      </c>
      <c r="CR8">
        <f t="shared" ca="1" si="56"/>
        <v>142.44915922114996</v>
      </c>
      <c r="CS8">
        <f t="shared" ca="1" si="56"/>
        <v>143.23137081970202</v>
      </c>
      <c r="CT8">
        <f t="shared" ca="1" si="56"/>
        <v>143.54835986079519</v>
      </c>
      <c r="CU8">
        <f t="shared" ca="1" si="56"/>
        <v>145.48415091386289</v>
      </c>
      <c r="CV8">
        <f t="shared" ca="1" si="56"/>
        <v>143.34351150065453</v>
      </c>
      <c r="CW8">
        <f t="shared" ca="1" si="56"/>
        <v>138.07803950061719</v>
      </c>
      <c r="CX8">
        <f t="shared" ca="1" si="56"/>
        <v>143.66722869798576</v>
      </c>
      <c r="CY8">
        <f t="shared" ref="CY8:ED8" ca="1" si="57">CX8*EXP(($C$6-0.5*$C$4^2)*$C$5+$C$4*SQRT($C$5)*_xlfn.NORM.S.INV(RAND()))</f>
        <v>144.32601457294879</v>
      </c>
      <c r="CZ8">
        <f t="shared" ca="1" si="57"/>
        <v>141.53498859536867</v>
      </c>
      <c r="DA8">
        <f t="shared" ca="1" si="57"/>
        <v>146.26850490380571</v>
      </c>
      <c r="DB8">
        <f t="shared" ca="1" si="57"/>
        <v>148.23219023020235</v>
      </c>
      <c r="DC8">
        <f t="shared" ca="1" si="57"/>
        <v>151.51020406054442</v>
      </c>
      <c r="DD8">
        <f t="shared" ca="1" si="57"/>
        <v>149.559643227593</v>
      </c>
      <c r="DE8">
        <f t="shared" ca="1" si="57"/>
        <v>148.65506633476889</v>
      </c>
      <c r="DF8">
        <f t="shared" ca="1" si="57"/>
        <v>144.32410916832339</v>
      </c>
      <c r="DG8">
        <f t="shared" ca="1" si="57"/>
        <v>142.5098421009582</v>
      </c>
      <c r="DH8">
        <f t="shared" ca="1" si="57"/>
        <v>147.30696206603406</v>
      </c>
      <c r="DI8">
        <f t="shared" ca="1" si="57"/>
        <v>153.80696598414735</v>
      </c>
      <c r="DJ8">
        <f t="shared" ca="1" si="57"/>
        <v>156.68610778899117</v>
      </c>
      <c r="DK8">
        <f t="shared" ca="1" si="57"/>
        <v>157.01786587366431</v>
      </c>
      <c r="DL8">
        <f t="shared" ca="1" si="57"/>
        <v>153.65838283341901</v>
      </c>
      <c r="DM8">
        <f t="shared" ca="1" si="57"/>
        <v>147.77084008021006</v>
      </c>
      <c r="DN8">
        <f t="shared" ca="1" si="57"/>
        <v>143.78154614765697</v>
      </c>
      <c r="DO8">
        <f t="shared" ca="1" si="57"/>
        <v>141.01410943509379</v>
      </c>
      <c r="DP8">
        <f t="shared" ca="1" si="57"/>
        <v>139.89142779934596</v>
      </c>
      <c r="DQ8">
        <f t="shared" ca="1" si="57"/>
        <v>135.63679110691876</v>
      </c>
      <c r="DR8">
        <f t="shared" ca="1" si="57"/>
        <v>138.13358586943667</v>
      </c>
      <c r="DS8">
        <f t="shared" ca="1" si="57"/>
        <v>139.58920452797216</v>
      </c>
      <c r="DT8">
        <f t="shared" ca="1" si="57"/>
        <v>140.7429607565636</v>
      </c>
      <c r="DU8">
        <f t="shared" ca="1" si="57"/>
        <v>143.06878176532319</v>
      </c>
      <c r="DV8">
        <f t="shared" ca="1" si="57"/>
        <v>145.35599666457469</v>
      </c>
      <c r="DW8">
        <f t="shared" ca="1" si="57"/>
        <v>146.26413702243116</v>
      </c>
      <c r="DX8">
        <f t="shared" ca="1" si="57"/>
        <v>146.00823846908531</v>
      </c>
      <c r="DY8">
        <f t="shared" ca="1" si="57"/>
        <v>141.88246412514155</v>
      </c>
      <c r="DZ8">
        <f t="shared" ca="1" si="57"/>
        <v>144.40981854499785</v>
      </c>
      <c r="EA8">
        <f t="shared" ca="1" si="57"/>
        <v>144.82575512768727</v>
      </c>
      <c r="EB8">
        <f t="shared" ca="1" si="57"/>
        <v>144.04288352610394</v>
      </c>
      <c r="EC8">
        <f t="shared" ca="1" si="57"/>
        <v>144.68002289494061</v>
      </c>
      <c r="ED8">
        <f t="shared" ca="1" si="57"/>
        <v>147.96056221291548</v>
      </c>
      <c r="EE8">
        <f t="shared" ref="EE8:FJ8" ca="1" si="58">ED8*EXP(($C$6-0.5*$C$4^2)*$C$5+$C$4*SQRT($C$5)*_xlfn.NORM.S.INV(RAND()))</f>
        <v>147.40148140539432</v>
      </c>
      <c r="EF8">
        <f t="shared" ca="1" si="58"/>
        <v>149.34361722107141</v>
      </c>
      <c r="EG8">
        <f t="shared" ca="1" si="58"/>
        <v>148.64529656230548</v>
      </c>
      <c r="EH8">
        <f t="shared" ca="1" si="58"/>
        <v>153.16343914020007</v>
      </c>
      <c r="EI8">
        <f t="shared" ca="1" si="58"/>
        <v>153.83813686849899</v>
      </c>
      <c r="EJ8">
        <f t="shared" ca="1" si="58"/>
        <v>151.93151872346053</v>
      </c>
      <c r="EK8">
        <f t="shared" ca="1" si="58"/>
        <v>150.8727558270821</v>
      </c>
      <c r="EL8">
        <f t="shared" ca="1" si="58"/>
        <v>148.85444813293671</v>
      </c>
      <c r="EM8">
        <f t="shared" ca="1" si="58"/>
        <v>154.60482900817709</v>
      </c>
      <c r="EN8">
        <f t="shared" ca="1" si="58"/>
        <v>158.86462899578933</v>
      </c>
      <c r="EO8">
        <f t="shared" ca="1" si="58"/>
        <v>160.91004043228585</v>
      </c>
      <c r="EP8">
        <f t="shared" ca="1" si="58"/>
        <v>167.98245903211867</v>
      </c>
      <c r="EQ8">
        <f t="shared" ca="1" si="58"/>
        <v>167.38422887914223</v>
      </c>
      <c r="ER8">
        <f t="shared" ca="1" si="58"/>
        <v>169.65143935156181</v>
      </c>
      <c r="ES8">
        <f t="shared" ca="1" si="58"/>
        <v>178.40767185510697</v>
      </c>
      <c r="ET8">
        <f t="shared" ca="1" si="58"/>
        <v>176.87664283979828</v>
      </c>
      <c r="EU8">
        <f t="shared" ca="1" si="58"/>
        <v>180.19885457191108</v>
      </c>
      <c r="EV8">
        <f t="shared" ca="1" si="58"/>
        <v>178.64788149629214</v>
      </c>
      <c r="EW8">
        <f t="shared" ca="1" si="58"/>
        <v>183.20328226830847</v>
      </c>
      <c r="EX8">
        <f t="shared" ca="1" si="58"/>
        <v>185.65251873242389</v>
      </c>
      <c r="EY8">
        <f t="shared" ca="1" si="58"/>
        <v>186.90627359780038</v>
      </c>
      <c r="EZ8">
        <f t="shared" ca="1" si="58"/>
        <v>178.70255036673578</v>
      </c>
      <c r="FA8">
        <f t="shared" ca="1" si="58"/>
        <v>179.94982360662581</v>
      </c>
      <c r="FB8">
        <f t="shared" ca="1" si="58"/>
        <v>179.03738688875325</v>
      </c>
      <c r="FC8">
        <f t="shared" ca="1" si="58"/>
        <v>184.05442012741278</v>
      </c>
      <c r="FD8">
        <f t="shared" ca="1" si="58"/>
        <v>187.78001067863272</v>
      </c>
      <c r="FE8">
        <f t="shared" ca="1" si="58"/>
        <v>189.97996079043062</v>
      </c>
      <c r="FF8">
        <f t="shared" ca="1" si="58"/>
        <v>187.7783041029183</v>
      </c>
      <c r="FG8">
        <f t="shared" ca="1" si="58"/>
        <v>184.94021420445989</v>
      </c>
      <c r="FH8">
        <f t="shared" ca="1" si="58"/>
        <v>188.663934869961</v>
      </c>
      <c r="FI8">
        <f t="shared" ca="1" si="58"/>
        <v>188.15703307541787</v>
      </c>
      <c r="FJ8">
        <f t="shared" ca="1" si="58"/>
        <v>186.88851111053265</v>
      </c>
      <c r="FK8">
        <f t="shared" ref="FK8:GP8" ca="1" si="59">FJ8*EXP(($C$6-0.5*$C$4^2)*$C$5+$C$4*SQRT($C$5)*_xlfn.NORM.S.INV(RAND()))</f>
        <v>185.43037394219215</v>
      </c>
      <c r="FL8">
        <f t="shared" ca="1" si="59"/>
        <v>185.05998409758976</v>
      </c>
      <c r="FM8">
        <f t="shared" ca="1" si="59"/>
        <v>189.3884115943105</v>
      </c>
      <c r="FN8">
        <f t="shared" ca="1" si="59"/>
        <v>188.95756339940488</v>
      </c>
      <c r="FO8">
        <f t="shared" ca="1" si="59"/>
        <v>187.08162197934948</v>
      </c>
      <c r="FP8">
        <f t="shared" ca="1" si="59"/>
        <v>189.18889096779392</v>
      </c>
      <c r="FQ8">
        <f t="shared" ca="1" si="59"/>
        <v>195.36443263078542</v>
      </c>
      <c r="FR8">
        <f t="shared" ca="1" si="59"/>
        <v>196.3988303658443</v>
      </c>
      <c r="FS8">
        <f t="shared" ca="1" si="59"/>
        <v>198.38701875331066</v>
      </c>
      <c r="FT8">
        <f t="shared" ca="1" si="59"/>
        <v>199.1660203412537</v>
      </c>
      <c r="FU8">
        <f t="shared" ca="1" si="59"/>
        <v>202.35978314493661</v>
      </c>
      <c r="FV8">
        <f t="shared" ca="1" si="59"/>
        <v>201.17082632776732</v>
      </c>
      <c r="FW8">
        <f t="shared" ca="1" si="59"/>
        <v>202.99415808363847</v>
      </c>
      <c r="FX8">
        <f t="shared" ca="1" si="59"/>
        <v>206.02322677653234</v>
      </c>
      <c r="FY8">
        <f t="shared" ca="1" si="59"/>
        <v>212.56353060159518</v>
      </c>
      <c r="FZ8">
        <f t="shared" ca="1" si="59"/>
        <v>216.06751494725131</v>
      </c>
      <c r="GA8">
        <f t="shared" ca="1" si="59"/>
        <v>220.55714023186351</v>
      </c>
      <c r="GB8">
        <f t="shared" ca="1" si="59"/>
        <v>220.67997011856741</v>
      </c>
      <c r="GC8">
        <f t="shared" ca="1" si="59"/>
        <v>219.06408970740557</v>
      </c>
      <c r="GD8">
        <f t="shared" ca="1" si="59"/>
        <v>221.63960461691497</v>
      </c>
      <c r="GE8">
        <f t="shared" ca="1" si="59"/>
        <v>226.94224272400638</v>
      </c>
      <c r="GF8">
        <f t="shared" ca="1" si="59"/>
        <v>221.91107757428287</v>
      </c>
      <c r="GG8">
        <f t="shared" ca="1" si="59"/>
        <v>225.01714244616741</v>
      </c>
      <c r="GH8">
        <f t="shared" ca="1" si="59"/>
        <v>234.81054543396019</v>
      </c>
      <c r="GI8">
        <f t="shared" ca="1" si="59"/>
        <v>233.79551308471147</v>
      </c>
      <c r="GJ8">
        <f t="shared" ca="1" si="59"/>
        <v>238.14389403866267</v>
      </c>
      <c r="GK8">
        <f t="shared" ca="1" si="59"/>
        <v>231.86332554716364</v>
      </c>
      <c r="GL8">
        <f t="shared" ca="1" si="59"/>
        <v>228.61401310917537</v>
      </c>
      <c r="GM8">
        <f t="shared" ca="1" si="59"/>
        <v>225.06619255936209</v>
      </c>
      <c r="GN8">
        <f t="shared" ca="1" si="59"/>
        <v>230.04042053267685</v>
      </c>
      <c r="GO8">
        <f t="shared" ca="1" si="59"/>
        <v>230.55314775303958</v>
      </c>
      <c r="GP8">
        <f t="shared" ca="1" si="59"/>
        <v>229.7798252184613</v>
      </c>
      <c r="GQ8">
        <f t="shared" ref="GQ8:GX8" ca="1" si="60">GP8*EXP(($C$6-0.5*$C$4^2)*$C$5+$C$4*SQRT($C$5)*_xlfn.NORM.S.INV(RAND()))</f>
        <v>228.23438452238355</v>
      </c>
      <c r="GR8">
        <f t="shared" ca="1" si="60"/>
        <v>234.47287733241552</v>
      </c>
      <c r="GS8">
        <f t="shared" ca="1" si="60"/>
        <v>232.42753718014478</v>
      </c>
      <c r="GT8">
        <f t="shared" ca="1" si="60"/>
        <v>231.51254419020836</v>
      </c>
      <c r="GU8">
        <f t="shared" ca="1" si="60"/>
        <v>229.66153780489864</v>
      </c>
      <c r="GV8">
        <f t="shared" ca="1" si="60"/>
        <v>232.09722850686293</v>
      </c>
      <c r="GW8">
        <f t="shared" ca="1" si="60"/>
        <v>235.72063925979731</v>
      </c>
      <c r="GX8">
        <f t="shared" ca="1" si="60"/>
        <v>234.40497847667191</v>
      </c>
      <c r="GY8" s="26">
        <f t="shared" ca="1" si="24"/>
        <v>0</v>
      </c>
      <c r="GZ8">
        <f t="shared" ca="1" si="14"/>
        <v>0</v>
      </c>
      <c r="HA8" s="26">
        <f t="shared" ca="1" si="32"/>
        <v>74.404978476671914</v>
      </c>
      <c r="HB8" s="26">
        <f t="shared" ca="1" si="15"/>
        <v>74.165614949921547</v>
      </c>
    </row>
    <row r="9" spans="1:213" x14ac:dyDescent="0.35">
      <c r="F9" s="26">
        <f t="shared" si="16"/>
        <v>156.69999999999999</v>
      </c>
      <c r="G9">
        <f t="shared" ref="G9:AL9" ca="1" si="61">F9*EXP(($C$6-0.5*$C$4^2)*$C$5+$C$4*SQRT($C$5)*_xlfn.NORM.S.INV(RAND()))</f>
        <v>155.05366402263095</v>
      </c>
      <c r="H9">
        <f t="shared" ca="1" si="61"/>
        <v>158.27266336913141</v>
      </c>
      <c r="I9">
        <f t="shared" ca="1" si="61"/>
        <v>157.3873364009805</v>
      </c>
      <c r="J9">
        <f t="shared" ca="1" si="61"/>
        <v>158.33661671577687</v>
      </c>
      <c r="K9">
        <f t="shared" ca="1" si="61"/>
        <v>155.34304507350481</v>
      </c>
      <c r="L9">
        <f t="shared" ca="1" si="61"/>
        <v>155.5839182831256</v>
      </c>
      <c r="M9">
        <f t="shared" ca="1" si="61"/>
        <v>159.12984139276566</v>
      </c>
      <c r="N9">
        <f t="shared" ca="1" si="61"/>
        <v>161.12820852949486</v>
      </c>
      <c r="O9">
        <f t="shared" ca="1" si="61"/>
        <v>157.53219064536233</v>
      </c>
      <c r="P9">
        <f t="shared" ca="1" si="61"/>
        <v>157.0343052781771</v>
      </c>
      <c r="Q9">
        <f t="shared" ca="1" si="61"/>
        <v>157.17540443282408</v>
      </c>
      <c r="R9">
        <f t="shared" ca="1" si="61"/>
        <v>163.75279329710511</v>
      </c>
      <c r="S9">
        <f t="shared" ca="1" si="61"/>
        <v>165.02663060920193</v>
      </c>
      <c r="T9">
        <f t="shared" ca="1" si="61"/>
        <v>161.96307072006263</v>
      </c>
      <c r="U9">
        <f t="shared" ca="1" si="61"/>
        <v>166.32534391721444</v>
      </c>
      <c r="V9">
        <f t="shared" ca="1" si="61"/>
        <v>168.25551293913043</v>
      </c>
      <c r="W9">
        <f t="shared" ca="1" si="61"/>
        <v>171.40245376588706</v>
      </c>
      <c r="X9">
        <f t="shared" ca="1" si="61"/>
        <v>174.11068300669288</v>
      </c>
      <c r="Y9">
        <f t="shared" ca="1" si="61"/>
        <v>180.48268448694978</v>
      </c>
      <c r="Z9">
        <f t="shared" ca="1" si="61"/>
        <v>180.08387117093139</v>
      </c>
      <c r="AA9">
        <f t="shared" ca="1" si="61"/>
        <v>177.53309062621426</v>
      </c>
      <c r="AB9">
        <f t="shared" ca="1" si="61"/>
        <v>179.60108976416686</v>
      </c>
      <c r="AC9">
        <f t="shared" ca="1" si="61"/>
        <v>183.48827093145417</v>
      </c>
      <c r="AD9">
        <f t="shared" ca="1" si="61"/>
        <v>188.91506436506214</v>
      </c>
      <c r="AE9">
        <f t="shared" ca="1" si="61"/>
        <v>195.44009863343823</v>
      </c>
      <c r="AF9">
        <f t="shared" ca="1" si="61"/>
        <v>196.9696262670129</v>
      </c>
      <c r="AG9">
        <f t="shared" ca="1" si="61"/>
        <v>195.03296841424827</v>
      </c>
      <c r="AH9">
        <f t="shared" ca="1" si="61"/>
        <v>196.21068832441773</v>
      </c>
      <c r="AI9">
        <f t="shared" ca="1" si="61"/>
        <v>192.59934264760156</v>
      </c>
      <c r="AJ9">
        <f t="shared" ca="1" si="61"/>
        <v>191.69639029047082</v>
      </c>
      <c r="AK9">
        <f t="shared" ca="1" si="61"/>
        <v>187.49090145454235</v>
      </c>
      <c r="AL9">
        <f t="shared" ca="1" si="61"/>
        <v>187.50034248021629</v>
      </c>
      <c r="AM9">
        <f t="shared" ref="AM9:BR9" ca="1" si="62">AL9*EXP(($C$6-0.5*$C$4^2)*$C$5+$C$4*SQRT($C$5)*_xlfn.NORM.S.INV(RAND()))</f>
        <v>186.75942310295633</v>
      </c>
      <c r="AN9">
        <f t="shared" ca="1" si="62"/>
        <v>185.31548578690001</v>
      </c>
      <c r="AO9">
        <f t="shared" ca="1" si="62"/>
        <v>185.07123823981874</v>
      </c>
      <c r="AP9">
        <f t="shared" ca="1" si="62"/>
        <v>181.31097217466743</v>
      </c>
      <c r="AQ9">
        <f t="shared" ca="1" si="62"/>
        <v>190.07409309544255</v>
      </c>
      <c r="AR9">
        <f t="shared" ca="1" si="62"/>
        <v>190.03819640573968</v>
      </c>
      <c r="AS9">
        <f t="shared" ca="1" si="62"/>
        <v>187.36101887742529</v>
      </c>
      <c r="AT9">
        <f t="shared" ca="1" si="62"/>
        <v>190.14799613985315</v>
      </c>
      <c r="AU9">
        <f t="shared" ca="1" si="62"/>
        <v>189.84449328125521</v>
      </c>
      <c r="AV9">
        <f t="shared" ca="1" si="62"/>
        <v>187.35535420022694</v>
      </c>
      <c r="AW9">
        <f t="shared" ca="1" si="62"/>
        <v>187.73481429633932</v>
      </c>
      <c r="AX9">
        <f t="shared" ca="1" si="62"/>
        <v>191.92538676585477</v>
      </c>
      <c r="AY9">
        <f t="shared" ca="1" si="62"/>
        <v>196.22742160091337</v>
      </c>
      <c r="AZ9">
        <f t="shared" ca="1" si="62"/>
        <v>197.09998950551221</v>
      </c>
      <c r="BA9">
        <f t="shared" ca="1" si="62"/>
        <v>196.41654514406241</v>
      </c>
      <c r="BB9">
        <f t="shared" ca="1" si="62"/>
        <v>194.84023178288456</v>
      </c>
      <c r="BC9">
        <f t="shared" ca="1" si="62"/>
        <v>192.32235697165336</v>
      </c>
      <c r="BD9">
        <f t="shared" ca="1" si="62"/>
        <v>197.5174749328157</v>
      </c>
      <c r="BE9">
        <f t="shared" ca="1" si="62"/>
        <v>192.85419352330479</v>
      </c>
      <c r="BF9">
        <f t="shared" ca="1" si="62"/>
        <v>195.19531037155448</v>
      </c>
      <c r="BG9">
        <f t="shared" ca="1" si="62"/>
        <v>192.6925022348241</v>
      </c>
      <c r="BH9">
        <f t="shared" ca="1" si="62"/>
        <v>190.23852368151844</v>
      </c>
      <c r="BI9">
        <f t="shared" ca="1" si="62"/>
        <v>189.77550434747701</v>
      </c>
      <c r="BJ9">
        <f t="shared" ca="1" si="62"/>
        <v>186.04483897136063</v>
      </c>
      <c r="BK9">
        <f t="shared" ca="1" si="62"/>
        <v>183.38074979724115</v>
      </c>
      <c r="BL9">
        <f t="shared" ca="1" si="62"/>
        <v>181.7929988856267</v>
      </c>
      <c r="BM9">
        <f t="shared" ca="1" si="62"/>
        <v>180.98615270289565</v>
      </c>
      <c r="BN9">
        <f t="shared" ca="1" si="62"/>
        <v>180.89102149625046</v>
      </c>
      <c r="BO9">
        <f t="shared" ca="1" si="62"/>
        <v>178.02742080784159</v>
      </c>
      <c r="BP9">
        <f t="shared" ca="1" si="62"/>
        <v>179.06321189791717</v>
      </c>
      <c r="BQ9">
        <f t="shared" ca="1" si="62"/>
        <v>180.50044110190484</v>
      </c>
      <c r="BR9">
        <f t="shared" ca="1" si="62"/>
        <v>180.69107511161565</v>
      </c>
      <c r="BS9">
        <f t="shared" ref="BS9:CX9" ca="1" si="63">BR9*EXP(($C$6-0.5*$C$4^2)*$C$5+$C$4*SQRT($C$5)*_xlfn.NORM.S.INV(RAND()))</f>
        <v>183.03442204712405</v>
      </c>
      <c r="BT9">
        <f t="shared" ca="1" si="63"/>
        <v>187.40867623762142</v>
      </c>
      <c r="BU9">
        <f t="shared" ca="1" si="63"/>
        <v>187.94004664228189</v>
      </c>
      <c r="BV9">
        <f t="shared" ca="1" si="63"/>
        <v>190.59413684819268</v>
      </c>
      <c r="BW9">
        <f t="shared" ca="1" si="63"/>
        <v>192.0664499601433</v>
      </c>
      <c r="BX9">
        <f t="shared" ca="1" si="63"/>
        <v>195.83088720189795</v>
      </c>
      <c r="BY9">
        <f t="shared" ca="1" si="63"/>
        <v>197.65284032653847</v>
      </c>
      <c r="BZ9">
        <f t="shared" ca="1" si="63"/>
        <v>196.18273455484518</v>
      </c>
      <c r="CA9">
        <f t="shared" ca="1" si="63"/>
        <v>197.66223939908258</v>
      </c>
      <c r="CB9">
        <f t="shared" ca="1" si="63"/>
        <v>197.57225080425624</v>
      </c>
      <c r="CC9">
        <f t="shared" ca="1" si="63"/>
        <v>195.77544284341289</v>
      </c>
      <c r="CD9">
        <f t="shared" ca="1" si="63"/>
        <v>197.79726310620015</v>
      </c>
      <c r="CE9">
        <f t="shared" ca="1" si="63"/>
        <v>197.02019109601045</v>
      </c>
      <c r="CF9">
        <f t="shared" ca="1" si="63"/>
        <v>197.22637316478969</v>
      </c>
      <c r="CG9">
        <f t="shared" ca="1" si="63"/>
        <v>201.3387737451163</v>
      </c>
      <c r="CH9">
        <f t="shared" ca="1" si="63"/>
        <v>201.84001022839462</v>
      </c>
      <c r="CI9">
        <f t="shared" ca="1" si="63"/>
        <v>202.96632795294798</v>
      </c>
      <c r="CJ9">
        <f t="shared" ca="1" si="63"/>
        <v>209.95816743365816</v>
      </c>
      <c r="CK9">
        <f t="shared" ca="1" si="63"/>
        <v>210.1779172600327</v>
      </c>
      <c r="CL9">
        <f t="shared" ca="1" si="63"/>
        <v>209.39393395369331</v>
      </c>
      <c r="CM9">
        <f t="shared" ca="1" si="63"/>
        <v>211.31574575084821</v>
      </c>
      <c r="CN9">
        <f t="shared" ca="1" si="63"/>
        <v>210.96915463184044</v>
      </c>
      <c r="CO9">
        <f t="shared" ca="1" si="63"/>
        <v>205.79009434071727</v>
      </c>
      <c r="CP9">
        <f t="shared" ca="1" si="63"/>
        <v>211.8349510344903</v>
      </c>
      <c r="CQ9">
        <f t="shared" ca="1" si="63"/>
        <v>209.57487456487843</v>
      </c>
      <c r="CR9">
        <f t="shared" ca="1" si="63"/>
        <v>203.41661388749171</v>
      </c>
      <c r="CS9">
        <f t="shared" ca="1" si="63"/>
        <v>207.1340004284846</v>
      </c>
      <c r="CT9">
        <f t="shared" ca="1" si="63"/>
        <v>205.85859559821893</v>
      </c>
      <c r="CU9">
        <f t="shared" ca="1" si="63"/>
        <v>202.95932228759423</v>
      </c>
      <c r="CV9">
        <f t="shared" ca="1" si="63"/>
        <v>201.64084836924607</v>
      </c>
      <c r="CW9">
        <f t="shared" ca="1" si="63"/>
        <v>202.9016814306091</v>
      </c>
      <c r="CX9">
        <f t="shared" ca="1" si="63"/>
        <v>207.7557353131721</v>
      </c>
      <c r="CY9">
        <f t="shared" ref="CY9:ED9" ca="1" si="64">CX9*EXP(($C$6-0.5*$C$4^2)*$C$5+$C$4*SQRT($C$5)*_xlfn.NORM.S.INV(RAND()))</f>
        <v>201.93101348671297</v>
      </c>
      <c r="CZ9">
        <f t="shared" ca="1" si="64"/>
        <v>204.42931534885776</v>
      </c>
      <c r="DA9">
        <f t="shared" ca="1" si="64"/>
        <v>203.74282517038418</v>
      </c>
      <c r="DB9">
        <f t="shared" ca="1" si="64"/>
        <v>199.29843383511331</v>
      </c>
      <c r="DC9">
        <f t="shared" ca="1" si="64"/>
        <v>199.23569283592613</v>
      </c>
      <c r="DD9">
        <f t="shared" ca="1" si="64"/>
        <v>201.48319947394123</v>
      </c>
      <c r="DE9">
        <f t="shared" ca="1" si="64"/>
        <v>195.04911438377692</v>
      </c>
      <c r="DF9">
        <f t="shared" ca="1" si="64"/>
        <v>197.11558816364834</v>
      </c>
      <c r="DG9">
        <f t="shared" ca="1" si="64"/>
        <v>200.58430623048631</v>
      </c>
      <c r="DH9">
        <f t="shared" ca="1" si="64"/>
        <v>196.86124211188761</v>
      </c>
      <c r="DI9">
        <f t="shared" ca="1" si="64"/>
        <v>195.07617572450582</v>
      </c>
      <c r="DJ9">
        <f t="shared" ca="1" si="64"/>
        <v>198.20261346519848</v>
      </c>
      <c r="DK9">
        <f t="shared" ca="1" si="64"/>
        <v>202.4845755593503</v>
      </c>
      <c r="DL9">
        <f t="shared" ca="1" si="64"/>
        <v>205.15011273359173</v>
      </c>
      <c r="DM9">
        <f t="shared" ca="1" si="64"/>
        <v>200.63928501191353</v>
      </c>
      <c r="DN9">
        <f t="shared" ca="1" si="64"/>
        <v>201.37210653689974</v>
      </c>
      <c r="DO9">
        <f t="shared" ca="1" si="64"/>
        <v>196.64576920036313</v>
      </c>
      <c r="DP9">
        <f t="shared" ca="1" si="64"/>
        <v>195.32915838354359</v>
      </c>
      <c r="DQ9">
        <f t="shared" ca="1" si="64"/>
        <v>194.37716508467372</v>
      </c>
      <c r="DR9">
        <f t="shared" ca="1" si="64"/>
        <v>186.80807345437049</v>
      </c>
      <c r="DS9">
        <f t="shared" ca="1" si="64"/>
        <v>185.77685205606139</v>
      </c>
      <c r="DT9">
        <f t="shared" ca="1" si="64"/>
        <v>183.95989273183835</v>
      </c>
      <c r="DU9">
        <f t="shared" ca="1" si="64"/>
        <v>192.35295713811004</v>
      </c>
      <c r="DV9">
        <f t="shared" ca="1" si="64"/>
        <v>193.1034482188395</v>
      </c>
      <c r="DW9">
        <f t="shared" ca="1" si="64"/>
        <v>193.18865448453025</v>
      </c>
      <c r="DX9">
        <f t="shared" ca="1" si="64"/>
        <v>191.71664178924081</v>
      </c>
      <c r="DY9">
        <f t="shared" ca="1" si="64"/>
        <v>191.82196139655341</v>
      </c>
      <c r="DZ9">
        <f t="shared" ca="1" si="64"/>
        <v>192.75794279507812</v>
      </c>
      <c r="EA9">
        <f t="shared" ca="1" si="64"/>
        <v>190.5682482647573</v>
      </c>
      <c r="EB9">
        <f t="shared" ca="1" si="64"/>
        <v>200.67737239011657</v>
      </c>
      <c r="EC9">
        <f t="shared" ca="1" si="64"/>
        <v>192.41303272120194</v>
      </c>
      <c r="ED9">
        <f t="shared" ca="1" si="64"/>
        <v>194.32994021365099</v>
      </c>
      <c r="EE9">
        <f t="shared" ref="EE9:FJ9" ca="1" si="65">ED9*EXP(($C$6-0.5*$C$4^2)*$C$5+$C$4*SQRT($C$5)*_xlfn.NORM.S.INV(RAND()))</f>
        <v>200.10972155153746</v>
      </c>
      <c r="EF9">
        <f t="shared" ca="1" si="65"/>
        <v>205.88833787436099</v>
      </c>
      <c r="EG9">
        <f t="shared" ca="1" si="65"/>
        <v>202.65786439005674</v>
      </c>
      <c r="EH9">
        <f t="shared" ca="1" si="65"/>
        <v>207.70651345141974</v>
      </c>
      <c r="EI9">
        <f t="shared" ca="1" si="65"/>
        <v>204.35078047250877</v>
      </c>
      <c r="EJ9">
        <f t="shared" ca="1" si="65"/>
        <v>207.18995596385773</v>
      </c>
      <c r="EK9">
        <f t="shared" ca="1" si="65"/>
        <v>211.19119523615058</v>
      </c>
      <c r="EL9">
        <f t="shared" ca="1" si="65"/>
        <v>207.69653483984325</v>
      </c>
      <c r="EM9">
        <f t="shared" ca="1" si="65"/>
        <v>211.36409569821191</v>
      </c>
      <c r="EN9">
        <f t="shared" ca="1" si="65"/>
        <v>216.07212044551449</v>
      </c>
      <c r="EO9">
        <f t="shared" ca="1" si="65"/>
        <v>212.85178743304667</v>
      </c>
      <c r="EP9">
        <f t="shared" ca="1" si="65"/>
        <v>207.68934124585121</v>
      </c>
      <c r="EQ9">
        <f t="shared" ca="1" si="65"/>
        <v>210.7785022875226</v>
      </c>
      <c r="ER9">
        <f t="shared" ca="1" si="65"/>
        <v>214.14736169420976</v>
      </c>
      <c r="ES9">
        <f t="shared" ca="1" si="65"/>
        <v>215.75011990595257</v>
      </c>
      <c r="ET9">
        <f t="shared" ca="1" si="65"/>
        <v>226.51548593701497</v>
      </c>
      <c r="EU9">
        <f t="shared" ca="1" si="65"/>
        <v>231.19418200714497</v>
      </c>
      <c r="EV9">
        <f t="shared" ca="1" si="65"/>
        <v>228.58786404886197</v>
      </c>
      <c r="EW9">
        <f t="shared" ca="1" si="65"/>
        <v>232.07303704116848</v>
      </c>
      <c r="EX9">
        <f t="shared" ca="1" si="65"/>
        <v>232.90175924961679</v>
      </c>
      <c r="EY9">
        <f t="shared" ca="1" si="65"/>
        <v>227.48498646916525</v>
      </c>
      <c r="EZ9">
        <f t="shared" ca="1" si="65"/>
        <v>222.45032524536745</v>
      </c>
      <c r="FA9">
        <f t="shared" ca="1" si="65"/>
        <v>214.96977419007408</v>
      </c>
      <c r="FB9">
        <f t="shared" ca="1" si="65"/>
        <v>215.50873965125768</v>
      </c>
      <c r="FC9">
        <f t="shared" ca="1" si="65"/>
        <v>221.08011594615076</v>
      </c>
      <c r="FD9">
        <f t="shared" ca="1" si="65"/>
        <v>229.44984419401277</v>
      </c>
      <c r="FE9">
        <f t="shared" ca="1" si="65"/>
        <v>235.20824517708215</v>
      </c>
      <c r="FF9">
        <f t="shared" ca="1" si="65"/>
        <v>236.17897678038344</v>
      </c>
      <c r="FG9">
        <f t="shared" ca="1" si="65"/>
        <v>235.57452440648882</v>
      </c>
      <c r="FH9">
        <f t="shared" ca="1" si="65"/>
        <v>232.85431907951872</v>
      </c>
      <c r="FI9">
        <f t="shared" ca="1" si="65"/>
        <v>227.00227817986183</v>
      </c>
      <c r="FJ9">
        <f t="shared" ca="1" si="65"/>
        <v>227.76688496401573</v>
      </c>
      <c r="FK9">
        <f t="shared" ref="FK9:GP9" ca="1" si="66">FJ9*EXP(($C$6-0.5*$C$4^2)*$C$5+$C$4*SQRT($C$5)*_xlfn.NORM.S.INV(RAND()))</f>
        <v>227.19372599595306</v>
      </c>
      <c r="FL9">
        <f t="shared" ca="1" si="66"/>
        <v>229.84021719529792</v>
      </c>
      <c r="FM9">
        <f t="shared" ca="1" si="66"/>
        <v>231.43830334913827</v>
      </c>
      <c r="FN9">
        <f t="shared" ca="1" si="66"/>
        <v>228.30707526473813</v>
      </c>
      <c r="FO9">
        <f t="shared" ca="1" si="66"/>
        <v>226.62542077262296</v>
      </c>
      <c r="FP9">
        <f t="shared" ca="1" si="66"/>
        <v>220.71480245363884</v>
      </c>
      <c r="FQ9">
        <f t="shared" ca="1" si="66"/>
        <v>219.30679528701995</v>
      </c>
      <c r="FR9">
        <f t="shared" ca="1" si="66"/>
        <v>224.19471753446288</v>
      </c>
      <c r="FS9">
        <f t="shared" ca="1" si="66"/>
        <v>226.75103114268884</v>
      </c>
      <c r="FT9">
        <f t="shared" ca="1" si="66"/>
        <v>230.89309546615803</v>
      </c>
      <c r="FU9">
        <f t="shared" ca="1" si="66"/>
        <v>232.81525399806284</v>
      </c>
      <c r="FV9">
        <f t="shared" ca="1" si="66"/>
        <v>239.62222715754464</v>
      </c>
      <c r="FW9">
        <f t="shared" ca="1" si="66"/>
        <v>241.64441713709869</v>
      </c>
      <c r="FX9">
        <f t="shared" ca="1" si="66"/>
        <v>238.00575093445244</v>
      </c>
      <c r="FY9">
        <f t="shared" ca="1" si="66"/>
        <v>233.96015058738496</v>
      </c>
      <c r="FZ9">
        <f t="shared" ca="1" si="66"/>
        <v>229.29550904551348</v>
      </c>
      <c r="GA9">
        <f t="shared" ca="1" si="66"/>
        <v>224.9377850631665</v>
      </c>
      <c r="GB9">
        <f t="shared" ca="1" si="66"/>
        <v>222.20935783483438</v>
      </c>
      <c r="GC9">
        <f t="shared" ca="1" si="66"/>
        <v>221.52472334567199</v>
      </c>
      <c r="GD9">
        <f t="shared" ca="1" si="66"/>
        <v>219.76021261154708</v>
      </c>
      <c r="GE9">
        <f t="shared" ca="1" si="66"/>
        <v>219.08613679096331</v>
      </c>
      <c r="GF9">
        <f t="shared" ca="1" si="66"/>
        <v>220.53714872139469</v>
      </c>
      <c r="GG9">
        <f t="shared" ca="1" si="66"/>
        <v>222.67973563025143</v>
      </c>
      <c r="GH9">
        <f t="shared" ca="1" si="66"/>
        <v>227.49503705967749</v>
      </c>
      <c r="GI9">
        <f t="shared" ca="1" si="66"/>
        <v>226.01819120035617</v>
      </c>
      <c r="GJ9">
        <f t="shared" ca="1" si="66"/>
        <v>228.17360217624071</v>
      </c>
      <c r="GK9">
        <f t="shared" ca="1" si="66"/>
        <v>227.44844717722935</v>
      </c>
      <c r="GL9">
        <f t="shared" ca="1" si="66"/>
        <v>224.83328379164212</v>
      </c>
      <c r="GM9">
        <f t="shared" ca="1" si="66"/>
        <v>221.45701385031353</v>
      </c>
      <c r="GN9">
        <f t="shared" ca="1" si="66"/>
        <v>225.81497102222087</v>
      </c>
      <c r="GO9">
        <f t="shared" ca="1" si="66"/>
        <v>229.65066934231649</v>
      </c>
      <c r="GP9">
        <f t="shared" ca="1" si="66"/>
        <v>233.37444830411616</v>
      </c>
      <c r="GQ9">
        <f t="shared" ref="GQ9:GX9" ca="1" si="67">GP9*EXP(($C$6-0.5*$C$4^2)*$C$5+$C$4*SQRT($C$5)*_xlfn.NORM.S.INV(RAND()))</f>
        <v>233.66374827067128</v>
      </c>
      <c r="GR9">
        <f t="shared" ca="1" si="67"/>
        <v>235.16090182205633</v>
      </c>
      <c r="GS9">
        <f t="shared" ca="1" si="67"/>
        <v>238.00379123485368</v>
      </c>
      <c r="GT9">
        <f t="shared" ca="1" si="67"/>
        <v>237.68360583465426</v>
      </c>
      <c r="GU9">
        <f t="shared" ca="1" si="67"/>
        <v>241.06092421517559</v>
      </c>
      <c r="GV9">
        <f t="shared" ca="1" si="67"/>
        <v>239.01786474951876</v>
      </c>
      <c r="GW9">
        <f t="shared" ca="1" si="67"/>
        <v>239.44221212257861</v>
      </c>
      <c r="GX9">
        <f t="shared" ca="1" si="67"/>
        <v>241.51323508623412</v>
      </c>
      <c r="GY9" s="26">
        <f t="shared" ca="1" si="24"/>
        <v>0</v>
      </c>
      <c r="GZ9">
        <f t="shared" ca="1" si="14"/>
        <v>0</v>
      </c>
      <c r="HA9" s="26">
        <f t="shared" ca="1" si="32"/>
        <v>81.513235086234118</v>
      </c>
      <c r="HB9" s="26">
        <f t="shared" ca="1" si="15"/>
        <v>81.251004038977115</v>
      </c>
      <c r="HD9" s="49" t="s">
        <v>357</v>
      </c>
    </row>
    <row r="10" spans="1:213" x14ac:dyDescent="0.35">
      <c r="A10" t="s">
        <v>352</v>
      </c>
      <c r="F10" s="26">
        <f t="shared" si="16"/>
        <v>156.69999999999999</v>
      </c>
      <c r="G10">
        <f t="shared" ref="G10:AL10" ca="1" si="68">F10*EXP(($C$6-0.5*$C$4^2)*$C$5+$C$4*SQRT($C$5)*_xlfn.NORM.S.INV(RAND()))</f>
        <v>157.55949119320226</v>
      </c>
      <c r="H10">
        <f t="shared" ca="1" si="68"/>
        <v>153.81181476554789</v>
      </c>
      <c r="I10">
        <f t="shared" ca="1" si="68"/>
        <v>154.91484645255608</v>
      </c>
      <c r="J10">
        <f t="shared" ca="1" si="68"/>
        <v>151.85379844134275</v>
      </c>
      <c r="K10">
        <f t="shared" ca="1" si="68"/>
        <v>157.39978903041413</v>
      </c>
      <c r="L10">
        <f t="shared" ca="1" si="68"/>
        <v>158.69081391697637</v>
      </c>
      <c r="M10">
        <f t="shared" ca="1" si="68"/>
        <v>158.9870418174836</v>
      </c>
      <c r="N10">
        <f t="shared" ca="1" si="68"/>
        <v>155.8768174685064</v>
      </c>
      <c r="O10">
        <f t="shared" ca="1" si="68"/>
        <v>157.55376619055045</v>
      </c>
      <c r="P10">
        <f t="shared" ca="1" si="68"/>
        <v>164.1295750629144</v>
      </c>
      <c r="Q10">
        <f t="shared" ca="1" si="68"/>
        <v>163.32885020680061</v>
      </c>
      <c r="R10">
        <f t="shared" ca="1" si="68"/>
        <v>169.13150539924399</v>
      </c>
      <c r="S10">
        <f t="shared" ca="1" si="68"/>
        <v>170.64995792571673</v>
      </c>
      <c r="T10">
        <f t="shared" ca="1" si="68"/>
        <v>174.17542240675058</v>
      </c>
      <c r="U10">
        <f t="shared" ca="1" si="68"/>
        <v>171.77119783747543</v>
      </c>
      <c r="V10">
        <f t="shared" ca="1" si="68"/>
        <v>165.61716936298424</v>
      </c>
      <c r="W10">
        <f t="shared" ca="1" si="68"/>
        <v>166.5132811971354</v>
      </c>
      <c r="X10">
        <f t="shared" ca="1" si="68"/>
        <v>162.80483444405823</v>
      </c>
      <c r="Y10">
        <f t="shared" ca="1" si="68"/>
        <v>158.00091746268529</v>
      </c>
      <c r="Z10">
        <f t="shared" ca="1" si="68"/>
        <v>157.03530082662041</v>
      </c>
      <c r="AA10">
        <f t="shared" ca="1" si="68"/>
        <v>160.18123337696005</v>
      </c>
      <c r="AB10">
        <f t="shared" ca="1" si="68"/>
        <v>159.177304605476</v>
      </c>
      <c r="AC10">
        <f t="shared" ca="1" si="68"/>
        <v>156.27004395510272</v>
      </c>
      <c r="AD10">
        <f t="shared" ca="1" si="68"/>
        <v>152.77043103060271</v>
      </c>
      <c r="AE10">
        <f t="shared" ca="1" si="68"/>
        <v>152.72374373067757</v>
      </c>
      <c r="AF10">
        <f t="shared" ca="1" si="68"/>
        <v>149.48028861099078</v>
      </c>
      <c r="AG10">
        <f t="shared" ca="1" si="68"/>
        <v>150.31506456934986</v>
      </c>
      <c r="AH10">
        <f t="shared" ca="1" si="68"/>
        <v>151.41519428124889</v>
      </c>
      <c r="AI10">
        <f t="shared" ca="1" si="68"/>
        <v>146.84405140735947</v>
      </c>
      <c r="AJ10">
        <f t="shared" ca="1" si="68"/>
        <v>144.11587922258914</v>
      </c>
      <c r="AK10">
        <f t="shared" ca="1" si="68"/>
        <v>144.61304161325108</v>
      </c>
      <c r="AL10">
        <f t="shared" ca="1" si="68"/>
        <v>142.58547554746633</v>
      </c>
      <c r="AM10">
        <f t="shared" ref="AM10:BR10" ca="1" si="69">AL10*EXP(($C$6-0.5*$C$4^2)*$C$5+$C$4*SQRT($C$5)*_xlfn.NORM.S.INV(RAND()))</f>
        <v>146.16767103134868</v>
      </c>
      <c r="AN10">
        <f t="shared" ca="1" si="69"/>
        <v>143.17532226973248</v>
      </c>
      <c r="AO10">
        <f t="shared" ca="1" si="69"/>
        <v>137.54345904742721</v>
      </c>
      <c r="AP10">
        <f t="shared" ca="1" si="69"/>
        <v>136.46339724422569</v>
      </c>
      <c r="AQ10">
        <f t="shared" ca="1" si="69"/>
        <v>142.85342681678949</v>
      </c>
      <c r="AR10">
        <f t="shared" ca="1" si="69"/>
        <v>140.69568414336015</v>
      </c>
      <c r="AS10">
        <f t="shared" ca="1" si="69"/>
        <v>145.63863364315577</v>
      </c>
      <c r="AT10">
        <f t="shared" ca="1" si="69"/>
        <v>147.04844477498006</v>
      </c>
      <c r="AU10">
        <f t="shared" ca="1" si="69"/>
        <v>148.34536608133024</v>
      </c>
      <c r="AV10">
        <f t="shared" ca="1" si="69"/>
        <v>150.87324077752001</v>
      </c>
      <c r="AW10">
        <f t="shared" ca="1" si="69"/>
        <v>149.2376322433698</v>
      </c>
      <c r="AX10">
        <f t="shared" ca="1" si="69"/>
        <v>147.09408235508712</v>
      </c>
      <c r="AY10">
        <f t="shared" ca="1" si="69"/>
        <v>146.15578640274919</v>
      </c>
      <c r="AZ10">
        <f t="shared" ca="1" si="69"/>
        <v>146.5199788278417</v>
      </c>
      <c r="BA10">
        <f t="shared" ca="1" si="69"/>
        <v>142.60641281627764</v>
      </c>
      <c r="BB10">
        <f t="shared" ca="1" si="69"/>
        <v>143.56715867195265</v>
      </c>
      <c r="BC10">
        <f t="shared" ca="1" si="69"/>
        <v>144.08823643138217</v>
      </c>
      <c r="BD10">
        <f t="shared" ca="1" si="69"/>
        <v>145.77015577533743</v>
      </c>
      <c r="BE10">
        <f t="shared" ca="1" si="69"/>
        <v>144.13080749578054</v>
      </c>
      <c r="BF10">
        <f t="shared" ca="1" si="69"/>
        <v>143.12428879619725</v>
      </c>
      <c r="BG10">
        <f t="shared" ca="1" si="69"/>
        <v>141.84671678710811</v>
      </c>
      <c r="BH10">
        <f t="shared" ca="1" si="69"/>
        <v>143.98695042910185</v>
      </c>
      <c r="BI10">
        <f t="shared" ca="1" si="69"/>
        <v>148.78375976017418</v>
      </c>
      <c r="BJ10">
        <f t="shared" ca="1" si="69"/>
        <v>149.51595045825781</v>
      </c>
      <c r="BK10">
        <f t="shared" ca="1" si="69"/>
        <v>147.4891244370767</v>
      </c>
      <c r="BL10">
        <f t="shared" ca="1" si="69"/>
        <v>150.49633686733125</v>
      </c>
      <c r="BM10">
        <f t="shared" ca="1" si="69"/>
        <v>150.27363344414618</v>
      </c>
      <c r="BN10">
        <f t="shared" ca="1" si="69"/>
        <v>151.43842144690822</v>
      </c>
      <c r="BO10">
        <f t="shared" ca="1" si="69"/>
        <v>153.34945910660608</v>
      </c>
      <c r="BP10">
        <f t="shared" ca="1" si="69"/>
        <v>153.25590464992379</v>
      </c>
      <c r="BQ10">
        <f t="shared" ca="1" si="69"/>
        <v>152.59736415910038</v>
      </c>
      <c r="BR10">
        <f t="shared" ca="1" si="69"/>
        <v>154.89034696229106</v>
      </c>
      <c r="BS10">
        <f t="shared" ref="BS10:CX10" ca="1" si="70">BR10*EXP(($C$6-0.5*$C$4^2)*$C$5+$C$4*SQRT($C$5)*_xlfn.NORM.S.INV(RAND()))</f>
        <v>156.38210989713244</v>
      </c>
      <c r="BT10">
        <f t="shared" ca="1" si="70"/>
        <v>160.12061418922943</v>
      </c>
      <c r="BU10">
        <f t="shared" ca="1" si="70"/>
        <v>163.65889287553131</v>
      </c>
      <c r="BV10">
        <f t="shared" ca="1" si="70"/>
        <v>160.45651227109263</v>
      </c>
      <c r="BW10">
        <f t="shared" ca="1" si="70"/>
        <v>160.18945781172664</v>
      </c>
      <c r="BX10">
        <f t="shared" ca="1" si="70"/>
        <v>162.0678771280287</v>
      </c>
      <c r="BY10">
        <f t="shared" ca="1" si="70"/>
        <v>158.53868413262157</v>
      </c>
      <c r="BZ10">
        <f t="shared" ca="1" si="70"/>
        <v>154.51231498900268</v>
      </c>
      <c r="CA10">
        <f t="shared" ca="1" si="70"/>
        <v>157.21323495707517</v>
      </c>
      <c r="CB10">
        <f t="shared" ca="1" si="70"/>
        <v>159.64578843170926</v>
      </c>
      <c r="CC10">
        <f t="shared" ca="1" si="70"/>
        <v>161.05722362902864</v>
      </c>
      <c r="CD10">
        <f t="shared" ca="1" si="70"/>
        <v>159.79165120205604</v>
      </c>
      <c r="CE10">
        <f t="shared" ca="1" si="70"/>
        <v>168.07069709418326</v>
      </c>
      <c r="CF10">
        <f t="shared" ca="1" si="70"/>
        <v>167.60035822235929</v>
      </c>
      <c r="CG10">
        <f t="shared" ca="1" si="70"/>
        <v>172.67688846360926</v>
      </c>
      <c r="CH10">
        <f t="shared" ca="1" si="70"/>
        <v>167.51515035838742</v>
      </c>
      <c r="CI10">
        <f t="shared" ca="1" si="70"/>
        <v>171.11227152568836</v>
      </c>
      <c r="CJ10">
        <f t="shared" ca="1" si="70"/>
        <v>170.41190592334826</v>
      </c>
      <c r="CK10">
        <f t="shared" ca="1" si="70"/>
        <v>167.16716028644635</v>
      </c>
      <c r="CL10">
        <f t="shared" ca="1" si="70"/>
        <v>167.81101458565357</v>
      </c>
      <c r="CM10">
        <f t="shared" ca="1" si="70"/>
        <v>164.72113547049659</v>
      </c>
      <c r="CN10">
        <f t="shared" ca="1" si="70"/>
        <v>166.58929674567796</v>
      </c>
      <c r="CO10">
        <f t="shared" ca="1" si="70"/>
        <v>170.41317532138248</v>
      </c>
      <c r="CP10">
        <f t="shared" ca="1" si="70"/>
        <v>167.05053388637776</v>
      </c>
      <c r="CQ10">
        <f t="shared" ca="1" si="70"/>
        <v>166.76357714938786</v>
      </c>
      <c r="CR10">
        <f t="shared" ca="1" si="70"/>
        <v>172.50866362388925</v>
      </c>
      <c r="CS10">
        <f t="shared" ca="1" si="70"/>
        <v>177.9538394223666</v>
      </c>
      <c r="CT10">
        <f t="shared" ca="1" si="70"/>
        <v>172.77896230870022</v>
      </c>
      <c r="CU10">
        <f t="shared" ca="1" si="70"/>
        <v>176.3153063052583</v>
      </c>
      <c r="CV10">
        <f t="shared" ca="1" si="70"/>
        <v>178.03678758706764</v>
      </c>
      <c r="CW10">
        <f t="shared" ca="1" si="70"/>
        <v>175.100950222401</v>
      </c>
      <c r="CX10">
        <f t="shared" ca="1" si="70"/>
        <v>172.62826080877753</v>
      </c>
      <c r="CY10">
        <f t="shared" ref="CY10:ED10" ca="1" si="71">CX10*EXP(($C$6-0.5*$C$4^2)*$C$5+$C$4*SQRT($C$5)*_xlfn.NORM.S.INV(RAND()))</f>
        <v>170.07211570132526</v>
      </c>
      <c r="CZ10">
        <f t="shared" ca="1" si="71"/>
        <v>169.58810184969676</v>
      </c>
      <c r="DA10">
        <f t="shared" ca="1" si="71"/>
        <v>166.17453023503447</v>
      </c>
      <c r="DB10">
        <f t="shared" ca="1" si="71"/>
        <v>168.41816931209883</v>
      </c>
      <c r="DC10">
        <f t="shared" ca="1" si="71"/>
        <v>161.45495637959837</v>
      </c>
      <c r="DD10">
        <f t="shared" ca="1" si="71"/>
        <v>160.39992257486901</v>
      </c>
      <c r="DE10">
        <f t="shared" ca="1" si="71"/>
        <v>165.61081551874014</v>
      </c>
      <c r="DF10">
        <f t="shared" ca="1" si="71"/>
        <v>162.24379662229629</v>
      </c>
      <c r="DG10">
        <f t="shared" ca="1" si="71"/>
        <v>161.72546191708429</v>
      </c>
      <c r="DH10">
        <f t="shared" ca="1" si="71"/>
        <v>163.10323772278602</v>
      </c>
      <c r="DI10">
        <f t="shared" ca="1" si="71"/>
        <v>165.19688975137763</v>
      </c>
      <c r="DJ10">
        <f t="shared" ca="1" si="71"/>
        <v>163.04210119773728</v>
      </c>
      <c r="DK10">
        <f t="shared" ca="1" si="71"/>
        <v>164.64611818936029</v>
      </c>
      <c r="DL10">
        <f t="shared" ca="1" si="71"/>
        <v>163.38719627848945</v>
      </c>
      <c r="DM10">
        <f t="shared" ca="1" si="71"/>
        <v>165.76941053886907</v>
      </c>
      <c r="DN10">
        <f t="shared" ca="1" si="71"/>
        <v>164.49226666567822</v>
      </c>
      <c r="DO10">
        <f t="shared" ca="1" si="71"/>
        <v>166.23550364707376</v>
      </c>
      <c r="DP10">
        <f t="shared" ca="1" si="71"/>
        <v>164.50864112413285</v>
      </c>
      <c r="DQ10">
        <f t="shared" ca="1" si="71"/>
        <v>161.79414599313694</v>
      </c>
      <c r="DR10">
        <f t="shared" ca="1" si="71"/>
        <v>164.61026923295734</v>
      </c>
      <c r="DS10">
        <f t="shared" ca="1" si="71"/>
        <v>162.56588917051647</v>
      </c>
      <c r="DT10">
        <f t="shared" ca="1" si="71"/>
        <v>161.7067470182005</v>
      </c>
      <c r="DU10">
        <f t="shared" ca="1" si="71"/>
        <v>165.37783026955333</v>
      </c>
      <c r="DV10">
        <f t="shared" ca="1" si="71"/>
        <v>167.52027808162609</v>
      </c>
      <c r="DW10">
        <f t="shared" ca="1" si="71"/>
        <v>164.59327067416436</v>
      </c>
      <c r="DX10">
        <f t="shared" ca="1" si="71"/>
        <v>161.77857627256518</v>
      </c>
      <c r="DY10">
        <f t="shared" ca="1" si="71"/>
        <v>165.88510184255955</v>
      </c>
      <c r="DZ10">
        <f t="shared" ca="1" si="71"/>
        <v>162.47327584658535</v>
      </c>
      <c r="EA10">
        <f t="shared" ca="1" si="71"/>
        <v>162.17801454622963</v>
      </c>
      <c r="EB10">
        <f t="shared" ca="1" si="71"/>
        <v>158.1418503461795</v>
      </c>
      <c r="EC10">
        <f t="shared" ca="1" si="71"/>
        <v>158.7185826191546</v>
      </c>
      <c r="ED10">
        <f t="shared" ca="1" si="71"/>
        <v>163.30951936740632</v>
      </c>
      <c r="EE10">
        <f t="shared" ref="EE10:FJ10" ca="1" si="72">ED10*EXP(($C$6-0.5*$C$4^2)*$C$5+$C$4*SQRT($C$5)*_xlfn.NORM.S.INV(RAND()))</f>
        <v>166.60111271060578</v>
      </c>
      <c r="EF10">
        <f t="shared" ca="1" si="72"/>
        <v>166.37757692637916</v>
      </c>
      <c r="EG10">
        <f t="shared" ca="1" si="72"/>
        <v>166.8205931692803</v>
      </c>
      <c r="EH10">
        <f t="shared" ca="1" si="72"/>
        <v>161.50174326260927</v>
      </c>
      <c r="EI10">
        <f t="shared" ca="1" si="72"/>
        <v>158.48080135155968</v>
      </c>
      <c r="EJ10">
        <f t="shared" ca="1" si="72"/>
        <v>156.26119499817071</v>
      </c>
      <c r="EK10">
        <f t="shared" ca="1" si="72"/>
        <v>155.9695667255742</v>
      </c>
      <c r="EL10">
        <f t="shared" ca="1" si="72"/>
        <v>155.24674224261801</v>
      </c>
      <c r="EM10">
        <f t="shared" ca="1" si="72"/>
        <v>154.7583803561354</v>
      </c>
      <c r="EN10">
        <f t="shared" ca="1" si="72"/>
        <v>154.97430627660532</v>
      </c>
      <c r="EO10">
        <f t="shared" ca="1" si="72"/>
        <v>155.13714147688347</v>
      </c>
      <c r="EP10">
        <f t="shared" ca="1" si="72"/>
        <v>156.40262628502745</v>
      </c>
      <c r="EQ10">
        <f t="shared" ca="1" si="72"/>
        <v>155.30100799451438</v>
      </c>
      <c r="ER10">
        <f t="shared" ca="1" si="72"/>
        <v>154.33348432879521</v>
      </c>
      <c r="ES10">
        <f t="shared" ca="1" si="72"/>
        <v>156.03663084970651</v>
      </c>
      <c r="ET10">
        <f t="shared" ca="1" si="72"/>
        <v>152.92672053332589</v>
      </c>
      <c r="EU10">
        <f t="shared" ca="1" si="72"/>
        <v>153.02033957386442</v>
      </c>
      <c r="EV10">
        <f t="shared" ca="1" si="72"/>
        <v>159.85492021085898</v>
      </c>
      <c r="EW10">
        <f t="shared" ca="1" si="72"/>
        <v>159.16663761782854</v>
      </c>
      <c r="EX10">
        <f t="shared" ca="1" si="72"/>
        <v>160.5350773253075</v>
      </c>
      <c r="EY10">
        <f t="shared" ca="1" si="72"/>
        <v>150.76253757948137</v>
      </c>
      <c r="EZ10">
        <f t="shared" ca="1" si="72"/>
        <v>149.68824224871577</v>
      </c>
      <c r="FA10">
        <f t="shared" ca="1" si="72"/>
        <v>154.33975900883894</v>
      </c>
      <c r="FB10">
        <f t="shared" ca="1" si="72"/>
        <v>149.65282823874796</v>
      </c>
      <c r="FC10">
        <f t="shared" ca="1" si="72"/>
        <v>152.89237132013463</v>
      </c>
      <c r="FD10">
        <f t="shared" ca="1" si="72"/>
        <v>153.13334677644914</v>
      </c>
      <c r="FE10">
        <f t="shared" ca="1" si="72"/>
        <v>156.08502890049348</v>
      </c>
      <c r="FF10">
        <f t="shared" ca="1" si="72"/>
        <v>153.40759166218146</v>
      </c>
      <c r="FG10">
        <f t="shared" ca="1" si="72"/>
        <v>155.94947786212592</v>
      </c>
      <c r="FH10">
        <f t="shared" ca="1" si="72"/>
        <v>153.51728470065157</v>
      </c>
      <c r="FI10">
        <f t="shared" ca="1" si="72"/>
        <v>153.2428281556825</v>
      </c>
      <c r="FJ10">
        <f t="shared" ca="1" si="72"/>
        <v>153.28657919820532</v>
      </c>
      <c r="FK10">
        <f t="shared" ref="FK10:GP10" ca="1" si="73">FJ10*EXP(($C$6-0.5*$C$4^2)*$C$5+$C$4*SQRT($C$5)*_xlfn.NORM.S.INV(RAND()))</f>
        <v>155.71468025834287</v>
      </c>
      <c r="FL10">
        <f t="shared" ca="1" si="73"/>
        <v>160.96337337027447</v>
      </c>
      <c r="FM10">
        <f t="shared" ca="1" si="73"/>
        <v>164.89847093348462</v>
      </c>
      <c r="FN10">
        <f t="shared" ca="1" si="73"/>
        <v>168.67570290621919</v>
      </c>
      <c r="FO10">
        <f t="shared" ca="1" si="73"/>
        <v>171.46495736110282</v>
      </c>
      <c r="FP10">
        <f t="shared" ca="1" si="73"/>
        <v>174.4439295988148</v>
      </c>
      <c r="FQ10">
        <f t="shared" ca="1" si="73"/>
        <v>171.67933999801454</v>
      </c>
      <c r="FR10">
        <f t="shared" ca="1" si="73"/>
        <v>172.49591592693452</v>
      </c>
      <c r="FS10">
        <f t="shared" ca="1" si="73"/>
        <v>175.34992261573947</v>
      </c>
      <c r="FT10">
        <f t="shared" ca="1" si="73"/>
        <v>174.15420328716166</v>
      </c>
      <c r="FU10">
        <f t="shared" ca="1" si="73"/>
        <v>177.76859990042601</v>
      </c>
      <c r="FV10">
        <f t="shared" ca="1" si="73"/>
        <v>182.29599942829793</v>
      </c>
      <c r="FW10">
        <f t="shared" ca="1" si="73"/>
        <v>185.09898662278914</v>
      </c>
      <c r="FX10">
        <f t="shared" ca="1" si="73"/>
        <v>190.4257714412422</v>
      </c>
      <c r="FY10">
        <f t="shared" ca="1" si="73"/>
        <v>189.55299625372993</v>
      </c>
      <c r="FZ10">
        <f t="shared" ca="1" si="73"/>
        <v>191.31253886530263</v>
      </c>
      <c r="GA10">
        <f t="shared" ca="1" si="73"/>
        <v>191.59589471828465</v>
      </c>
      <c r="GB10">
        <f t="shared" ca="1" si="73"/>
        <v>192.38945953685825</v>
      </c>
      <c r="GC10">
        <f t="shared" ca="1" si="73"/>
        <v>192.66507765858114</v>
      </c>
      <c r="GD10">
        <f t="shared" ca="1" si="73"/>
        <v>194.73178807674762</v>
      </c>
      <c r="GE10">
        <f t="shared" ca="1" si="73"/>
        <v>196.85368754685885</v>
      </c>
      <c r="GF10">
        <f t="shared" ca="1" si="73"/>
        <v>188.45640135997351</v>
      </c>
      <c r="GG10">
        <f t="shared" ca="1" si="73"/>
        <v>188.31232632116843</v>
      </c>
      <c r="GH10">
        <f t="shared" ca="1" si="73"/>
        <v>192.81009994072619</v>
      </c>
      <c r="GI10">
        <f t="shared" ca="1" si="73"/>
        <v>189.60396711050348</v>
      </c>
      <c r="GJ10">
        <f t="shared" ca="1" si="73"/>
        <v>187.7523459541064</v>
      </c>
      <c r="GK10">
        <f t="shared" ca="1" si="73"/>
        <v>181.86999016391451</v>
      </c>
      <c r="GL10">
        <f t="shared" ca="1" si="73"/>
        <v>186.1474126508158</v>
      </c>
      <c r="GM10">
        <f t="shared" ca="1" si="73"/>
        <v>183.87043801719693</v>
      </c>
      <c r="GN10">
        <f t="shared" ca="1" si="73"/>
        <v>187.53678024861347</v>
      </c>
      <c r="GO10">
        <f t="shared" ca="1" si="73"/>
        <v>192.81987907752659</v>
      </c>
      <c r="GP10">
        <f t="shared" ca="1" si="73"/>
        <v>192.09008808888262</v>
      </c>
      <c r="GQ10">
        <f t="shared" ref="GQ10:GX10" ca="1" si="74">GP10*EXP(($C$6-0.5*$C$4^2)*$C$5+$C$4*SQRT($C$5)*_xlfn.NORM.S.INV(RAND()))</f>
        <v>186.16724168851229</v>
      </c>
      <c r="GR10">
        <f t="shared" ca="1" si="74"/>
        <v>186.90303283160338</v>
      </c>
      <c r="GS10">
        <f t="shared" ca="1" si="74"/>
        <v>185.19553346629667</v>
      </c>
      <c r="GT10">
        <f t="shared" ca="1" si="74"/>
        <v>188.05610064026163</v>
      </c>
      <c r="GU10">
        <f t="shared" ca="1" si="74"/>
        <v>186.36168780945508</v>
      </c>
      <c r="GV10">
        <f t="shared" ca="1" si="74"/>
        <v>187.98416454535794</v>
      </c>
      <c r="GW10">
        <f t="shared" ca="1" si="74"/>
        <v>182.45785538733668</v>
      </c>
      <c r="GX10">
        <f t="shared" ca="1" si="74"/>
        <v>175.86126569726255</v>
      </c>
      <c r="GY10" s="26">
        <f t="shared" ca="1" si="24"/>
        <v>0</v>
      </c>
      <c r="GZ10">
        <f t="shared" ca="1" si="14"/>
        <v>0</v>
      </c>
      <c r="HA10" s="26">
        <f t="shared" ca="1" si="32"/>
        <v>15.861265697262553</v>
      </c>
      <c r="HB10" s="26">
        <f t="shared" ca="1" si="15"/>
        <v>15.810239427599541</v>
      </c>
      <c r="HD10" s="47">
        <v>160</v>
      </c>
    </row>
    <row r="11" spans="1:213" x14ac:dyDescent="0.35">
      <c r="A11" t="s">
        <v>401</v>
      </c>
      <c r="F11" s="26">
        <f t="shared" si="16"/>
        <v>156.69999999999999</v>
      </c>
      <c r="G11">
        <f t="shared" ref="G11:AL11" ca="1" si="75">F11*EXP(($C$6-0.5*$C$4^2)*$C$5+$C$4*SQRT($C$5)*_xlfn.NORM.S.INV(RAND()))</f>
        <v>158.00558381430812</v>
      </c>
      <c r="H11">
        <f t="shared" ca="1" si="75"/>
        <v>163.60242661305281</v>
      </c>
      <c r="I11">
        <f t="shared" ca="1" si="75"/>
        <v>162.73427411073339</v>
      </c>
      <c r="J11">
        <f t="shared" ca="1" si="75"/>
        <v>158.02452669199036</v>
      </c>
      <c r="K11">
        <f t="shared" ca="1" si="75"/>
        <v>159.8569110764395</v>
      </c>
      <c r="L11">
        <f t="shared" ca="1" si="75"/>
        <v>161.68797233653623</v>
      </c>
      <c r="M11">
        <f t="shared" ca="1" si="75"/>
        <v>160.19491199154581</v>
      </c>
      <c r="N11">
        <f t="shared" ca="1" si="75"/>
        <v>158.26761261054176</v>
      </c>
      <c r="O11">
        <f t="shared" ca="1" si="75"/>
        <v>156.93013512415192</v>
      </c>
      <c r="P11">
        <f t="shared" ca="1" si="75"/>
        <v>162.16686736017553</v>
      </c>
      <c r="Q11">
        <f t="shared" ca="1" si="75"/>
        <v>158.55703347727356</v>
      </c>
      <c r="R11">
        <f t="shared" ca="1" si="75"/>
        <v>158.72582206283516</v>
      </c>
      <c r="S11">
        <f t="shared" ca="1" si="75"/>
        <v>157.46798402312871</v>
      </c>
      <c r="T11">
        <f t="shared" ca="1" si="75"/>
        <v>154.20195716870796</v>
      </c>
      <c r="U11">
        <f t="shared" ca="1" si="75"/>
        <v>153.49979738165695</v>
      </c>
      <c r="V11">
        <f t="shared" ca="1" si="75"/>
        <v>150.06025334379018</v>
      </c>
      <c r="W11">
        <f t="shared" ca="1" si="75"/>
        <v>148.84341969301025</v>
      </c>
      <c r="X11">
        <f t="shared" ca="1" si="75"/>
        <v>152.16366689727806</v>
      </c>
      <c r="Y11">
        <f t="shared" ca="1" si="75"/>
        <v>150.40935982471092</v>
      </c>
      <c r="Z11">
        <f t="shared" ca="1" si="75"/>
        <v>151.55275726554521</v>
      </c>
      <c r="AA11">
        <f t="shared" ca="1" si="75"/>
        <v>148.22878356627217</v>
      </c>
      <c r="AB11">
        <f t="shared" ca="1" si="75"/>
        <v>143.92955140818498</v>
      </c>
      <c r="AC11">
        <f t="shared" ca="1" si="75"/>
        <v>144.00528235222305</v>
      </c>
      <c r="AD11">
        <f t="shared" ca="1" si="75"/>
        <v>143.90144436712077</v>
      </c>
      <c r="AE11">
        <f t="shared" ca="1" si="75"/>
        <v>147.03045017820352</v>
      </c>
      <c r="AF11">
        <f t="shared" ca="1" si="75"/>
        <v>146.30511271481888</v>
      </c>
      <c r="AG11">
        <f t="shared" ca="1" si="75"/>
        <v>150.11422385372603</v>
      </c>
      <c r="AH11">
        <f t="shared" ca="1" si="75"/>
        <v>149.04177615653634</v>
      </c>
      <c r="AI11">
        <f t="shared" ca="1" si="75"/>
        <v>146.23944436064204</v>
      </c>
      <c r="AJ11">
        <f t="shared" ca="1" si="75"/>
        <v>140.10926178096543</v>
      </c>
      <c r="AK11">
        <f t="shared" ca="1" si="75"/>
        <v>139.4955286455783</v>
      </c>
      <c r="AL11">
        <f t="shared" ca="1" si="75"/>
        <v>136.71161411643857</v>
      </c>
      <c r="AM11">
        <f t="shared" ref="AM11:BR11" ca="1" si="76">AL11*EXP(($C$6-0.5*$C$4^2)*$C$5+$C$4*SQRT($C$5)*_xlfn.NORM.S.INV(RAND()))</f>
        <v>141.04695896610275</v>
      </c>
      <c r="AN11">
        <f t="shared" ca="1" si="76"/>
        <v>142.49655451426653</v>
      </c>
      <c r="AO11">
        <f t="shared" ca="1" si="76"/>
        <v>144.97380021825273</v>
      </c>
      <c r="AP11">
        <f t="shared" ca="1" si="76"/>
        <v>142.75159226544488</v>
      </c>
      <c r="AQ11">
        <f t="shared" ca="1" si="76"/>
        <v>143.47728665174452</v>
      </c>
      <c r="AR11">
        <f t="shared" ca="1" si="76"/>
        <v>144.70961017255078</v>
      </c>
      <c r="AS11">
        <f t="shared" ca="1" si="76"/>
        <v>144.66942660114864</v>
      </c>
      <c r="AT11">
        <f t="shared" ca="1" si="76"/>
        <v>148.1492314063766</v>
      </c>
      <c r="AU11">
        <f t="shared" ca="1" si="76"/>
        <v>152.73312814859531</v>
      </c>
      <c r="AV11">
        <f t="shared" ca="1" si="76"/>
        <v>157.47943450772445</v>
      </c>
      <c r="AW11">
        <f t="shared" ca="1" si="76"/>
        <v>157.37276960724745</v>
      </c>
      <c r="AX11">
        <f t="shared" ca="1" si="76"/>
        <v>163.29779771289316</v>
      </c>
      <c r="AY11">
        <f t="shared" ca="1" si="76"/>
        <v>162.06311740811176</v>
      </c>
      <c r="AZ11">
        <f t="shared" ca="1" si="76"/>
        <v>160.6493431430404</v>
      </c>
      <c r="BA11">
        <f t="shared" ca="1" si="76"/>
        <v>157.49941033757995</v>
      </c>
      <c r="BB11">
        <f t="shared" ca="1" si="76"/>
        <v>154.91296499454887</v>
      </c>
      <c r="BC11">
        <f t="shared" ca="1" si="76"/>
        <v>152.14319358751547</v>
      </c>
      <c r="BD11">
        <f t="shared" ca="1" si="76"/>
        <v>150.31588509606587</v>
      </c>
      <c r="BE11">
        <f t="shared" ca="1" si="76"/>
        <v>150.78543415140444</v>
      </c>
      <c r="BF11">
        <f t="shared" ca="1" si="76"/>
        <v>147.44240235729225</v>
      </c>
      <c r="BG11">
        <f t="shared" ca="1" si="76"/>
        <v>145.76708094982791</v>
      </c>
      <c r="BH11">
        <f t="shared" ca="1" si="76"/>
        <v>144.85912721444086</v>
      </c>
      <c r="BI11">
        <f t="shared" ca="1" si="76"/>
        <v>144.98628272229405</v>
      </c>
      <c r="BJ11">
        <f t="shared" ca="1" si="76"/>
        <v>145.75571129566137</v>
      </c>
      <c r="BK11">
        <f t="shared" ca="1" si="76"/>
        <v>148.73346701161526</v>
      </c>
      <c r="BL11">
        <f t="shared" ca="1" si="76"/>
        <v>147.4357194306873</v>
      </c>
      <c r="BM11">
        <f t="shared" ca="1" si="76"/>
        <v>149.70324285155891</v>
      </c>
      <c r="BN11">
        <f t="shared" ca="1" si="76"/>
        <v>147.2753293221723</v>
      </c>
      <c r="BO11">
        <f t="shared" ca="1" si="76"/>
        <v>144.16450095794352</v>
      </c>
      <c r="BP11">
        <f t="shared" ca="1" si="76"/>
        <v>147.47600097461861</v>
      </c>
      <c r="BQ11">
        <f t="shared" ca="1" si="76"/>
        <v>144.2964858576525</v>
      </c>
      <c r="BR11">
        <f t="shared" ca="1" si="76"/>
        <v>142.97360753030557</v>
      </c>
      <c r="BS11">
        <f t="shared" ref="BS11:CX11" ca="1" si="77">BR11*EXP(($C$6-0.5*$C$4^2)*$C$5+$C$4*SQRT($C$5)*_xlfn.NORM.S.INV(RAND()))</f>
        <v>143.10256887188643</v>
      </c>
      <c r="BT11">
        <f t="shared" ca="1" si="77"/>
        <v>138.88678248295935</v>
      </c>
      <c r="BU11">
        <f t="shared" ca="1" si="77"/>
        <v>139.77563319030088</v>
      </c>
      <c r="BV11">
        <f t="shared" ca="1" si="77"/>
        <v>145.19897009024891</v>
      </c>
      <c r="BW11">
        <f t="shared" ca="1" si="77"/>
        <v>147.90075491038246</v>
      </c>
      <c r="BX11">
        <f t="shared" ca="1" si="77"/>
        <v>149.99238281226644</v>
      </c>
      <c r="BY11">
        <f t="shared" ca="1" si="77"/>
        <v>155.12147527895527</v>
      </c>
      <c r="BZ11">
        <f t="shared" ca="1" si="77"/>
        <v>150.80209361949957</v>
      </c>
      <c r="CA11">
        <f t="shared" ca="1" si="77"/>
        <v>156.49740854368503</v>
      </c>
      <c r="CB11">
        <f t="shared" ca="1" si="77"/>
        <v>154.90429423945173</v>
      </c>
      <c r="CC11">
        <f t="shared" ca="1" si="77"/>
        <v>151.46030170760704</v>
      </c>
      <c r="CD11">
        <f t="shared" ca="1" si="77"/>
        <v>151.82289312135035</v>
      </c>
      <c r="CE11">
        <f t="shared" ca="1" si="77"/>
        <v>155.18926270163971</v>
      </c>
      <c r="CF11">
        <f t="shared" ca="1" si="77"/>
        <v>153.06594471921076</v>
      </c>
      <c r="CG11">
        <f t="shared" ca="1" si="77"/>
        <v>147.99532995871795</v>
      </c>
      <c r="CH11">
        <f t="shared" ca="1" si="77"/>
        <v>147.2458259132853</v>
      </c>
      <c r="CI11">
        <f t="shared" ca="1" si="77"/>
        <v>147.88508424116372</v>
      </c>
      <c r="CJ11">
        <f t="shared" ca="1" si="77"/>
        <v>147.98806457651082</v>
      </c>
      <c r="CK11">
        <f t="shared" ca="1" si="77"/>
        <v>146.35863972351009</v>
      </c>
      <c r="CL11">
        <f t="shared" ca="1" si="77"/>
        <v>145.75923193814268</v>
      </c>
      <c r="CM11">
        <f t="shared" ca="1" si="77"/>
        <v>145.48036561108961</v>
      </c>
      <c r="CN11">
        <f t="shared" ca="1" si="77"/>
        <v>149.56475129593895</v>
      </c>
      <c r="CO11">
        <f t="shared" ca="1" si="77"/>
        <v>148.59341521945032</v>
      </c>
      <c r="CP11">
        <f t="shared" ca="1" si="77"/>
        <v>142.22732880987206</v>
      </c>
      <c r="CQ11">
        <f t="shared" ca="1" si="77"/>
        <v>139.30066388457902</v>
      </c>
      <c r="CR11">
        <f t="shared" ca="1" si="77"/>
        <v>136.18757246417414</v>
      </c>
      <c r="CS11">
        <f t="shared" ca="1" si="77"/>
        <v>137.05492672991375</v>
      </c>
      <c r="CT11">
        <f t="shared" ca="1" si="77"/>
        <v>136.29661246043611</v>
      </c>
      <c r="CU11">
        <f t="shared" ca="1" si="77"/>
        <v>141.42583310566931</v>
      </c>
      <c r="CV11">
        <f t="shared" ca="1" si="77"/>
        <v>141.74510841225631</v>
      </c>
      <c r="CW11">
        <f t="shared" ca="1" si="77"/>
        <v>139.04595188149924</v>
      </c>
      <c r="CX11">
        <f t="shared" ca="1" si="77"/>
        <v>139.77924915338937</v>
      </c>
      <c r="CY11">
        <f t="shared" ref="CY11:ED11" ca="1" si="78">CX11*EXP(($C$6-0.5*$C$4^2)*$C$5+$C$4*SQRT($C$5)*_xlfn.NORM.S.INV(RAND()))</f>
        <v>137.78854614147849</v>
      </c>
      <c r="CZ11">
        <f t="shared" ca="1" si="78"/>
        <v>138.28677527343658</v>
      </c>
      <c r="DA11">
        <f t="shared" ca="1" si="78"/>
        <v>137.80868160364938</v>
      </c>
      <c r="DB11">
        <f t="shared" ca="1" si="78"/>
        <v>137.85551309431796</v>
      </c>
      <c r="DC11">
        <f t="shared" ca="1" si="78"/>
        <v>137.27628678897725</v>
      </c>
      <c r="DD11">
        <f t="shared" ca="1" si="78"/>
        <v>133.86184386998977</v>
      </c>
      <c r="DE11">
        <f t="shared" ca="1" si="78"/>
        <v>134.34498382475138</v>
      </c>
      <c r="DF11">
        <f t="shared" ca="1" si="78"/>
        <v>134.16835378217658</v>
      </c>
      <c r="DG11">
        <f t="shared" ca="1" si="78"/>
        <v>132.73158986811225</v>
      </c>
      <c r="DH11">
        <f t="shared" ca="1" si="78"/>
        <v>133.92062532356857</v>
      </c>
      <c r="DI11">
        <f t="shared" ca="1" si="78"/>
        <v>134.93213649806111</v>
      </c>
      <c r="DJ11">
        <f t="shared" ca="1" si="78"/>
        <v>135.59124852928178</v>
      </c>
      <c r="DK11">
        <f t="shared" ca="1" si="78"/>
        <v>135.14032010222928</v>
      </c>
      <c r="DL11">
        <f t="shared" ca="1" si="78"/>
        <v>138.39029593574506</v>
      </c>
      <c r="DM11">
        <f t="shared" ca="1" si="78"/>
        <v>138.66278755150566</v>
      </c>
      <c r="DN11">
        <f t="shared" ca="1" si="78"/>
        <v>139.97314368386944</v>
      </c>
      <c r="DO11">
        <f t="shared" ca="1" si="78"/>
        <v>141.40842541950474</v>
      </c>
      <c r="DP11">
        <f t="shared" ca="1" si="78"/>
        <v>143.58542209590308</v>
      </c>
      <c r="DQ11">
        <f t="shared" ca="1" si="78"/>
        <v>139.46613387839824</v>
      </c>
      <c r="DR11">
        <f t="shared" ca="1" si="78"/>
        <v>139.56794803330001</v>
      </c>
      <c r="DS11">
        <f t="shared" ca="1" si="78"/>
        <v>134.94698933115376</v>
      </c>
      <c r="DT11">
        <f t="shared" ca="1" si="78"/>
        <v>139.7170868649379</v>
      </c>
      <c r="DU11">
        <f t="shared" ca="1" si="78"/>
        <v>138.42988017911964</v>
      </c>
      <c r="DV11">
        <f t="shared" ca="1" si="78"/>
        <v>136.90495041182842</v>
      </c>
      <c r="DW11">
        <f t="shared" ca="1" si="78"/>
        <v>136.14857379634185</v>
      </c>
      <c r="DX11">
        <f t="shared" ca="1" si="78"/>
        <v>134.2350920076158</v>
      </c>
      <c r="DY11">
        <f t="shared" ca="1" si="78"/>
        <v>134.19954221585212</v>
      </c>
      <c r="DZ11">
        <f t="shared" ca="1" si="78"/>
        <v>138.84566592059693</v>
      </c>
      <c r="EA11">
        <f t="shared" ca="1" si="78"/>
        <v>137.60113899285147</v>
      </c>
      <c r="EB11">
        <f t="shared" ca="1" si="78"/>
        <v>139.58838676417906</v>
      </c>
      <c r="EC11">
        <f t="shared" ca="1" si="78"/>
        <v>134.81996297485091</v>
      </c>
      <c r="ED11">
        <f t="shared" ca="1" si="78"/>
        <v>133.44351030147354</v>
      </c>
      <c r="EE11">
        <f t="shared" ref="EE11:FJ11" ca="1" si="79">ED11*EXP(($C$6-0.5*$C$4^2)*$C$5+$C$4*SQRT($C$5)*_xlfn.NORM.S.INV(RAND()))</f>
        <v>133.38889566881809</v>
      </c>
      <c r="EF11">
        <f t="shared" ca="1" si="79"/>
        <v>131.1800420523715</v>
      </c>
      <c r="EG11">
        <f t="shared" ca="1" si="79"/>
        <v>133.31591721516349</v>
      </c>
      <c r="EH11">
        <f t="shared" ca="1" si="79"/>
        <v>134.09478502575578</v>
      </c>
      <c r="EI11">
        <f t="shared" ca="1" si="79"/>
        <v>133.24253424842217</v>
      </c>
      <c r="EJ11">
        <f t="shared" ca="1" si="79"/>
        <v>133.41017929360422</v>
      </c>
      <c r="EK11">
        <f t="shared" ca="1" si="79"/>
        <v>133.2395318373845</v>
      </c>
      <c r="EL11">
        <f t="shared" ca="1" si="79"/>
        <v>136.85914581012912</v>
      </c>
      <c r="EM11">
        <f t="shared" ca="1" si="79"/>
        <v>136.85284294702259</v>
      </c>
      <c r="EN11">
        <f t="shared" ca="1" si="79"/>
        <v>136.20870878063306</v>
      </c>
      <c r="EO11">
        <f t="shared" ca="1" si="79"/>
        <v>135.24468931383575</v>
      </c>
      <c r="EP11">
        <f t="shared" ca="1" si="79"/>
        <v>137.13200565944589</v>
      </c>
      <c r="EQ11">
        <f t="shared" ca="1" si="79"/>
        <v>138.60389049411896</v>
      </c>
      <c r="ER11">
        <f t="shared" ca="1" si="79"/>
        <v>138.58355135065261</v>
      </c>
      <c r="ES11">
        <f t="shared" ca="1" si="79"/>
        <v>140.50164934682988</v>
      </c>
      <c r="ET11">
        <f t="shared" ca="1" si="79"/>
        <v>140.08935244984212</v>
      </c>
      <c r="EU11">
        <f t="shared" ca="1" si="79"/>
        <v>138.89485818974691</v>
      </c>
      <c r="EV11">
        <f t="shared" ca="1" si="79"/>
        <v>137.05394469843921</v>
      </c>
      <c r="EW11">
        <f t="shared" ca="1" si="79"/>
        <v>134.55915427379389</v>
      </c>
      <c r="EX11">
        <f t="shared" ca="1" si="79"/>
        <v>135.33537258145819</v>
      </c>
      <c r="EY11">
        <f t="shared" ca="1" si="79"/>
        <v>131.18902373940557</v>
      </c>
      <c r="EZ11">
        <f t="shared" ca="1" si="79"/>
        <v>128.19896030336386</v>
      </c>
      <c r="FA11">
        <f t="shared" ca="1" si="79"/>
        <v>127.28822992844663</v>
      </c>
      <c r="FB11">
        <f t="shared" ca="1" si="79"/>
        <v>127.00216799287143</v>
      </c>
      <c r="FC11">
        <f t="shared" ca="1" si="79"/>
        <v>128.86857997180707</v>
      </c>
      <c r="FD11">
        <f t="shared" ca="1" si="79"/>
        <v>133.65698404302265</v>
      </c>
      <c r="FE11">
        <f t="shared" ca="1" si="79"/>
        <v>134.83407691511428</v>
      </c>
      <c r="FF11">
        <f t="shared" ca="1" si="79"/>
        <v>133.23787888672197</v>
      </c>
      <c r="FG11">
        <f t="shared" ca="1" si="79"/>
        <v>130.90591271400203</v>
      </c>
      <c r="FH11">
        <f t="shared" ca="1" si="79"/>
        <v>128.29965442276958</v>
      </c>
      <c r="FI11">
        <f t="shared" ca="1" si="79"/>
        <v>132.24948854993491</v>
      </c>
      <c r="FJ11">
        <f t="shared" ca="1" si="79"/>
        <v>130.29447510284083</v>
      </c>
      <c r="FK11">
        <f t="shared" ref="FK11:GP11" ca="1" si="80">FJ11*EXP(($C$6-0.5*$C$4^2)*$C$5+$C$4*SQRT($C$5)*_xlfn.NORM.S.INV(RAND()))</f>
        <v>132.64470294319068</v>
      </c>
      <c r="FL11">
        <f t="shared" ca="1" si="80"/>
        <v>129.89435292215731</v>
      </c>
      <c r="FM11">
        <f t="shared" ca="1" si="80"/>
        <v>127.67146296188324</v>
      </c>
      <c r="FN11">
        <f t="shared" ca="1" si="80"/>
        <v>127.79095841947624</v>
      </c>
      <c r="FO11">
        <f t="shared" ca="1" si="80"/>
        <v>130.48532595335644</v>
      </c>
      <c r="FP11">
        <f t="shared" ca="1" si="80"/>
        <v>131.79976880066141</v>
      </c>
      <c r="FQ11">
        <f t="shared" ca="1" si="80"/>
        <v>131.59689992722718</v>
      </c>
      <c r="FR11">
        <f t="shared" ca="1" si="80"/>
        <v>136.09278730111475</v>
      </c>
      <c r="FS11">
        <f t="shared" ca="1" si="80"/>
        <v>136.68812124525533</v>
      </c>
      <c r="FT11">
        <f t="shared" ca="1" si="80"/>
        <v>139.17296715755037</v>
      </c>
      <c r="FU11">
        <f t="shared" ca="1" si="80"/>
        <v>141.66564623593777</v>
      </c>
      <c r="FV11">
        <f t="shared" ca="1" si="80"/>
        <v>143.06339383109113</v>
      </c>
      <c r="FW11">
        <f t="shared" ca="1" si="80"/>
        <v>143.5112054478318</v>
      </c>
      <c r="FX11">
        <f t="shared" ca="1" si="80"/>
        <v>146.92326635320853</v>
      </c>
      <c r="FY11">
        <f t="shared" ca="1" si="80"/>
        <v>147.13588099034354</v>
      </c>
      <c r="FZ11">
        <f t="shared" ca="1" si="80"/>
        <v>140.78068810212827</v>
      </c>
      <c r="GA11">
        <f t="shared" ca="1" si="80"/>
        <v>143.93276681038623</v>
      </c>
      <c r="GB11">
        <f t="shared" ca="1" si="80"/>
        <v>141.69122316060808</v>
      </c>
      <c r="GC11">
        <f t="shared" ca="1" si="80"/>
        <v>142.88279767755964</v>
      </c>
      <c r="GD11">
        <f t="shared" ca="1" si="80"/>
        <v>138.96593520733629</v>
      </c>
      <c r="GE11">
        <f t="shared" ca="1" si="80"/>
        <v>139.92352504624731</v>
      </c>
      <c r="GF11">
        <f t="shared" ca="1" si="80"/>
        <v>139.07070789346179</v>
      </c>
      <c r="GG11">
        <f t="shared" ca="1" si="80"/>
        <v>140.44948627333645</v>
      </c>
      <c r="GH11">
        <f t="shared" ca="1" si="80"/>
        <v>139.39021296534369</v>
      </c>
      <c r="GI11">
        <f t="shared" ca="1" si="80"/>
        <v>135.73009585797311</v>
      </c>
      <c r="GJ11">
        <f t="shared" ca="1" si="80"/>
        <v>135.93220098718609</v>
      </c>
      <c r="GK11">
        <f t="shared" ca="1" si="80"/>
        <v>136.84960316395009</v>
      </c>
      <c r="GL11">
        <f t="shared" ca="1" si="80"/>
        <v>134.4145128959355</v>
      </c>
      <c r="GM11">
        <f t="shared" ca="1" si="80"/>
        <v>134.65684264001027</v>
      </c>
      <c r="GN11">
        <f t="shared" ca="1" si="80"/>
        <v>134.55498807254426</v>
      </c>
      <c r="GO11">
        <f t="shared" ca="1" si="80"/>
        <v>136.80016642732548</v>
      </c>
      <c r="GP11">
        <f t="shared" ca="1" si="80"/>
        <v>135.61238070265921</v>
      </c>
      <c r="GQ11">
        <f t="shared" ref="GQ11:GX11" ca="1" si="81">GP11*EXP(($C$6-0.5*$C$4^2)*$C$5+$C$4*SQRT($C$5)*_xlfn.NORM.S.INV(RAND()))</f>
        <v>138.6467983697637</v>
      </c>
      <c r="GR11">
        <f t="shared" ca="1" si="81"/>
        <v>141.42912677073909</v>
      </c>
      <c r="GS11">
        <f t="shared" ca="1" si="81"/>
        <v>139.98654754629172</v>
      </c>
      <c r="GT11">
        <f t="shared" ca="1" si="81"/>
        <v>145.03449593783921</v>
      </c>
      <c r="GU11">
        <f t="shared" ca="1" si="81"/>
        <v>142.56644541067797</v>
      </c>
      <c r="GV11">
        <f t="shared" ca="1" si="81"/>
        <v>141.8636599528183</v>
      </c>
      <c r="GW11">
        <f t="shared" ca="1" si="81"/>
        <v>144.71010055581024</v>
      </c>
      <c r="GX11">
        <f t="shared" ca="1" si="81"/>
        <v>145.4732283306854</v>
      </c>
      <c r="GY11" s="26">
        <f t="shared" ca="1" si="24"/>
        <v>14.526771669314599</v>
      </c>
      <c r="GZ11">
        <f t="shared" ca="1" si="14"/>
        <v>14.480038515562601</v>
      </c>
      <c r="HA11" s="26">
        <f t="shared" ca="1" si="32"/>
        <v>0</v>
      </c>
      <c r="HB11" s="26">
        <f t="shared" ca="1" si="15"/>
        <v>0</v>
      </c>
    </row>
    <row r="12" spans="1:213" x14ac:dyDescent="0.35">
      <c r="F12" s="26">
        <f t="shared" si="16"/>
        <v>156.69999999999999</v>
      </c>
      <c r="G12">
        <f t="shared" ref="G12:AL12" ca="1" si="82">F12*EXP(($C$6-0.5*$C$4^2)*$C$5+$C$4*SQRT($C$5)*_xlfn.NORM.S.INV(RAND()))</f>
        <v>160.31894764274082</v>
      </c>
      <c r="H12">
        <f t="shared" ca="1" si="82"/>
        <v>160.02566530243891</v>
      </c>
      <c r="I12">
        <f t="shared" ca="1" si="82"/>
        <v>162.96980945621067</v>
      </c>
      <c r="J12">
        <f t="shared" ca="1" si="82"/>
        <v>161.72090374150591</v>
      </c>
      <c r="K12">
        <f t="shared" ca="1" si="82"/>
        <v>163.47004979226674</v>
      </c>
      <c r="L12">
        <f t="shared" ca="1" si="82"/>
        <v>165.10629667458161</v>
      </c>
      <c r="M12">
        <f t="shared" ca="1" si="82"/>
        <v>163.707489448725</v>
      </c>
      <c r="N12">
        <f t="shared" ca="1" si="82"/>
        <v>157.19561073741409</v>
      </c>
      <c r="O12">
        <f t="shared" ca="1" si="82"/>
        <v>159.15958248623099</v>
      </c>
      <c r="P12">
        <f t="shared" ca="1" si="82"/>
        <v>160.47528256824458</v>
      </c>
      <c r="Q12">
        <f t="shared" ca="1" si="82"/>
        <v>157.79420526676773</v>
      </c>
      <c r="R12">
        <f t="shared" ca="1" si="82"/>
        <v>159.15678364821778</v>
      </c>
      <c r="S12">
        <f t="shared" ca="1" si="82"/>
        <v>161.19315482189421</v>
      </c>
      <c r="T12">
        <f t="shared" ca="1" si="82"/>
        <v>162.31602068596649</v>
      </c>
      <c r="U12">
        <f t="shared" ca="1" si="82"/>
        <v>168.09357704026132</v>
      </c>
      <c r="V12">
        <f t="shared" ca="1" si="82"/>
        <v>168.2332858834493</v>
      </c>
      <c r="W12">
        <f t="shared" ca="1" si="82"/>
        <v>169.47977776538275</v>
      </c>
      <c r="X12">
        <f t="shared" ca="1" si="82"/>
        <v>166.88261990176792</v>
      </c>
      <c r="Y12">
        <f t="shared" ca="1" si="82"/>
        <v>170.53578013586855</v>
      </c>
      <c r="Z12">
        <f t="shared" ca="1" si="82"/>
        <v>170.98219952936486</v>
      </c>
      <c r="AA12">
        <f t="shared" ca="1" si="82"/>
        <v>172.67676902696275</v>
      </c>
      <c r="AB12">
        <f t="shared" ca="1" si="82"/>
        <v>172.86569967751552</v>
      </c>
      <c r="AC12">
        <f t="shared" ca="1" si="82"/>
        <v>175.73168230589422</v>
      </c>
      <c r="AD12">
        <f t="shared" ca="1" si="82"/>
        <v>182.26927566699214</v>
      </c>
      <c r="AE12">
        <f t="shared" ca="1" si="82"/>
        <v>184.33261861865151</v>
      </c>
      <c r="AF12">
        <f t="shared" ca="1" si="82"/>
        <v>176.57920208134468</v>
      </c>
      <c r="AG12">
        <f t="shared" ca="1" si="82"/>
        <v>177.24621672758016</v>
      </c>
      <c r="AH12">
        <f t="shared" ca="1" si="82"/>
        <v>180.1393448835355</v>
      </c>
      <c r="AI12">
        <f t="shared" ca="1" si="82"/>
        <v>178.7764906507347</v>
      </c>
      <c r="AJ12">
        <f t="shared" ca="1" si="82"/>
        <v>178.01466847692438</v>
      </c>
      <c r="AK12">
        <f t="shared" ca="1" si="82"/>
        <v>172.11313069838431</v>
      </c>
      <c r="AL12">
        <f t="shared" ca="1" si="82"/>
        <v>169.49594881509307</v>
      </c>
      <c r="AM12">
        <f t="shared" ref="AM12:BR12" ca="1" si="83">AL12*EXP(($C$6-0.5*$C$4^2)*$C$5+$C$4*SQRT($C$5)*_xlfn.NORM.S.INV(RAND()))</f>
        <v>166.31921413778619</v>
      </c>
      <c r="AN12">
        <f t="shared" ca="1" si="83"/>
        <v>167.86138917133459</v>
      </c>
      <c r="AO12">
        <f t="shared" ca="1" si="83"/>
        <v>172.40945674427905</v>
      </c>
      <c r="AP12">
        <f t="shared" ca="1" si="83"/>
        <v>173.09356939869826</v>
      </c>
      <c r="AQ12">
        <f t="shared" ca="1" si="83"/>
        <v>176.78585448658936</v>
      </c>
      <c r="AR12">
        <f t="shared" ca="1" si="83"/>
        <v>176.90467688852752</v>
      </c>
      <c r="AS12">
        <f t="shared" ca="1" si="83"/>
        <v>181.00244017024829</v>
      </c>
      <c r="AT12">
        <f t="shared" ca="1" si="83"/>
        <v>174.05776157065185</v>
      </c>
      <c r="AU12">
        <f t="shared" ca="1" si="83"/>
        <v>175.95028999836094</v>
      </c>
      <c r="AV12">
        <f t="shared" ca="1" si="83"/>
        <v>174.64198677705244</v>
      </c>
      <c r="AW12">
        <f t="shared" ca="1" si="83"/>
        <v>177.37831166932708</v>
      </c>
      <c r="AX12">
        <f t="shared" ca="1" si="83"/>
        <v>174.48728367521301</v>
      </c>
      <c r="AY12">
        <f t="shared" ca="1" si="83"/>
        <v>171.35086779656771</v>
      </c>
      <c r="AZ12">
        <f t="shared" ca="1" si="83"/>
        <v>168.62671867349195</v>
      </c>
      <c r="BA12">
        <f t="shared" ca="1" si="83"/>
        <v>170.27457304086616</v>
      </c>
      <c r="BB12">
        <f t="shared" ca="1" si="83"/>
        <v>175.69426043285856</v>
      </c>
      <c r="BC12">
        <f t="shared" ca="1" si="83"/>
        <v>172.3936298064522</v>
      </c>
      <c r="BD12">
        <f t="shared" ca="1" si="83"/>
        <v>174.01642532707959</v>
      </c>
      <c r="BE12">
        <f t="shared" ca="1" si="83"/>
        <v>171.63789771807822</v>
      </c>
      <c r="BF12">
        <f t="shared" ca="1" si="83"/>
        <v>176.34325599419745</v>
      </c>
      <c r="BG12">
        <f t="shared" ca="1" si="83"/>
        <v>183.03696773398059</v>
      </c>
      <c r="BH12">
        <f t="shared" ca="1" si="83"/>
        <v>178.11706840451797</v>
      </c>
      <c r="BI12">
        <f t="shared" ca="1" si="83"/>
        <v>173.87240100529993</v>
      </c>
      <c r="BJ12">
        <f t="shared" ca="1" si="83"/>
        <v>167.43713561880733</v>
      </c>
      <c r="BK12">
        <f t="shared" ca="1" si="83"/>
        <v>165.21837186842762</v>
      </c>
      <c r="BL12">
        <f t="shared" ca="1" si="83"/>
        <v>168.45007761836862</v>
      </c>
      <c r="BM12">
        <f t="shared" ca="1" si="83"/>
        <v>167.73369179617293</v>
      </c>
      <c r="BN12">
        <f t="shared" ca="1" si="83"/>
        <v>166.65194769898673</v>
      </c>
      <c r="BO12">
        <f t="shared" ca="1" si="83"/>
        <v>164.69521894698173</v>
      </c>
      <c r="BP12">
        <f t="shared" ca="1" si="83"/>
        <v>164.41698929357193</v>
      </c>
      <c r="BQ12">
        <f t="shared" ca="1" si="83"/>
        <v>169.26434517126054</v>
      </c>
      <c r="BR12">
        <f t="shared" ca="1" si="83"/>
        <v>171.86195622060475</v>
      </c>
      <c r="BS12">
        <f t="shared" ref="BS12:CX12" ca="1" si="84">BR12*EXP(($C$6-0.5*$C$4^2)*$C$5+$C$4*SQRT($C$5)*_xlfn.NORM.S.INV(RAND()))</f>
        <v>170.59732324200948</v>
      </c>
      <c r="BT12">
        <f t="shared" ca="1" si="84"/>
        <v>167.25034982926471</v>
      </c>
      <c r="BU12">
        <f t="shared" ca="1" si="84"/>
        <v>170.90101510800221</v>
      </c>
      <c r="BV12">
        <f t="shared" ca="1" si="84"/>
        <v>175.27039471285943</v>
      </c>
      <c r="BW12">
        <f t="shared" ca="1" si="84"/>
        <v>169.86104816701152</v>
      </c>
      <c r="BX12">
        <f t="shared" ca="1" si="84"/>
        <v>171.7790670674147</v>
      </c>
      <c r="BY12">
        <f t="shared" ca="1" si="84"/>
        <v>172.35463000368708</v>
      </c>
      <c r="BZ12">
        <f t="shared" ca="1" si="84"/>
        <v>168.83543981923839</v>
      </c>
      <c r="CA12">
        <f t="shared" ca="1" si="84"/>
        <v>168.29311205724619</v>
      </c>
      <c r="CB12">
        <f t="shared" ca="1" si="84"/>
        <v>164.69864421164388</v>
      </c>
      <c r="CC12">
        <f t="shared" ca="1" si="84"/>
        <v>164.77177474412156</v>
      </c>
      <c r="CD12">
        <f t="shared" ca="1" si="84"/>
        <v>164.45486207077545</v>
      </c>
      <c r="CE12">
        <f t="shared" ca="1" si="84"/>
        <v>163.18087361187187</v>
      </c>
      <c r="CF12">
        <f t="shared" ca="1" si="84"/>
        <v>159.68367854385693</v>
      </c>
      <c r="CG12">
        <f t="shared" ca="1" si="84"/>
        <v>157.14614850979464</v>
      </c>
      <c r="CH12">
        <f t="shared" ca="1" si="84"/>
        <v>154.5492815383235</v>
      </c>
      <c r="CI12">
        <f t="shared" ca="1" si="84"/>
        <v>153.81516906917935</v>
      </c>
      <c r="CJ12">
        <f t="shared" ca="1" si="84"/>
        <v>153.71514047269821</v>
      </c>
      <c r="CK12">
        <f t="shared" ca="1" si="84"/>
        <v>159.1725929331752</v>
      </c>
      <c r="CL12">
        <f t="shared" ca="1" si="84"/>
        <v>158.76070191990252</v>
      </c>
      <c r="CM12">
        <f t="shared" ca="1" si="84"/>
        <v>162.92837127859102</v>
      </c>
      <c r="CN12">
        <f t="shared" ca="1" si="84"/>
        <v>165.03736176337151</v>
      </c>
      <c r="CO12">
        <f t="shared" ca="1" si="84"/>
        <v>164.09567477225147</v>
      </c>
      <c r="CP12">
        <f t="shared" ca="1" si="84"/>
        <v>160.61343815982138</v>
      </c>
      <c r="CQ12">
        <f t="shared" ca="1" si="84"/>
        <v>155.24721959612501</v>
      </c>
      <c r="CR12">
        <f t="shared" ca="1" si="84"/>
        <v>157.79439827913259</v>
      </c>
      <c r="CS12">
        <f t="shared" ca="1" si="84"/>
        <v>160.27222841470117</v>
      </c>
      <c r="CT12">
        <f t="shared" ca="1" si="84"/>
        <v>161.20003623570568</v>
      </c>
      <c r="CU12">
        <f t="shared" ca="1" si="84"/>
        <v>157.46419552281296</v>
      </c>
      <c r="CV12">
        <f t="shared" ca="1" si="84"/>
        <v>161.03457341662548</v>
      </c>
      <c r="CW12">
        <f t="shared" ca="1" si="84"/>
        <v>164.3421186289255</v>
      </c>
      <c r="CX12">
        <f t="shared" ca="1" si="84"/>
        <v>161.65279986511302</v>
      </c>
      <c r="CY12">
        <f t="shared" ref="CY12:ED12" ca="1" si="85">CX12*EXP(($C$6-0.5*$C$4^2)*$C$5+$C$4*SQRT($C$5)*_xlfn.NORM.S.INV(RAND()))</f>
        <v>168.5780396624242</v>
      </c>
      <c r="CZ12">
        <f t="shared" ca="1" si="85"/>
        <v>175.30327197522644</v>
      </c>
      <c r="DA12">
        <f t="shared" ca="1" si="85"/>
        <v>178.48741221435179</v>
      </c>
      <c r="DB12">
        <f t="shared" ca="1" si="85"/>
        <v>180.78691476480878</v>
      </c>
      <c r="DC12">
        <f t="shared" ca="1" si="85"/>
        <v>182.95427614535839</v>
      </c>
      <c r="DD12">
        <f t="shared" ca="1" si="85"/>
        <v>176.35405574780722</v>
      </c>
      <c r="DE12">
        <f t="shared" ca="1" si="85"/>
        <v>175.27282804074815</v>
      </c>
      <c r="DF12">
        <f t="shared" ca="1" si="85"/>
        <v>174.102381478361</v>
      </c>
      <c r="DG12">
        <f t="shared" ca="1" si="85"/>
        <v>174.72372214913199</v>
      </c>
      <c r="DH12">
        <f t="shared" ca="1" si="85"/>
        <v>172.12994905893032</v>
      </c>
      <c r="DI12">
        <f t="shared" ca="1" si="85"/>
        <v>173.85744476408325</v>
      </c>
      <c r="DJ12">
        <f t="shared" ca="1" si="85"/>
        <v>173.91145485251019</v>
      </c>
      <c r="DK12">
        <f t="shared" ca="1" si="85"/>
        <v>173.10499262947741</v>
      </c>
      <c r="DL12">
        <f t="shared" ca="1" si="85"/>
        <v>170.66134361318902</v>
      </c>
      <c r="DM12">
        <f t="shared" ca="1" si="85"/>
        <v>165.92050175874562</v>
      </c>
      <c r="DN12">
        <f t="shared" ca="1" si="85"/>
        <v>165.28769417012131</v>
      </c>
      <c r="DO12">
        <f t="shared" ca="1" si="85"/>
        <v>166.52889341361814</v>
      </c>
      <c r="DP12">
        <f t="shared" ca="1" si="85"/>
        <v>168.84241544107621</v>
      </c>
      <c r="DQ12">
        <f t="shared" ca="1" si="85"/>
        <v>171.5403545248416</v>
      </c>
      <c r="DR12">
        <f t="shared" ca="1" si="85"/>
        <v>170.10706367082878</v>
      </c>
      <c r="DS12">
        <f t="shared" ca="1" si="85"/>
        <v>167.12257205145247</v>
      </c>
      <c r="DT12">
        <f t="shared" ca="1" si="85"/>
        <v>170.06424278889335</v>
      </c>
      <c r="DU12">
        <f t="shared" ca="1" si="85"/>
        <v>173.58583950727342</v>
      </c>
      <c r="DV12">
        <f t="shared" ca="1" si="85"/>
        <v>171.68182780547588</v>
      </c>
      <c r="DW12">
        <f t="shared" ca="1" si="85"/>
        <v>170.95344739537998</v>
      </c>
      <c r="DX12">
        <f t="shared" ca="1" si="85"/>
        <v>171.18344034891916</v>
      </c>
      <c r="DY12">
        <f t="shared" ca="1" si="85"/>
        <v>175.07687536672717</v>
      </c>
      <c r="DZ12">
        <f t="shared" ca="1" si="85"/>
        <v>174.68636903222722</v>
      </c>
      <c r="EA12">
        <f t="shared" ca="1" si="85"/>
        <v>172.21843864073216</v>
      </c>
      <c r="EB12">
        <f t="shared" ca="1" si="85"/>
        <v>163.65596021414694</v>
      </c>
      <c r="EC12">
        <f t="shared" ca="1" si="85"/>
        <v>166.25647266171387</v>
      </c>
      <c r="ED12">
        <f t="shared" ca="1" si="85"/>
        <v>163.78508126841311</v>
      </c>
      <c r="EE12">
        <f t="shared" ref="EE12:FJ12" ca="1" si="86">ED12*EXP(($C$6-0.5*$C$4^2)*$C$5+$C$4*SQRT($C$5)*_xlfn.NORM.S.INV(RAND()))</f>
        <v>162.6571911823394</v>
      </c>
      <c r="EF12">
        <f t="shared" ca="1" si="86"/>
        <v>162.57141787932724</v>
      </c>
      <c r="EG12">
        <f t="shared" ca="1" si="86"/>
        <v>159.21935225095899</v>
      </c>
      <c r="EH12">
        <f t="shared" ca="1" si="86"/>
        <v>159.63511528277454</v>
      </c>
      <c r="EI12">
        <f t="shared" ca="1" si="86"/>
        <v>166.50804097223985</v>
      </c>
      <c r="EJ12">
        <f t="shared" ca="1" si="86"/>
        <v>169.86220019768709</v>
      </c>
      <c r="EK12">
        <f t="shared" ca="1" si="86"/>
        <v>166.44787844173379</v>
      </c>
      <c r="EL12">
        <f t="shared" ca="1" si="86"/>
        <v>161.84234972177475</v>
      </c>
      <c r="EM12">
        <f t="shared" ca="1" si="86"/>
        <v>162.60205838392829</v>
      </c>
      <c r="EN12">
        <f t="shared" ca="1" si="86"/>
        <v>158.83599271870014</v>
      </c>
      <c r="EO12">
        <f t="shared" ca="1" si="86"/>
        <v>157.58853211175716</v>
      </c>
      <c r="EP12">
        <f t="shared" ca="1" si="86"/>
        <v>155.57123171806944</v>
      </c>
      <c r="EQ12">
        <f t="shared" ca="1" si="86"/>
        <v>156.76660900055592</v>
      </c>
      <c r="ER12">
        <f t="shared" ca="1" si="86"/>
        <v>151.1236979760576</v>
      </c>
      <c r="ES12">
        <f t="shared" ca="1" si="86"/>
        <v>148.22423436692893</v>
      </c>
      <c r="ET12">
        <f t="shared" ca="1" si="86"/>
        <v>148.03089428615112</v>
      </c>
      <c r="EU12">
        <f t="shared" ca="1" si="86"/>
        <v>147.76035590058899</v>
      </c>
      <c r="EV12">
        <f t="shared" ca="1" si="86"/>
        <v>151.15262362039803</v>
      </c>
      <c r="EW12">
        <f t="shared" ca="1" si="86"/>
        <v>151.04762547312706</v>
      </c>
      <c r="EX12">
        <f t="shared" ca="1" si="86"/>
        <v>150.83180541888311</v>
      </c>
      <c r="EY12">
        <f t="shared" ca="1" si="86"/>
        <v>150.59644042316327</v>
      </c>
      <c r="EZ12">
        <f t="shared" ca="1" si="86"/>
        <v>147.76779419475889</v>
      </c>
      <c r="FA12">
        <f t="shared" ca="1" si="86"/>
        <v>143.46946784919339</v>
      </c>
      <c r="FB12">
        <f t="shared" ca="1" si="86"/>
        <v>146.68243312072443</v>
      </c>
      <c r="FC12">
        <f t="shared" ca="1" si="86"/>
        <v>144.04673898022691</v>
      </c>
      <c r="FD12">
        <f t="shared" ca="1" si="86"/>
        <v>146.50971744107824</v>
      </c>
      <c r="FE12">
        <f t="shared" ca="1" si="86"/>
        <v>146.64292161493569</v>
      </c>
      <c r="FF12">
        <f t="shared" ca="1" si="86"/>
        <v>147.64637151945044</v>
      </c>
      <c r="FG12">
        <f t="shared" ca="1" si="86"/>
        <v>148.2903419378442</v>
      </c>
      <c r="FH12">
        <f t="shared" ca="1" si="86"/>
        <v>147.60412007038448</v>
      </c>
      <c r="FI12">
        <f t="shared" ca="1" si="86"/>
        <v>151.43282984117113</v>
      </c>
      <c r="FJ12">
        <f t="shared" ca="1" si="86"/>
        <v>149.60212945180172</v>
      </c>
      <c r="FK12">
        <f t="shared" ref="FK12:GP12" ca="1" si="87">FJ12*EXP(($C$6-0.5*$C$4^2)*$C$5+$C$4*SQRT($C$5)*_xlfn.NORM.S.INV(RAND()))</f>
        <v>150.04005497949038</v>
      </c>
      <c r="FL12">
        <f t="shared" ca="1" si="87"/>
        <v>147.72891275022783</v>
      </c>
      <c r="FM12">
        <f t="shared" ca="1" si="87"/>
        <v>144.7547377992602</v>
      </c>
      <c r="FN12">
        <f t="shared" ca="1" si="87"/>
        <v>145.6397980475906</v>
      </c>
      <c r="FO12">
        <f t="shared" ca="1" si="87"/>
        <v>145.12144166288397</v>
      </c>
      <c r="FP12">
        <f t="shared" ca="1" si="87"/>
        <v>141.66357123781685</v>
      </c>
      <c r="FQ12">
        <f t="shared" ca="1" si="87"/>
        <v>142.72729576567789</v>
      </c>
      <c r="FR12">
        <f t="shared" ca="1" si="87"/>
        <v>140.91602150371378</v>
      </c>
      <c r="FS12">
        <f t="shared" ca="1" si="87"/>
        <v>140.37457832045629</v>
      </c>
      <c r="FT12">
        <f t="shared" ca="1" si="87"/>
        <v>143.31937085231303</v>
      </c>
      <c r="FU12">
        <f t="shared" ca="1" si="87"/>
        <v>141.67285218374525</v>
      </c>
      <c r="FV12">
        <f t="shared" ca="1" si="87"/>
        <v>136.63062587413563</v>
      </c>
      <c r="FW12">
        <f t="shared" ca="1" si="87"/>
        <v>134.01862408860976</v>
      </c>
      <c r="FX12">
        <f t="shared" ca="1" si="87"/>
        <v>131.94077966633958</v>
      </c>
      <c r="FY12">
        <f t="shared" ca="1" si="87"/>
        <v>133.3511446194139</v>
      </c>
      <c r="FZ12">
        <f t="shared" ca="1" si="87"/>
        <v>132.45780556197684</v>
      </c>
      <c r="GA12">
        <f t="shared" ca="1" si="87"/>
        <v>132.98502274546036</v>
      </c>
      <c r="GB12">
        <f t="shared" ca="1" si="87"/>
        <v>131.91089608807516</v>
      </c>
      <c r="GC12">
        <f t="shared" ca="1" si="87"/>
        <v>129.94035579797958</v>
      </c>
      <c r="GD12">
        <f t="shared" ca="1" si="87"/>
        <v>125.11264461991297</v>
      </c>
      <c r="GE12">
        <f t="shared" ca="1" si="87"/>
        <v>124.64531132194743</v>
      </c>
      <c r="GF12">
        <f t="shared" ca="1" si="87"/>
        <v>120.04526806965177</v>
      </c>
      <c r="GG12">
        <f t="shared" ca="1" si="87"/>
        <v>121.72556519990648</v>
      </c>
      <c r="GH12">
        <f t="shared" ca="1" si="87"/>
        <v>122.30957829530807</v>
      </c>
      <c r="GI12">
        <f t="shared" ca="1" si="87"/>
        <v>121.89684721989556</v>
      </c>
      <c r="GJ12">
        <f t="shared" ca="1" si="87"/>
        <v>122.16007745073834</v>
      </c>
      <c r="GK12">
        <f t="shared" ca="1" si="87"/>
        <v>121.62561742775243</v>
      </c>
      <c r="GL12">
        <f t="shared" ca="1" si="87"/>
        <v>124.79670424602979</v>
      </c>
      <c r="GM12">
        <f t="shared" ca="1" si="87"/>
        <v>123.11989023291275</v>
      </c>
      <c r="GN12">
        <f t="shared" ca="1" si="87"/>
        <v>126.19958162877347</v>
      </c>
      <c r="GO12">
        <f t="shared" ca="1" si="87"/>
        <v>126.95896451814403</v>
      </c>
      <c r="GP12">
        <f t="shared" ca="1" si="87"/>
        <v>127.1543989194995</v>
      </c>
      <c r="GQ12">
        <f t="shared" ref="GQ12:GX12" ca="1" si="88">GP12*EXP(($C$6-0.5*$C$4^2)*$C$5+$C$4*SQRT($C$5)*_xlfn.NORM.S.INV(RAND()))</f>
        <v>125.33808262461342</v>
      </c>
      <c r="GR12">
        <f t="shared" ca="1" si="88"/>
        <v>127.10711622967393</v>
      </c>
      <c r="GS12">
        <f t="shared" ca="1" si="88"/>
        <v>125.53634177362365</v>
      </c>
      <c r="GT12">
        <f t="shared" ca="1" si="88"/>
        <v>126.15909703964444</v>
      </c>
      <c r="GU12">
        <f t="shared" ca="1" si="88"/>
        <v>128.46809132868694</v>
      </c>
      <c r="GV12">
        <f t="shared" ca="1" si="88"/>
        <v>124.96452970829026</v>
      </c>
      <c r="GW12">
        <f t="shared" ca="1" si="88"/>
        <v>126.6813778104075</v>
      </c>
      <c r="GX12">
        <f t="shared" ca="1" si="88"/>
        <v>123.12956456139793</v>
      </c>
      <c r="GY12" s="26">
        <f t="shared" ca="1" si="24"/>
        <v>36.870435438602073</v>
      </c>
      <c r="GZ12">
        <f t="shared" ca="1" si="14"/>
        <v>36.751821904399215</v>
      </c>
      <c r="HA12" s="26">
        <f t="shared" ca="1" si="32"/>
        <v>0</v>
      </c>
      <c r="HB12" s="26">
        <f t="shared" ca="1" si="15"/>
        <v>0</v>
      </c>
    </row>
    <row r="13" spans="1:213" x14ac:dyDescent="0.35">
      <c r="F13" s="26">
        <f t="shared" si="16"/>
        <v>156.69999999999999</v>
      </c>
      <c r="G13">
        <f t="shared" ref="G13:AL13" ca="1" si="89">F13*EXP(($C$6-0.5*$C$4^2)*$C$5+$C$4*SQRT($C$5)*_xlfn.NORM.S.INV(RAND()))</f>
        <v>153.76861168528052</v>
      </c>
      <c r="H13">
        <f t="shared" ca="1" si="89"/>
        <v>153.03127106263</v>
      </c>
      <c r="I13">
        <f t="shared" ca="1" si="89"/>
        <v>149.37829826512944</v>
      </c>
      <c r="J13">
        <f t="shared" ca="1" si="89"/>
        <v>149.38481452327699</v>
      </c>
      <c r="K13">
        <f t="shared" ca="1" si="89"/>
        <v>153.53811075482585</v>
      </c>
      <c r="L13">
        <f t="shared" ca="1" si="89"/>
        <v>151.87168133206416</v>
      </c>
      <c r="M13">
        <f t="shared" ca="1" si="89"/>
        <v>152.27768858254208</v>
      </c>
      <c r="N13">
        <f t="shared" ca="1" si="89"/>
        <v>148.68891402383599</v>
      </c>
      <c r="O13">
        <f t="shared" ca="1" si="89"/>
        <v>147.51820830733357</v>
      </c>
      <c r="P13">
        <f t="shared" ca="1" si="89"/>
        <v>146.68478480587243</v>
      </c>
      <c r="Q13">
        <f t="shared" ca="1" si="89"/>
        <v>140.04393986351832</v>
      </c>
      <c r="R13">
        <f t="shared" ca="1" si="89"/>
        <v>140.2506794623142</v>
      </c>
      <c r="S13">
        <f t="shared" ca="1" si="89"/>
        <v>139.27513513820534</v>
      </c>
      <c r="T13">
        <f t="shared" ca="1" si="89"/>
        <v>137.38459160819889</v>
      </c>
      <c r="U13">
        <f t="shared" ca="1" si="89"/>
        <v>139.20793839281154</v>
      </c>
      <c r="V13">
        <f t="shared" ca="1" si="89"/>
        <v>138.41741875505201</v>
      </c>
      <c r="W13">
        <f t="shared" ca="1" si="89"/>
        <v>135.72838674943088</v>
      </c>
      <c r="X13">
        <f t="shared" ca="1" si="89"/>
        <v>134.71673780424769</v>
      </c>
      <c r="Y13">
        <f t="shared" ca="1" si="89"/>
        <v>134.60079335147446</v>
      </c>
      <c r="Z13">
        <f t="shared" ca="1" si="89"/>
        <v>130.52195931874749</v>
      </c>
      <c r="AA13">
        <f t="shared" ca="1" si="89"/>
        <v>133.48595476541294</v>
      </c>
      <c r="AB13">
        <f t="shared" ca="1" si="89"/>
        <v>134.63166577963565</v>
      </c>
      <c r="AC13">
        <f t="shared" ca="1" si="89"/>
        <v>129.99112896217073</v>
      </c>
      <c r="AD13">
        <f t="shared" ca="1" si="89"/>
        <v>125.40253617675997</v>
      </c>
      <c r="AE13">
        <f t="shared" ca="1" si="89"/>
        <v>123.28229251375393</v>
      </c>
      <c r="AF13">
        <f t="shared" ca="1" si="89"/>
        <v>126.07380364246814</v>
      </c>
      <c r="AG13">
        <f t="shared" ca="1" si="89"/>
        <v>127.40348670244235</v>
      </c>
      <c r="AH13">
        <f t="shared" ca="1" si="89"/>
        <v>131.19922428128154</v>
      </c>
      <c r="AI13">
        <f t="shared" ca="1" si="89"/>
        <v>132.00108967949384</v>
      </c>
      <c r="AJ13">
        <f t="shared" ca="1" si="89"/>
        <v>135.55264888312837</v>
      </c>
      <c r="AK13">
        <f t="shared" ca="1" si="89"/>
        <v>138.91839536972014</v>
      </c>
      <c r="AL13">
        <f t="shared" ca="1" si="89"/>
        <v>139.53955448227174</v>
      </c>
      <c r="AM13">
        <f t="shared" ref="AM13:BR13" ca="1" si="90">AL13*EXP(($C$6-0.5*$C$4^2)*$C$5+$C$4*SQRT($C$5)*_xlfn.NORM.S.INV(RAND()))</f>
        <v>141.99856211989103</v>
      </c>
      <c r="AN13">
        <f t="shared" ca="1" si="90"/>
        <v>137.3760503143229</v>
      </c>
      <c r="AO13">
        <f t="shared" ca="1" si="90"/>
        <v>135.4208684010957</v>
      </c>
      <c r="AP13">
        <f t="shared" ca="1" si="90"/>
        <v>132.29120840950873</v>
      </c>
      <c r="AQ13">
        <f t="shared" ca="1" si="90"/>
        <v>135.11467303193882</v>
      </c>
      <c r="AR13">
        <f t="shared" ca="1" si="90"/>
        <v>131.74186856494208</v>
      </c>
      <c r="AS13">
        <f t="shared" ca="1" si="90"/>
        <v>135.43912546515281</v>
      </c>
      <c r="AT13">
        <f t="shared" ca="1" si="90"/>
        <v>140.41074374352124</v>
      </c>
      <c r="AU13">
        <f t="shared" ca="1" si="90"/>
        <v>139.29014040016813</v>
      </c>
      <c r="AV13">
        <f t="shared" ca="1" si="90"/>
        <v>138.62724270466728</v>
      </c>
      <c r="AW13">
        <f t="shared" ca="1" si="90"/>
        <v>142.61814483527155</v>
      </c>
      <c r="AX13">
        <f t="shared" ca="1" si="90"/>
        <v>142.55720542060553</v>
      </c>
      <c r="AY13">
        <f t="shared" ca="1" si="90"/>
        <v>140.00673605040248</v>
      </c>
      <c r="AZ13">
        <f t="shared" ca="1" si="90"/>
        <v>137.87536234570774</v>
      </c>
      <c r="BA13">
        <f t="shared" ca="1" si="90"/>
        <v>135.03963647539098</v>
      </c>
      <c r="BB13">
        <f t="shared" ca="1" si="90"/>
        <v>136.63379767828556</v>
      </c>
      <c r="BC13">
        <f t="shared" ca="1" si="90"/>
        <v>139.46778690623162</v>
      </c>
      <c r="BD13">
        <f t="shared" ca="1" si="90"/>
        <v>138.46381222055365</v>
      </c>
      <c r="BE13">
        <f t="shared" ca="1" si="90"/>
        <v>142.47136024411765</v>
      </c>
      <c r="BF13">
        <f t="shared" ca="1" si="90"/>
        <v>142.2533127595305</v>
      </c>
      <c r="BG13">
        <f t="shared" ca="1" si="90"/>
        <v>137.49185446769144</v>
      </c>
      <c r="BH13">
        <f t="shared" ca="1" si="90"/>
        <v>133.10440126397285</v>
      </c>
      <c r="BI13">
        <f t="shared" ca="1" si="90"/>
        <v>135.27411807940504</v>
      </c>
      <c r="BJ13">
        <f t="shared" ca="1" si="90"/>
        <v>135.62234185924191</v>
      </c>
      <c r="BK13">
        <f t="shared" ca="1" si="90"/>
        <v>131.84493294537907</v>
      </c>
      <c r="BL13">
        <f t="shared" ca="1" si="90"/>
        <v>128.94382782603387</v>
      </c>
      <c r="BM13">
        <f t="shared" ca="1" si="90"/>
        <v>129.62301977768405</v>
      </c>
      <c r="BN13">
        <f t="shared" ca="1" si="90"/>
        <v>133.22968115141924</v>
      </c>
      <c r="BO13">
        <f t="shared" ca="1" si="90"/>
        <v>132.4260695831897</v>
      </c>
      <c r="BP13">
        <f t="shared" ca="1" si="90"/>
        <v>133.70555223614051</v>
      </c>
      <c r="BQ13">
        <f t="shared" ca="1" si="90"/>
        <v>132.88211103756387</v>
      </c>
      <c r="BR13">
        <f t="shared" ca="1" si="90"/>
        <v>132.26717662141436</v>
      </c>
      <c r="BS13">
        <f t="shared" ref="BS13:CX13" ca="1" si="91">BR13*EXP(($C$6-0.5*$C$4^2)*$C$5+$C$4*SQRT($C$5)*_xlfn.NORM.S.INV(RAND()))</f>
        <v>129.85284885135795</v>
      </c>
      <c r="BT13">
        <f t="shared" ca="1" si="91"/>
        <v>129.13497715914639</v>
      </c>
      <c r="BU13">
        <f t="shared" ca="1" si="91"/>
        <v>131.20705030281852</v>
      </c>
      <c r="BV13">
        <f t="shared" ca="1" si="91"/>
        <v>131.44782883380103</v>
      </c>
      <c r="BW13">
        <f t="shared" ca="1" si="91"/>
        <v>131.42865926060867</v>
      </c>
      <c r="BX13">
        <f t="shared" ca="1" si="91"/>
        <v>131.77452155437535</v>
      </c>
      <c r="BY13">
        <f t="shared" ca="1" si="91"/>
        <v>137.72813998369276</v>
      </c>
      <c r="BZ13">
        <f t="shared" ca="1" si="91"/>
        <v>139.21569033589796</v>
      </c>
      <c r="CA13">
        <f t="shared" ca="1" si="91"/>
        <v>140.33302375311081</v>
      </c>
      <c r="CB13">
        <f t="shared" ca="1" si="91"/>
        <v>137.14400949096873</v>
      </c>
      <c r="CC13">
        <f t="shared" ca="1" si="91"/>
        <v>138.79356926052205</v>
      </c>
      <c r="CD13">
        <f t="shared" ca="1" si="91"/>
        <v>136.75751054527058</v>
      </c>
      <c r="CE13">
        <f t="shared" ca="1" si="91"/>
        <v>137.01423864505304</v>
      </c>
      <c r="CF13">
        <f t="shared" ca="1" si="91"/>
        <v>132.05787644182999</v>
      </c>
      <c r="CG13">
        <f t="shared" ca="1" si="91"/>
        <v>130.92072496208186</v>
      </c>
      <c r="CH13">
        <f t="shared" ca="1" si="91"/>
        <v>128.89937326076688</v>
      </c>
      <c r="CI13">
        <f t="shared" ca="1" si="91"/>
        <v>129.03329842623364</v>
      </c>
      <c r="CJ13">
        <f t="shared" ca="1" si="91"/>
        <v>132.14701871966304</v>
      </c>
      <c r="CK13">
        <f t="shared" ca="1" si="91"/>
        <v>129.2915205691539</v>
      </c>
      <c r="CL13">
        <f t="shared" ca="1" si="91"/>
        <v>131.09822803710321</v>
      </c>
      <c r="CM13">
        <f t="shared" ca="1" si="91"/>
        <v>134.64451417946324</v>
      </c>
      <c r="CN13">
        <f t="shared" ca="1" si="91"/>
        <v>131.37648324526768</v>
      </c>
      <c r="CO13">
        <f t="shared" ca="1" si="91"/>
        <v>135.8120496895998</v>
      </c>
      <c r="CP13">
        <f t="shared" ca="1" si="91"/>
        <v>135.78091346348012</v>
      </c>
      <c r="CQ13">
        <f t="shared" ca="1" si="91"/>
        <v>136.98568028351855</v>
      </c>
      <c r="CR13">
        <f t="shared" ca="1" si="91"/>
        <v>137.47654593436241</v>
      </c>
      <c r="CS13">
        <f t="shared" ca="1" si="91"/>
        <v>136.13158319615439</v>
      </c>
      <c r="CT13">
        <f t="shared" ca="1" si="91"/>
        <v>135.75914775130391</v>
      </c>
      <c r="CU13">
        <f t="shared" ca="1" si="91"/>
        <v>136.22590689624005</v>
      </c>
      <c r="CV13">
        <f t="shared" ca="1" si="91"/>
        <v>134.5798535215288</v>
      </c>
      <c r="CW13">
        <f t="shared" ca="1" si="91"/>
        <v>134.17486756670087</v>
      </c>
      <c r="CX13">
        <f t="shared" ca="1" si="91"/>
        <v>132.64128861082978</v>
      </c>
      <c r="CY13">
        <f t="shared" ref="CY13:ED13" ca="1" si="92">CX13*EXP(($C$6-0.5*$C$4^2)*$C$5+$C$4*SQRT($C$5)*_xlfn.NORM.S.INV(RAND()))</f>
        <v>130.83303367177155</v>
      </c>
      <c r="CZ13">
        <f t="shared" ca="1" si="92"/>
        <v>132.9518834997935</v>
      </c>
      <c r="DA13">
        <f t="shared" ca="1" si="92"/>
        <v>136.00141826519334</v>
      </c>
      <c r="DB13">
        <f t="shared" ca="1" si="92"/>
        <v>136.05225065315162</v>
      </c>
      <c r="DC13">
        <f t="shared" ca="1" si="92"/>
        <v>140.47038960283018</v>
      </c>
      <c r="DD13">
        <f t="shared" ca="1" si="92"/>
        <v>137.85309402891082</v>
      </c>
      <c r="DE13">
        <f t="shared" ca="1" si="92"/>
        <v>138.46642183731211</v>
      </c>
      <c r="DF13">
        <f t="shared" ca="1" si="92"/>
        <v>140.45554588263707</v>
      </c>
      <c r="DG13">
        <f t="shared" ca="1" si="92"/>
        <v>142.38223704592986</v>
      </c>
      <c r="DH13">
        <f t="shared" ca="1" si="92"/>
        <v>142.54723340202224</v>
      </c>
      <c r="DI13">
        <f t="shared" ca="1" si="92"/>
        <v>143.23396896920991</v>
      </c>
      <c r="DJ13">
        <f t="shared" ca="1" si="92"/>
        <v>141.6297263803059</v>
      </c>
      <c r="DK13">
        <f t="shared" ca="1" si="92"/>
        <v>141.84226443957468</v>
      </c>
      <c r="DL13">
        <f t="shared" ca="1" si="92"/>
        <v>140.51471273571565</v>
      </c>
      <c r="DM13">
        <f t="shared" ca="1" si="92"/>
        <v>135.86572923043153</v>
      </c>
      <c r="DN13">
        <f t="shared" ca="1" si="92"/>
        <v>135.74518581688594</v>
      </c>
      <c r="DO13">
        <f t="shared" ca="1" si="92"/>
        <v>132.46315269702745</v>
      </c>
      <c r="DP13">
        <f t="shared" ca="1" si="92"/>
        <v>137.56768826927583</v>
      </c>
      <c r="DQ13">
        <f t="shared" ca="1" si="92"/>
        <v>136.35882917994553</v>
      </c>
      <c r="DR13">
        <f t="shared" ca="1" si="92"/>
        <v>135.86508055115644</v>
      </c>
      <c r="DS13">
        <f t="shared" ca="1" si="92"/>
        <v>138.75741278774819</v>
      </c>
      <c r="DT13">
        <f t="shared" ca="1" si="92"/>
        <v>141.02938982859735</v>
      </c>
      <c r="DU13">
        <f t="shared" ca="1" si="92"/>
        <v>136.96605399379439</v>
      </c>
      <c r="DV13">
        <f t="shared" ca="1" si="92"/>
        <v>139.07167831522449</v>
      </c>
      <c r="DW13">
        <f t="shared" ca="1" si="92"/>
        <v>137.91659896545559</v>
      </c>
      <c r="DX13">
        <f t="shared" ca="1" si="92"/>
        <v>135.99617257490786</v>
      </c>
      <c r="DY13">
        <f t="shared" ca="1" si="92"/>
        <v>136.51504077234441</v>
      </c>
      <c r="DZ13">
        <f t="shared" ca="1" si="92"/>
        <v>136.46115399057888</v>
      </c>
      <c r="EA13">
        <f t="shared" ca="1" si="92"/>
        <v>139.14000409948244</v>
      </c>
      <c r="EB13">
        <f t="shared" ca="1" si="92"/>
        <v>138.50868865846218</v>
      </c>
      <c r="EC13">
        <f t="shared" ca="1" si="92"/>
        <v>140.45855906825088</v>
      </c>
      <c r="ED13">
        <f t="shared" ca="1" si="92"/>
        <v>139.01640919574501</v>
      </c>
      <c r="EE13">
        <f t="shared" ref="EE13:FJ13" ca="1" si="93">ED13*EXP(($C$6-0.5*$C$4^2)*$C$5+$C$4*SQRT($C$5)*_xlfn.NORM.S.INV(RAND()))</f>
        <v>142.79036948568114</v>
      </c>
      <c r="EF13">
        <f t="shared" ca="1" si="93"/>
        <v>144.45701819419949</v>
      </c>
      <c r="EG13">
        <f t="shared" ca="1" si="93"/>
        <v>141.97565234674408</v>
      </c>
      <c r="EH13">
        <f t="shared" ca="1" si="93"/>
        <v>140.5254307786997</v>
      </c>
      <c r="EI13">
        <f t="shared" ca="1" si="93"/>
        <v>141.28492376576079</v>
      </c>
      <c r="EJ13">
        <f t="shared" ca="1" si="93"/>
        <v>135.78096589481393</v>
      </c>
      <c r="EK13">
        <f t="shared" ca="1" si="93"/>
        <v>137.06836537667513</v>
      </c>
      <c r="EL13">
        <f t="shared" ca="1" si="93"/>
        <v>136.25859536468906</v>
      </c>
      <c r="EM13">
        <f t="shared" ca="1" si="93"/>
        <v>134.68826890131371</v>
      </c>
      <c r="EN13">
        <f t="shared" ca="1" si="93"/>
        <v>138.30792051071035</v>
      </c>
      <c r="EO13">
        <f t="shared" ca="1" si="93"/>
        <v>139.36529188576733</v>
      </c>
      <c r="EP13">
        <f t="shared" ca="1" si="93"/>
        <v>138.13358945501543</v>
      </c>
      <c r="EQ13">
        <f t="shared" ca="1" si="93"/>
        <v>139.83873558800727</v>
      </c>
      <c r="ER13">
        <f t="shared" ca="1" si="93"/>
        <v>142.0360536376464</v>
      </c>
      <c r="ES13">
        <f t="shared" ca="1" si="93"/>
        <v>138.85598736869019</v>
      </c>
      <c r="ET13">
        <f t="shared" ca="1" si="93"/>
        <v>136.4755347808443</v>
      </c>
      <c r="EU13">
        <f t="shared" ca="1" si="93"/>
        <v>135.6962760013171</v>
      </c>
      <c r="EV13">
        <f t="shared" ca="1" si="93"/>
        <v>134.45344709868132</v>
      </c>
      <c r="EW13">
        <f t="shared" ca="1" si="93"/>
        <v>134.19420396423416</v>
      </c>
      <c r="EX13">
        <f t="shared" ca="1" si="93"/>
        <v>137.30834409363783</v>
      </c>
      <c r="EY13">
        <f t="shared" ca="1" si="93"/>
        <v>140.19396737862888</v>
      </c>
      <c r="EZ13">
        <f t="shared" ca="1" si="93"/>
        <v>134.16854770113312</v>
      </c>
      <c r="FA13">
        <f t="shared" ca="1" si="93"/>
        <v>133.32649662837082</v>
      </c>
      <c r="FB13">
        <f t="shared" ca="1" si="93"/>
        <v>130.67949003432625</v>
      </c>
      <c r="FC13">
        <f t="shared" ca="1" si="93"/>
        <v>128.12890949507084</v>
      </c>
      <c r="FD13">
        <f t="shared" ca="1" si="93"/>
        <v>130.94624294275164</v>
      </c>
      <c r="FE13">
        <f t="shared" ca="1" si="93"/>
        <v>127.23932065853272</v>
      </c>
      <c r="FF13">
        <f t="shared" ca="1" si="93"/>
        <v>130.93745158845925</v>
      </c>
      <c r="FG13">
        <f t="shared" ca="1" si="93"/>
        <v>127.93038755023565</v>
      </c>
      <c r="FH13">
        <f t="shared" ca="1" si="93"/>
        <v>130.96025514323782</v>
      </c>
      <c r="FI13">
        <f t="shared" ca="1" si="93"/>
        <v>134.68332862780272</v>
      </c>
      <c r="FJ13">
        <f t="shared" ca="1" si="93"/>
        <v>132.20040640106907</v>
      </c>
      <c r="FK13">
        <f t="shared" ref="FK13:GP13" ca="1" si="94">FJ13*EXP(($C$6-0.5*$C$4^2)*$C$5+$C$4*SQRT($C$5)*_xlfn.NORM.S.INV(RAND()))</f>
        <v>131.73798817144265</v>
      </c>
      <c r="FL13">
        <f t="shared" ca="1" si="94"/>
        <v>130.91564045633964</v>
      </c>
      <c r="FM13">
        <f t="shared" ca="1" si="94"/>
        <v>131.80207991531762</v>
      </c>
      <c r="FN13">
        <f t="shared" ca="1" si="94"/>
        <v>132.51146063506033</v>
      </c>
      <c r="FO13">
        <f t="shared" ca="1" si="94"/>
        <v>133.85669057987289</v>
      </c>
      <c r="FP13">
        <f t="shared" ca="1" si="94"/>
        <v>137.13558858476333</v>
      </c>
      <c r="FQ13">
        <f t="shared" ca="1" si="94"/>
        <v>135.68829756364497</v>
      </c>
      <c r="FR13">
        <f t="shared" ca="1" si="94"/>
        <v>136.61508066727936</v>
      </c>
      <c r="FS13">
        <f t="shared" ca="1" si="94"/>
        <v>138.91699683564866</v>
      </c>
      <c r="FT13">
        <f t="shared" ca="1" si="94"/>
        <v>139.97653365121724</v>
      </c>
      <c r="FU13">
        <f t="shared" ca="1" si="94"/>
        <v>139.25591125866933</v>
      </c>
      <c r="FV13">
        <f t="shared" ca="1" si="94"/>
        <v>143.49481220357228</v>
      </c>
      <c r="FW13">
        <f t="shared" ca="1" si="94"/>
        <v>142.55976782258514</v>
      </c>
      <c r="FX13">
        <f t="shared" ca="1" si="94"/>
        <v>147.79031592764824</v>
      </c>
      <c r="FY13">
        <f t="shared" ca="1" si="94"/>
        <v>151.23275664895144</v>
      </c>
      <c r="FZ13">
        <f t="shared" ca="1" si="94"/>
        <v>149.7610424097534</v>
      </c>
      <c r="GA13">
        <f t="shared" ca="1" si="94"/>
        <v>148.78023768704577</v>
      </c>
      <c r="GB13">
        <f t="shared" ca="1" si="94"/>
        <v>146.37050320832685</v>
      </c>
      <c r="GC13">
        <f t="shared" ca="1" si="94"/>
        <v>146.34376027245904</v>
      </c>
      <c r="GD13">
        <f t="shared" ca="1" si="94"/>
        <v>142.00660413657261</v>
      </c>
      <c r="GE13">
        <f t="shared" ca="1" si="94"/>
        <v>146.75411882912147</v>
      </c>
      <c r="GF13">
        <f t="shared" ca="1" si="94"/>
        <v>143.67621097265936</v>
      </c>
      <c r="GG13">
        <f t="shared" ca="1" si="94"/>
        <v>143.64439725592882</v>
      </c>
      <c r="GH13">
        <f t="shared" ca="1" si="94"/>
        <v>146.51471805405257</v>
      </c>
      <c r="GI13">
        <f t="shared" ca="1" si="94"/>
        <v>148.35918080289369</v>
      </c>
      <c r="GJ13">
        <f t="shared" ca="1" si="94"/>
        <v>153.67950676074625</v>
      </c>
      <c r="GK13">
        <f t="shared" ca="1" si="94"/>
        <v>153.94089234531941</v>
      </c>
      <c r="GL13">
        <f t="shared" ca="1" si="94"/>
        <v>153.84563602532637</v>
      </c>
      <c r="GM13">
        <f t="shared" ca="1" si="94"/>
        <v>152.22722565015596</v>
      </c>
      <c r="GN13">
        <f t="shared" ca="1" si="94"/>
        <v>150.35712002716645</v>
      </c>
      <c r="GO13">
        <f t="shared" ca="1" si="94"/>
        <v>150.91719195369177</v>
      </c>
      <c r="GP13">
        <f t="shared" ca="1" si="94"/>
        <v>149.82233027147566</v>
      </c>
      <c r="GQ13">
        <f t="shared" ref="GQ13:GX13" ca="1" si="95">GP13*EXP(($C$6-0.5*$C$4^2)*$C$5+$C$4*SQRT($C$5)*_xlfn.NORM.S.INV(RAND()))</f>
        <v>151.67867926815708</v>
      </c>
      <c r="GR13">
        <f t="shared" ca="1" si="95"/>
        <v>154.87882525055292</v>
      </c>
      <c r="GS13">
        <f t="shared" ca="1" si="95"/>
        <v>150.28569756673386</v>
      </c>
      <c r="GT13">
        <f t="shared" ca="1" si="95"/>
        <v>151.58485714456975</v>
      </c>
      <c r="GU13">
        <f t="shared" ca="1" si="95"/>
        <v>150.86233036374259</v>
      </c>
      <c r="GV13">
        <f t="shared" ca="1" si="95"/>
        <v>154.8023786470757</v>
      </c>
      <c r="GW13">
        <f t="shared" ca="1" si="95"/>
        <v>151.07237468619687</v>
      </c>
      <c r="GX13">
        <f t="shared" ca="1" si="95"/>
        <v>152.43077343752572</v>
      </c>
      <c r="GY13" s="26">
        <f t="shared" ca="1" si="24"/>
        <v>7.5692265624742845</v>
      </c>
      <c r="GZ13">
        <f t="shared" ca="1" si="14"/>
        <v>7.5448760848334047</v>
      </c>
      <c r="HA13" s="26">
        <f t="shared" ca="1" si="32"/>
        <v>0</v>
      </c>
      <c r="HB13" s="26">
        <f t="shared" ca="1" si="15"/>
        <v>0</v>
      </c>
    </row>
    <row r="14" spans="1:213" x14ac:dyDescent="0.35">
      <c r="F14" s="26">
        <f t="shared" si="16"/>
        <v>156.69999999999999</v>
      </c>
      <c r="G14">
        <f t="shared" ref="G14:AL14" ca="1" si="96">F14*EXP(($C$6-0.5*$C$4^2)*$C$5+$C$4*SQRT($C$5)*_xlfn.NORM.S.INV(RAND()))</f>
        <v>158.44654596601268</v>
      </c>
      <c r="H14">
        <f t="shared" ca="1" si="96"/>
        <v>154.28338353145054</v>
      </c>
      <c r="I14">
        <f t="shared" ca="1" si="96"/>
        <v>155.4826436971633</v>
      </c>
      <c r="J14">
        <f t="shared" ca="1" si="96"/>
        <v>159.83865731234653</v>
      </c>
      <c r="K14">
        <f t="shared" ca="1" si="96"/>
        <v>159.31570991510688</v>
      </c>
      <c r="L14">
        <f t="shared" ca="1" si="96"/>
        <v>155.72615032640974</v>
      </c>
      <c r="M14">
        <f t="shared" ca="1" si="96"/>
        <v>151.94625164265523</v>
      </c>
      <c r="N14">
        <f t="shared" ca="1" si="96"/>
        <v>150.46233862089906</v>
      </c>
      <c r="O14">
        <f t="shared" ca="1" si="96"/>
        <v>150.97834040182451</v>
      </c>
      <c r="P14">
        <f t="shared" ca="1" si="96"/>
        <v>155.1953738433478</v>
      </c>
      <c r="Q14">
        <f t="shared" ca="1" si="96"/>
        <v>153.92643765314202</v>
      </c>
      <c r="R14">
        <f t="shared" ca="1" si="96"/>
        <v>155.31770106375666</v>
      </c>
      <c r="S14">
        <f t="shared" ca="1" si="96"/>
        <v>153.63892886892054</v>
      </c>
      <c r="T14">
        <f t="shared" ca="1" si="96"/>
        <v>150.08918559941526</v>
      </c>
      <c r="U14">
        <f t="shared" ca="1" si="96"/>
        <v>152.00373026796692</v>
      </c>
      <c r="V14">
        <f t="shared" ca="1" si="96"/>
        <v>149.90984857547366</v>
      </c>
      <c r="W14">
        <f t="shared" ca="1" si="96"/>
        <v>151.20442664762268</v>
      </c>
      <c r="X14">
        <f t="shared" ca="1" si="96"/>
        <v>150.68686509021973</v>
      </c>
      <c r="Y14">
        <f t="shared" ca="1" si="96"/>
        <v>155.1562573180382</v>
      </c>
      <c r="Z14">
        <f t="shared" ca="1" si="96"/>
        <v>157.33253457653927</v>
      </c>
      <c r="AA14">
        <f t="shared" ca="1" si="96"/>
        <v>154.87850620853587</v>
      </c>
      <c r="AB14">
        <f t="shared" ca="1" si="96"/>
        <v>150.70083873079739</v>
      </c>
      <c r="AC14">
        <f t="shared" ca="1" si="96"/>
        <v>152.90345407485879</v>
      </c>
      <c r="AD14">
        <f t="shared" ca="1" si="96"/>
        <v>154.71142949459994</v>
      </c>
      <c r="AE14">
        <f t="shared" ca="1" si="96"/>
        <v>155.00552924252017</v>
      </c>
      <c r="AF14">
        <f t="shared" ca="1" si="96"/>
        <v>161.03388541362818</v>
      </c>
      <c r="AG14">
        <f t="shared" ca="1" si="96"/>
        <v>156.70250279798211</v>
      </c>
      <c r="AH14">
        <f t="shared" ca="1" si="96"/>
        <v>152.30425788866771</v>
      </c>
      <c r="AI14">
        <f t="shared" ca="1" si="96"/>
        <v>146.49348394475038</v>
      </c>
      <c r="AJ14">
        <f t="shared" ca="1" si="96"/>
        <v>143.33158687381859</v>
      </c>
      <c r="AK14">
        <f t="shared" ca="1" si="96"/>
        <v>141.45989399273225</v>
      </c>
      <c r="AL14">
        <f t="shared" ca="1" si="96"/>
        <v>141.90034775240852</v>
      </c>
      <c r="AM14">
        <f t="shared" ref="AM14:BR14" ca="1" si="97">AL14*EXP(($C$6-0.5*$C$4^2)*$C$5+$C$4*SQRT($C$5)*_xlfn.NORM.S.INV(RAND()))</f>
        <v>146.25862369408847</v>
      </c>
      <c r="AN14">
        <f t="shared" ca="1" si="97"/>
        <v>146.13051553670752</v>
      </c>
      <c r="AO14">
        <f t="shared" ca="1" si="97"/>
        <v>141.12808287521099</v>
      </c>
      <c r="AP14">
        <f t="shared" ca="1" si="97"/>
        <v>142.08317377355701</v>
      </c>
      <c r="AQ14">
        <f t="shared" ca="1" si="97"/>
        <v>144.13172218904802</v>
      </c>
      <c r="AR14">
        <f t="shared" ca="1" si="97"/>
        <v>144.06967541865203</v>
      </c>
      <c r="AS14">
        <f t="shared" ca="1" si="97"/>
        <v>143.7490849652439</v>
      </c>
      <c r="AT14">
        <f t="shared" ca="1" si="97"/>
        <v>145.00469898194984</v>
      </c>
      <c r="AU14">
        <f t="shared" ca="1" si="97"/>
        <v>153.75308785745619</v>
      </c>
      <c r="AV14">
        <f t="shared" ca="1" si="97"/>
        <v>153.54445582076832</v>
      </c>
      <c r="AW14">
        <f t="shared" ca="1" si="97"/>
        <v>152.17803020246805</v>
      </c>
      <c r="AX14">
        <f t="shared" ca="1" si="97"/>
        <v>154.55976094260916</v>
      </c>
      <c r="AY14">
        <f t="shared" ca="1" si="97"/>
        <v>156.80192570044832</v>
      </c>
      <c r="AZ14">
        <f t="shared" ca="1" si="97"/>
        <v>154.17496312958758</v>
      </c>
      <c r="BA14">
        <f t="shared" ca="1" si="97"/>
        <v>156.63555890780535</v>
      </c>
      <c r="BB14">
        <f t="shared" ca="1" si="97"/>
        <v>157.66292416284483</v>
      </c>
      <c r="BC14">
        <f t="shared" ca="1" si="97"/>
        <v>159.32018993357502</v>
      </c>
      <c r="BD14">
        <f t="shared" ca="1" si="97"/>
        <v>160.12989415951591</v>
      </c>
      <c r="BE14">
        <f t="shared" ca="1" si="97"/>
        <v>157.41311626299384</v>
      </c>
      <c r="BF14">
        <f t="shared" ca="1" si="97"/>
        <v>159.39913308032826</v>
      </c>
      <c r="BG14">
        <f t="shared" ca="1" si="97"/>
        <v>157.9311239319569</v>
      </c>
      <c r="BH14">
        <f t="shared" ca="1" si="97"/>
        <v>155.75594042819765</v>
      </c>
      <c r="BI14">
        <f t="shared" ca="1" si="97"/>
        <v>156.09940737194989</v>
      </c>
      <c r="BJ14">
        <f t="shared" ca="1" si="97"/>
        <v>152.77259292451399</v>
      </c>
      <c r="BK14">
        <f t="shared" ca="1" si="97"/>
        <v>151.12338329439478</v>
      </c>
      <c r="BL14">
        <f t="shared" ca="1" si="97"/>
        <v>151.86994530428589</v>
      </c>
      <c r="BM14">
        <f t="shared" ca="1" si="97"/>
        <v>146.43696414208242</v>
      </c>
      <c r="BN14">
        <f t="shared" ca="1" si="97"/>
        <v>148.29766552519712</v>
      </c>
      <c r="BO14">
        <f t="shared" ca="1" si="97"/>
        <v>149.26887736725593</v>
      </c>
      <c r="BP14">
        <f t="shared" ca="1" si="97"/>
        <v>145.63998702557345</v>
      </c>
      <c r="BQ14">
        <f t="shared" ca="1" si="97"/>
        <v>146.65750689335067</v>
      </c>
      <c r="BR14">
        <f t="shared" ca="1" si="97"/>
        <v>149.5173888293549</v>
      </c>
      <c r="BS14">
        <f t="shared" ref="BS14:CX14" ca="1" si="98">BR14*EXP(($C$6-0.5*$C$4^2)*$C$5+$C$4*SQRT($C$5)*_xlfn.NORM.S.INV(RAND()))</f>
        <v>150.51370663189223</v>
      </c>
      <c r="BT14">
        <f t="shared" ca="1" si="98"/>
        <v>151.93395880016413</v>
      </c>
      <c r="BU14">
        <f t="shared" ca="1" si="98"/>
        <v>149.96560533340099</v>
      </c>
      <c r="BV14">
        <f t="shared" ca="1" si="98"/>
        <v>150.80616667805938</v>
      </c>
      <c r="BW14">
        <f t="shared" ca="1" si="98"/>
        <v>152.95050113454866</v>
      </c>
      <c r="BX14">
        <f t="shared" ca="1" si="98"/>
        <v>149.76735503515468</v>
      </c>
      <c r="BY14">
        <f t="shared" ca="1" si="98"/>
        <v>147.78566384837347</v>
      </c>
      <c r="BZ14">
        <f t="shared" ca="1" si="98"/>
        <v>147.11305727078306</v>
      </c>
      <c r="CA14">
        <f t="shared" ca="1" si="98"/>
        <v>139.48075833824717</v>
      </c>
      <c r="CB14">
        <f t="shared" ca="1" si="98"/>
        <v>140.46033122248838</v>
      </c>
      <c r="CC14">
        <f t="shared" ca="1" si="98"/>
        <v>142.29755992389545</v>
      </c>
      <c r="CD14">
        <f t="shared" ca="1" si="98"/>
        <v>144.06673155187099</v>
      </c>
      <c r="CE14">
        <f t="shared" ca="1" si="98"/>
        <v>147.01601716144157</v>
      </c>
      <c r="CF14">
        <f t="shared" ca="1" si="98"/>
        <v>145.54378500426469</v>
      </c>
      <c r="CG14">
        <f t="shared" ca="1" si="98"/>
        <v>142.93373348551714</v>
      </c>
      <c r="CH14">
        <f t="shared" ca="1" si="98"/>
        <v>136.46585502667577</v>
      </c>
      <c r="CI14">
        <f t="shared" ca="1" si="98"/>
        <v>135.35424902234769</v>
      </c>
      <c r="CJ14">
        <f t="shared" ca="1" si="98"/>
        <v>136.2814225678201</v>
      </c>
      <c r="CK14">
        <f t="shared" ca="1" si="98"/>
        <v>134.17717618881534</v>
      </c>
      <c r="CL14">
        <f t="shared" ca="1" si="98"/>
        <v>133.98651598796653</v>
      </c>
      <c r="CM14">
        <f t="shared" ca="1" si="98"/>
        <v>131.94809356712631</v>
      </c>
      <c r="CN14">
        <f t="shared" ca="1" si="98"/>
        <v>133.89994034794364</v>
      </c>
      <c r="CO14">
        <f t="shared" ca="1" si="98"/>
        <v>138.26867808587804</v>
      </c>
      <c r="CP14">
        <f t="shared" ca="1" si="98"/>
        <v>137.43773174287904</v>
      </c>
      <c r="CQ14">
        <f t="shared" ca="1" si="98"/>
        <v>140.5592552628548</v>
      </c>
      <c r="CR14">
        <f t="shared" ca="1" si="98"/>
        <v>140.48356637933782</v>
      </c>
      <c r="CS14">
        <f t="shared" ca="1" si="98"/>
        <v>134.77600589187387</v>
      </c>
      <c r="CT14">
        <f t="shared" ca="1" si="98"/>
        <v>135.9558876957438</v>
      </c>
      <c r="CU14">
        <f t="shared" ca="1" si="98"/>
        <v>134.92317624420292</v>
      </c>
      <c r="CV14">
        <f t="shared" ca="1" si="98"/>
        <v>137.58450975035061</v>
      </c>
      <c r="CW14">
        <f t="shared" ca="1" si="98"/>
        <v>141.96275048688992</v>
      </c>
      <c r="CX14">
        <f t="shared" ca="1" si="98"/>
        <v>141.64024766759326</v>
      </c>
      <c r="CY14">
        <f t="shared" ref="CY14:ED14" ca="1" si="99">CX14*EXP(($C$6-0.5*$C$4^2)*$C$5+$C$4*SQRT($C$5)*_xlfn.NORM.S.INV(RAND()))</f>
        <v>139.60632015906413</v>
      </c>
      <c r="CZ14">
        <f t="shared" ca="1" si="99"/>
        <v>141.74174933522445</v>
      </c>
      <c r="DA14">
        <f t="shared" ca="1" si="99"/>
        <v>139.50314397511451</v>
      </c>
      <c r="DB14">
        <f t="shared" ca="1" si="99"/>
        <v>141.76861716464012</v>
      </c>
      <c r="DC14">
        <f t="shared" ca="1" si="99"/>
        <v>146.9451383518157</v>
      </c>
      <c r="DD14">
        <f t="shared" ca="1" si="99"/>
        <v>147.51395291903626</v>
      </c>
      <c r="DE14">
        <f t="shared" ca="1" si="99"/>
        <v>147.42899397937308</v>
      </c>
      <c r="DF14">
        <f t="shared" ca="1" si="99"/>
        <v>146.01301845555352</v>
      </c>
      <c r="DG14">
        <f t="shared" ca="1" si="99"/>
        <v>144.72380528606837</v>
      </c>
      <c r="DH14">
        <f t="shared" ca="1" si="99"/>
        <v>146.21761566034388</v>
      </c>
      <c r="DI14">
        <f t="shared" ca="1" si="99"/>
        <v>142.47519602436984</v>
      </c>
      <c r="DJ14">
        <f t="shared" ca="1" si="99"/>
        <v>142.17256430219237</v>
      </c>
      <c r="DK14">
        <f t="shared" ca="1" si="99"/>
        <v>137.54562067143385</v>
      </c>
      <c r="DL14">
        <f t="shared" ca="1" si="99"/>
        <v>142.34963755687247</v>
      </c>
      <c r="DM14">
        <f t="shared" ca="1" si="99"/>
        <v>143.22444892847511</v>
      </c>
      <c r="DN14">
        <f t="shared" ca="1" si="99"/>
        <v>139.21655636967463</v>
      </c>
      <c r="DO14">
        <f t="shared" ca="1" si="99"/>
        <v>140.85683483320861</v>
      </c>
      <c r="DP14">
        <f t="shared" ca="1" si="99"/>
        <v>137.94115318863552</v>
      </c>
      <c r="DQ14">
        <f t="shared" ca="1" si="99"/>
        <v>136.37830932494012</v>
      </c>
      <c r="DR14">
        <f t="shared" ca="1" si="99"/>
        <v>137.3174722467021</v>
      </c>
      <c r="DS14">
        <f t="shared" ca="1" si="99"/>
        <v>135.64180587174104</v>
      </c>
      <c r="DT14">
        <f t="shared" ca="1" si="99"/>
        <v>133.58660625176682</v>
      </c>
      <c r="DU14">
        <f t="shared" ca="1" si="99"/>
        <v>128.83147986454426</v>
      </c>
      <c r="DV14">
        <f t="shared" ca="1" si="99"/>
        <v>132.95701509587323</v>
      </c>
      <c r="DW14">
        <f t="shared" ca="1" si="99"/>
        <v>132.73476737349674</v>
      </c>
      <c r="DX14">
        <f t="shared" ca="1" si="99"/>
        <v>125.55020490518399</v>
      </c>
      <c r="DY14">
        <f t="shared" ca="1" si="99"/>
        <v>124.44928110174206</v>
      </c>
      <c r="DZ14">
        <f t="shared" ca="1" si="99"/>
        <v>122.26970007441592</v>
      </c>
      <c r="EA14">
        <f t="shared" ca="1" si="99"/>
        <v>125.92461097787785</v>
      </c>
      <c r="EB14">
        <f t="shared" ca="1" si="99"/>
        <v>124.65124373544494</v>
      </c>
      <c r="EC14">
        <f t="shared" ca="1" si="99"/>
        <v>125.36731773120117</v>
      </c>
      <c r="ED14">
        <f t="shared" ca="1" si="99"/>
        <v>124.14206184531253</v>
      </c>
      <c r="EE14">
        <f t="shared" ref="EE14:FJ14" ca="1" si="100">ED14*EXP(($C$6-0.5*$C$4^2)*$C$5+$C$4*SQRT($C$5)*_xlfn.NORM.S.INV(RAND()))</f>
        <v>126.09431761131367</v>
      </c>
      <c r="EF14">
        <f t="shared" ca="1" si="100"/>
        <v>129.26245442750093</v>
      </c>
      <c r="EG14">
        <f t="shared" ca="1" si="100"/>
        <v>126.81917007698304</v>
      </c>
      <c r="EH14">
        <f t="shared" ca="1" si="100"/>
        <v>128.87273101719146</v>
      </c>
      <c r="EI14">
        <f t="shared" ca="1" si="100"/>
        <v>129.87355833208113</v>
      </c>
      <c r="EJ14">
        <f t="shared" ca="1" si="100"/>
        <v>128.15945030111712</v>
      </c>
      <c r="EK14">
        <f t="shared" ca="1" si="100"/>
        <v>128.52342368234019</v>
      </c>
      <c r="EL14">
        <f t="shared" ca="1" si="100"/>
        <v>127.22795334136775</v>
      </c>
      <c r="EM14">
        <f t="shared" ca="1" si="100"/>
        <v>124.75379137665627</v>
      </c>
      <c r="EN14">
        <f t="shared" ca="1" si="100"/>
        <v>123.64267466534761</v>
      </c>
      <c r="EO14">
        <f t="shared" ca="1" si="100"/>
        <v>120.00498742041334</v>
      </c>
      <c r="EP14">
        <f t="shared" ca="1" si="100"/>
        <v>120.62755490732624</v>
      </c>
      <c r="EQ14">
        <f t="shared" ca="1" si="100"/>
        <v>118.22710840049844</v>
      </c>
      <c r="ER14">
        <f t="shared" ca="1" si="100"/>
        <v>118.64894955556423</v>
      </c>
      <c r="ES14">
        <f t="shared" ca="1" si="100"/>
        <v>120.980371342295</v>
      </c>
      <c r="ET14">
        <f t="shared" ca="1" si="100"/>
        <v>120.53562791256383</v>
      </c>
      <c r="EU14">
        <f t="shared" ca="1" si="100"/>
        <v>121.59760167250083</v>
      </c>
      <c r="EV14">
        <f t="shared" ca="1" si="100"/>
        <v>119.84996451309603</v>
      </c>
      <c r="EW14">
        <f t="shared" ca="1" si="100"/>
        <v>121.50741415197696</v>
      </c>
      <c r="EX14">
        <f t="shared" ca="1" si="100"/>
        <v>121.02837486310979</v>
      </c>
      <c r="EY14">
        <f t="shared" ca="1" si="100"/>
        <v>119.33379200240792</v>
      </c>
      <c r="EZ14">
        <f t="shared" ca="1" si="100"/>
        <v>118.02164077894231</v>
      </c>
      <c r="FA14">
        <f t="shared" ca="1" si="100"/>
        <v>116.01215162896497</v>
      </c>
      <c r="FB14">
        <f t="shared" ca="1" si="100"/>
        <v>116.70371041590222</v>
      </c>
      <c r="FC14">
        <f t="shared" ca="1" si="100"/>
        <v>117.77349399910433</v>
      </c>
      <c r="FD14">
        <f t="shared" ca="1" si="100"/>
        <v>118.12831935876359</v>
      </c>
      <c r="FE14">
        <f t="shared" ca="1" si="100"/>
        <v>119.52159677299713</v>
      </c>
      <c r="FF14">
        <f t="shared" ca="1" si="100"/>
        <v>119.93265463348561</v>
      </c>
      <c r="FG14">
        <f t="shared" ca="1" si="100"/>
        <v>118.02728232550511</v>
      </c>
      <c r="FH14">
        <f t="shared" ca="1" si="100"/>
        <v>118.77547206217024</v>
      </c>
      <c r="FI14">
        <f t="shared" ca="1" si="100"/>
        <v>118.10066641751678</v>
      </c>
      <c r="FJ14">
        <f t="shared" ca="1" si="100"/>
        <v>115.26014833168364</v>
      </c>
      <c r="FK14">
        <f t="shared" ref="FK14:GP14" ca="1" si="101">FJ14*EXP(($C$6-0.5*$C$4^2)*$C$5+$C$4*SQRT($C$5)*_xlfn.NORM.S.INV(RAND()))</f>
        <v>114.28837527474234</v>
      </c>
      <c r="FL14">
        <f t="shared" ca="1" si="101"/>
        <v>113.13276302698144</v>
      </c>
      <c r="FM14">
        <f t="shared" ca="1" si="101"/>
        <v>110.23476038518426</v>
      </c>
      <c r="FN14">
        <f t="shared" ca="1" si="101"/>
        <v>111.17272800125664</v>
      </c>
      <c r="FO14">
        <f t="shared" ca="1" si="101"/>
        <v>110.86923960814474</v>
      </c>
      <c r="FP14">
        <f t="shared" ca="1" si="101"/>
        <v>112.99922634250076</v>
      </c>
      <c r="FQ14">
        <f t="shared" ca="1" si="101"/>
        <v>113.85257976301996</v>
      </c>
      <c r="FR14">
        <f t="shared" ca="1" si="101"/>
        <v>114.60932813236761</v>
      </c>
      <c r="FS14">
        <f t="shared" ca="1" si="101"/>
        <v>117.30432756099653</v>
      </c>
      <c r="FT14">
        <f t="shared" ca="1" si="101"/>
        <v>116.9449662864061</v>
      </c>
      <c r="FU14">
        <f t="shared" ca="1" si="101"/>
        <v>118.4555202721084</v>
      </c>
      <c r="FV14">
        <f t="shared" ca="1" si="101"/>
        <v>115.53748080586855</v>
      </c>
      <c r="FW14">
        <f t="shared" ca="1" si="101"/>
        <v>116.57162090818265</v>
      </c>
      <c r="FX14">
        <f t="shared" ca="1" si="101"/>
        <v>116.78779257436216</v>
      </c>
      <c r="FY14">
        <f t="shared" ca="1" si="101"/>
        <v>116.50433361943763</v>
      </c>
      <c r="FZ14">
        <f t="shared" ca="1" si="101"/>
        <v>115.69297707262201</v>
      </c>
      <c r="GA14">
        <f t="shared" ca="1" si="101"/>
        <v>116.23640760330652</v>
      </c>
      <c r="GB14">
        <f t="shared" ca="1" si="101"/>
        <v>112.85955240333128</v>
      </c>
      <c r="GC14">
        <f t="shared" ca="1" si="101"/>
        <v>114.71326583516495</v>
      </c>
      <c r="GD14">
        <f t="shared" ca="1" si="101"/>
        <v>116.11075352680335</v>
      </c>
      <c r="GE14">
        <f t="shared" ca="1" si="101"/>
        <v>114.17967497106241</v>
      </c>
      <c r="GF14">
        <f t="shared" ca="1" si="101"/>
        <v>112.89704057743117</v>
      </c>
      <c r="GG14">
        <f t="shared" ca="1" si="101"/>
        <v>112.00749891059458</v>
      </c>
      <c r="GH14">
        <f t="shared" ca="1" si="101"/>
        <v>114.64939586726392</v>
      </c>
      <c r="GI14">
        <f t="shared" ca="1" si="101"/>
        <v>113.50366794035166</v>
      </c>
      <c r="GJ14">
        <f t="shared" ca="1" si="101"/>
        <v>110.27587459945836</v>
      </c>
      <c r="GK14">
        <f t="shared" ca="1" si="101"/>
        <v>111.03566468702702</v>
      </c>
      <c r="GL14">
        <f t="shared" ca="1" si="101"/>
        <v>111.74631767532765</v>
      </c>
      <c r="GM14">
        <f t="shared" ca="1" si="101"/>
        <v>112.10194614467427</v>
      </c>
      <c r="GN14">
        <f t="shared" ca="1" si="101"/>
        <v>109.97974443972235</v>
      </c>
      <c r="GO14">
        <f t="shared" ca="1" si="101"/>
        <v>110.23366785706634</v>
      </c>
      <c r="GP14">
        <f t="shared" ca="1" si="101"/>
        <v>111.91414317826847</v>
      </c>
      <c r="GQ14">
        <f t="shared" ref="GQ14:GX14" ca="1" si="102">GP14*EXP(($C$6-0.5*$C$4^2)*$C$5+$C$4*SQRT($C$5)*_xlfn.NORM.S.INV(RAND()))</f>
        <v>112.95090877161542</v>
      </c>
      <c r="GR14">
        <f t="shared" ca="1" si="102"/>
        <v>113.76006996568363</v>
      </c>
      <c r="GS14">
        <f t="shared" ca="1" si="102"/>
        <v>113.97344897946031</v>
      </c>
      <c r="GT14">
        <f t="shared" ca="1" si="102"/>
        <v>114.13467759997212</v>
      </c>
      <c r="GU14">
        <f t="shared" ca="1" si="102"/>
        <v>113.70375435109403</v>
      </c>
      <c r="GV14">
        <f t="shared" ca="1" si="102"/>
        <v>113.2822687624864</v>
      </c>
      <c r="GW14">
        <f t="shared" ca="1" si="102"/>
        <v>110.5267943622308</v>
      </c>
      <c r="GX14">
        <f t="shared" ca="1" si="102"/>
        <v>113.15442469136286</v>
      </c>
      <c r="GY14" s="26">
        <f t="shared" ca="1" si="24"/>
        <v>46.845575308637137</v>
      </c>
      <c r="GZ14">
        <f t="shared" ca="1" si="14"/>
        <v>46.694871386022058</v>
      </c>
      <c r="HA14" s="26">
        <f t="shared" ca="1" si="32"/>
        <v>0</v>
      </c>
      <c r="HB14" s="26">
        <f t="shared" ca="1" si="15"/>
        <v>0</v>
      </c>
      <c r="HD14" s="95" t="s">
        <v>394</v>
      </c>
      <c r="HE14" s="68" t="s">
        <v>87</v>
      </c>
    </row>
    <row r="15" spans="1:213" x14ac:dyDescent="0.35">
      <c r="F15" s="26">
        <f t="shared" si="16"/>
        <v>156.69999999999999</v>
      </c>
      <c r="G15">
        <f t="shared" ref="G15:AL15" ca="1" si="103">F15*EXP(($C$6-0.5*$C$4^2)*$C$5+$C$4*SQRT($C$5)*_xlfn.NORM.S.INV(RAND()))</f>
        <v>156.65577736568125</v>
      </c>
      <c r="H15">
        <f t="shared" ca="1" si="103"/>
        <v>155.37381700393513</v>
      </c>
      <c r="I15">
        <f t="shared" ca="1" si="103"/>
        <v>155.57855543694905</v>
      </c>
      <c r="J15">
        <f t="shared" ca="1" si="103"/>
        <v>154.79926250729363</v>
      </c>
      <c r="K15">
        <f t="shared" ca="1" si="103"/>
        <v>153.06217057824739</v>
      </c>
      <c r="L15">
        <f t="shared" ca="1" si="103"/>
        <v>157.21068449806282</v>
      </c>
      <c r="M15">
        <f t="shared" ca="1" si="103"/>
        <v>155.7655740240925</v>
      </c>
      <c r="N15">
        <f t="shared" ca="1" si="103"/>
        <v>157.54356057160226</v>
      </c>
      <c r="O15">
        <f t="shared" ca="1" si="103"/>
        <v>156.57155406311946</v>
      </c>
      <c r="P15">
        <f t="shared" ca="1" si="103"/>
        <v>159.96959728228583</v>
      </c>
      <c r="Q15">
        <f t="shared" ca="1" si="103"/>
        <v>159.27895666811921</v>
      </c>
      <c r="R15">
        <f t="shared" ca="1" si="103"/>
        <v>154.58300243274937</v>
      </c>
      <c r="S15">
        <f t="shared" ca="1" si="103"/>
        <v>152.94177710366114</v>
      </c>
      <c r="T15">
        <f t="shared" ca="1" si="103"/>
        <v>153.98865397507868</v>
      </c>
      <c r="U15">
        <f t="shared" ca="1" si="103"/>
        <v>154.66509185950389</v>
      </c>
      <c r="V15">
        <f t="shared" ca="1" si="103"/>
        <v>156.00778257649074</v>
      </c>
      <c r="W15">
        <f t="shared" ca="1" si="103"/>
        <v>158.79252908953606</v>
      </c>
      <c r="X15">
        <f t="shared" ca="1" si="103"/>
        <v>163.89146498929509</v>
      </c>
      <c r="Y15">
        <f t="shared" ca="1" si="103"/>
        <v>165.2154341776411</v>
      </c>
      <c r="Z15">
        <f t="shared" ca="1" si="103"/>
        <v>166.57420573882345</v>
      </c>
      <c r="AA15">
        <f t="shared" ca="1" si="103"/>
        <v>167.62859540630319</v>
      </c>
      <c r="AB15">
        <f t="shared" ca="1" si="103"/>
        <v>162.43600150870009</v>
      </c>
      <c r="AC15">
        <f t="shared" ca="1" si="103"/>
        <v>164.26727451429247</v>
      </c>
      <c r="AD15">
        <f t="shared" ca="1" si="103"/>
        <v>165.78537099169958</v>
      </c>
      <c r="AE15">
        <f t="shared" ca="1" si="103"/>
        <v>170.73105814215376</v>
      </c>
      <c r="AF15">
        <f t="shared" ca="1" si="103"/>
        <v>173.68582171572606</v>
      </c>
      <c r="AG15">
        <f t="shared" ca="1" si="103"/>
        <v>173.03679538159665</v>
      </c>
      <c r="AH15">
        <f t="shared" ca="1" si="103"/>
        <v>179.81630815881326</v>
      </c>
      <c r="AI15">
        <f t="shared" ca="1" si="103"/>
        <v>176.15139650800026</v>
      </c>
      <c r="AJ15">
        <f t="shared" ca="1" si="103"/>
        <v>177.3710385874266</v>
      </c>
      <c r="AK15">
        <f t="shared" ca="1" si="103"/>
        <v>178.59051453101716</v>
      </c>
      <c r="AL15">
        <f t="shared" ca="1" si="103"/>
        <v>173.57336987576599</v>
      </c>
      <c r="AM15">
        <f t="shared" ref="AM15:BR15" ca="1" si="104">AL15*EXP(($C$6-0.5*$C$4^2)*$C$5+$C$4*SQRT($C$5)*_xlfn.NORM.S.INV(RAND()))</f>
        <v>170.50829242796124</v>
      </c>
      <c r="AN15">
        <f t="shared" ca="1" si="104"/>
        <v>170.62594070528874</v>
      </c>
      <c r="AO15">
        <f t="shared" ca="1" si="104"/>
        <v>170.31423498236435</v>
      </c>
      <c r="AP15">
        <f t="shared" ca="1" si="104"/>
        <v>174.12469615610502</v>
      </c>
      <c r="AQ15">
        <f t="shared" ca="1" si="104"/>
        <v>177.02916678280835</v>
      </c>
      <c r="AR15">
        <f t="shared" ca="1" si="104"/>
        <v>178.48478793120651</v>
      </c>
      <c r="AS15">
        <f t="shared" ca="1" si="104"/>
        <v>173.9009614606868</v>
      </c>
      <c r="AT15">
        <f t="shared" ca="1" si="104"/>
        <v>174.4229386202116</v>
      </c>
      <c r="AU15">
        <f t="shared" ca="1" si="104"/>
        <v>172.00693477909687</v>
      </c>
      <c r="AV15">
        <f t="shared" ca="1" si="104"/>
        <v>171.51563702341406</v>
      </c>
      <c r="AW15">
        <f t="shared" ca="1" si="104"/>
        <v>170.69034741810245</v>
      </c>
      <c r="AX15">
        <f t="shared" ca="1" si="104"/>
        <v>173.98855563665103</v>
      </c>
      <c r="AY15">
        <f t="shared" ca="1" si="104"/>
        <v>177.3455425484228</v>
      </c>
      <c r="AZ15">
        <f t="shared" ca="1" si="104"/>
        <v>175.89712766007054</v>
      </c>
      <c r="BA15">
        <f t="shared" ca="1" si="104"/>
        <v>177.95471187991711</v>
      </c>
      <c r="BB15">
        <f t="shared" ca="1" si="104"/>
        <v>174.38881878674229</v>
      </c>
      <c r="BC15">
        <f t="shared" ca="1" si="104"/>
        <v>174.6924104527551</v>
      </c>
      <c r="BD15">
        <f t="shared" ca="1" si="104"/>
        <v>174.97667175718988</v>
      </c>
      <c r="BE15">
        <f t="shared" ca="1" si="104"/>
        <v>171.73371913688865</v>
      </c>
      <c r="BF15">
        <f t="shared" ca="1" si="104"/>
        <v>179.25910137449563</v>
      </c>
      <c r="BG15">
        <f t="shared" ca="1" si="104"/>
        <v>181.51227956795515</v>
      </c>
      <c r="BH15">
        <f t="shared" ca="1" si="104"/>
        <v>183.57608342263418</v>
      </c>
      <c r="BI15">
        <f t="shared" ca="1" si="104"/>
        <v>189.45549518035116</v>
      </c>
      <c r="BJ15">
        <f t="shared" ca="1" si="104"/>
        <v>189.91355970073346</v>
      </c>
      <c r="BK15">
        <f t="shared" ca="1" si="104"/>
        <v>184.22771976787067</v>
      </c>
      <c r="BL15">
        <f t="shared" ca="1" si="104"/>
        <v>184.31117739967695</v>
      </c>
      <c r="BM15">
        <f t="shared" ca="1" si="104"/>
        <v>183.85400736335481</v>
      </c>
      <c r="BN15">
        <f t="shared" ca="1" si="104"/>
        <v>189.72512747750832</v>
      </c>
      <c r="BO15">
        <f t="shared" ca="1" si="104"/>
        <v>183.74662652133392</v>
      </c>
      <c r="BP15">
        <f t="shared" ca="1" si="104"/>
        <v>180.86985070900838</v>
      </c>
      <c r="BQ15">
        <f t="shared" ca="1" si="104"/>
        <v>184.73294856861767</v>
      </c>
      <c r="BR15">
        <f t="shared" ca="1" si="104"/>
        <v>183.0282401157246</v>
      </c>
      <c r="BS15">
        <f t="shared" ref="BS15:CX15" ca="1" si="105">BR15*EXP(($C$6-0.5*$C$4^2)*$C$5+$C$4*SQRT($C$5)*_xlfn.NORM.S.INV(RAND()))</f>
        <v>186.97829341637419</v>
      </c>
      <c r="BT15">
        <f t="shared" ca="1" si="105"/>
        <v>188.15594179308746</v>
      </c>
      <c r="BU15">
        <f t="shared" ca="1" si="105"/>
        <v>189.19485434774688</v>
      </c>
      <c r="BV15">
        <f t="shared" ca="1" si="105"/>
        <v>190.10176324351016</v>
      </c>
      <c r="BW15">
        <f t="shared" ca="1" si="105"/>
        <v>195.8375354492064</v>
      </c>
      <c r="BX15">
        <f t="shared" ca="1" si="105"/>
        <v>195.06367839856449</v>
      </c>
      <c r="BY15">
        <f t="shared" ca="1" si="105"/>
        <v>196.7219665288988</v>
      </c>
      <c r="BZ15">
        <f t="shared" ca="1" si="105"/>
        <v>201.8484174624742</v>
      </c>
      <c r="CA15">
        <f t="shared" ca="1" si="105"/>
        <v>196.90322745846635</v>
      </c>
      <c r="CB15">
        <f t="shared" ca="1" si="105"/>
        <v>201.47410740700417</v>
      </c>
      <c r="CC15">
        <f t="shared" ca="1" si="105"/>
        <v>200.94044931793704</v>
      </c>
      <c r="CD15">
        <f t="shared" ca="1" si="105"/>
        <v>191.10732132425653</v>
      </c>
      <c r="CE15">
        <f t="shared" ca="1" si="105"/>
        <v>198.40903384252957</v>
      </c>
      <c r="CF15">
        <f t="shared" ca="1" si="105"/>
        <v>193.07019168704844</v>
      </c>
      <c r="CG15">
        <f t="shared" ca="1" si="105"/>
        <v>186.67177338247214</v>
      </c>
      <c r="CH15">
        <f t="shared" ca="1" si="105"/>
        <v>183.7208876205066</v>
      </c>
      <c r="CI15">
        <f t="shared" ca="1" si="105"/>
        <v>181.42569118351346</v>
      </c>
      <c r="CJ15">
        <f t="shared" ca="1" si="105"/>
        <v>181.71592945139989</v>
      </c>
      <c r="CK15">
        <f t="shared" ca="1" si="105"/>
        <v>176.19837704549869</v>
      </c>
      <c r="CL15">
        <f t="shared" ca="1" si="105"/>
        <v>171.95429789516325</v>
      </c>
      <c r="CM15">
        <f t="shared" ca="1" si="105"/>
        <v>168.33637995391652</v>
      </c>
      <c r="CN15">
        <f t="shared" ca="1" si="105"/>
        <v>175.15192959808815</v>
      </c>
      <c r="CO15">
        <f t="shared" ca="1" si="105"/>
        <v>171.58570055233685</v>
      </c>
      <c r="CP15">
        <f t="shared" ca="1" si="105"/>
        <v>172.21719369509901</v>
      </c>
      <c r="CQ15">
        <f t="shared" ca="1" si="105"/>
        <v>173.76834657629428</v>
      </c>
      <c r="CR15">
        <f t="shared" ca="1" si="105"/>
        <v>174.79957456636942</v>
      </c>
      <c r="CS15">
        <f t="shared" ca="1" si="105"/>
        <v>171.87978621748874</v>
      </c>
      <c r="CT15">
        <f t="shared" ca="1" si="105"/>
        <v>175.21858705292678</v>
      </c>
      <c r="CU15">
        <f t="shared" ca="1" si="105"/>
        <v>169.58820214826366</v>
      </c>
      <c r="CV15">
        <f t="shared" ca="1" si="105"/>
        <v>169.38247078776786</v>
      </c>
      <c r="CW15">
        <f t="shared" ca="1" si="105"/>
        <v>174.34116795307921</v>
      </c>
      <c r="CX15">
        <f t="shared" ca="1" si="105"/>
        <v>172.93892611724249</v>
      </c>
      <c r="CY15">
        <f t="shared" ref="CY15:ED15" ca="1" si="106">CX15*EXP(($C$6-0.5*$C$4^2)*$C$5+$C$4*SQRT($C$5)*_xlfn.NORM.S.INV(RAND()))</f>
        <v>169.25205458115678</v>
      </c>
      <c r="CZ15">
        <f t="shared" ca="1" si="106"/>
        <v>168.18457291380582</v>
      </c>
      <c r="DA15">
        <f t="shared" ca="1" si="106"/>
        <v>160.76862760860607</v>
      </c>
      <c r="DB15">
        <f t="shared" ca="1" si="106"/>
        <v>168.17312970561616</v>
      </c>
      <c r="DC15">
        <f t="shared" ca="1" si="106"/>
        <v>161.75019028650829</v>
      </c>
      <c r="DD15">
        <f t="shared" ca="1" si="106"/>
        <v>161.09098930444912</v>
      </c>
      <c r="DE15">
        <f t="shared" ca="1" si="106"/>
        <v>159.99364469263935</v>
      </c>
      <c r="DF15">
        <f t="shared" ca="1" si="106"/>
        <v>159.79481235396929</v>
      </c>
      <c r="DG15">
        <f t="shared" ca="1" si="106"/>
        <v>161.96388575686592</v>
      </c>
      <c r="DH15">
        <f t="shared" ca="1" si="106"/>
        <v>169.40948915381313</v>
      </c>
      <c r="DI15">
        <f t="shared" ca="1" si="106"/>
        <v>171.06740665642496</v>
      </c>
      <c r="DJ15">
        <f t="shared" ca="1" si="106"/>
        <v>168.95373466610897</v>
      </c>
      <c r="DK15">
        <f t="shared" ca="1" si="106"/>
        <v>170.97601899268875</v>
      </c>
      <c r="DL15">
        <f t="shared" ca="1" si="106"/>
        <v>175.99800959049989</v>
      </c>
      <c r="DM15">
        <f t="shared" ca="1" si="106"/>
        <v>180.2720904777002</v>
      </c>
      <c r="DN15">
        <f t="shared" ca="1" si="106"/>
        <v>179.62208955890085</v>
      </c>
      <c r="DO15">
        <f t="shared" ca="1" si="106"/>
        <v>182.47132729938627</v>
      </c>
      <c r="DP15">
        <f t="shared" ca="1" si="106"/>
        <v>182.75278708756971</v>
      </c>
      <c r="DQ15">
        <f t="shared" ca="1" si="106"/>
        <v>188.28602554896401</v>
      </c>
      <c r="DR15">
        <f t="shared" ca="1" si="106"/>
        <v>191.2348454458905</v>
      </c>
      <c r="DS15">
        <f t="shared" ca="1" si="106"/>
        <v>189.28609116375162</v>
      </c>
      <c r="DT15">
        <f t="shared" ca="1" si="106"/>
        <v>186.29690879447762</v>
      </c>
      <c r="DU15">
        <f t="shared" ca="1" si="106"/>
        <v>181.52226273803197</v>
      </c>
      <c r="DV15">
        <f t="shared" ca="1" si="106"/>
        <v>185.08124820553053</v>
      </c>
      <c r="DW15">
        <f t="shared" ca="1" si="106"/>
        <v>183.15739588677954</v>
      </c>
      <c r="DX15">
        <f t="shared" ca="1" si="106"/>
        <v>178.34301422775468</v>
      </c>
      <c r="DY15">
        <f t="shared" ca="1" si="106"/>
        <v>180.47304450075316</v>
      </c>
      <c r="DZ15">
        <f t="shared" ca="1" si="106"/>
        <v>181.70187937693265</v>
      </c>
      <c r="EA15">
        <f t="shared" ca="1" si="106"/>
        <v>179.11062702138935</v>
      </c>
      <c r="EB15">
        <f t="shared" ca="1" si="106"/>
        <v>176.78034528710981</v>
      </c>
      <c r="EC15">
        <f t="shared" ca="1" si="106"/>
        <v>174.35634867283298</v>
      </c>
      <c r="ED15">
        <f t="shared" ca="1" si="106"/>
        <v>175.62445517033296</v>
      </c>
      <c r="EE15">
        <f t="shared" ref="EE15:FJ15" ca="1" si="107">ED15*EXP(($C$6-0.5*$C$4^2)*$C$5+$C$4*SQRT($C$5)*_xlfn.NORM.S.INV(RAND()))</f>
        <v>180.46333326210984</v>
      </c>
      <c r="EF15">
        <f t="shared" ca="1" si="107"/>
        <v>183.34762063638894</v>
      </c>
      <c r="EG15">
        <f t="shared" ca="1" si="107"/>
        <v>177.75021067737615</v>
      </c>
      <c r="EH15">
        <f t="shared" ca="1" si="107"/>
        <v>174.81358322400408</v>
      </c>
      <c r="EI15">
        <f t="shared" ca="1" si="107"/>
        <v>173.59006701319294</v>
      </c>
      <c r="EJ15">
        <f t="shared" ca="1" si="107"/>
        <v>171.54007221666831</v>
      </c>
      <c r="EK15">
        <f t="shared" ca="1" si="107"/>
        <v>172.7813677813522</v>
      </c>
      <c r="EL15">
        <f t="shared" ca="1" si="107"/>
        <v>175.01080593133923</v>
      </c>
      <c r="EM15">
        <f t="shared" ca="1" si="107"/>
        <v>175.02816560447366</v>
      </c>
      <c r="EN15">
        <f t="shared" ca="1" si="107"/>
        <v>179.11921606488571</v>
      </c>
      <c r="EO15">
        <f t="shared" ca="1" si="107"/>
        <v>182.0120028418946</v>
      </c>
      <c r="EP15">
        <f t="shared" ca="1" si="107"/>
        <v>183.87956141454117</v>
      </c>
      <c r="EQ15">
        <f t="shared" ca="1" si="107"/>
        <v>181.67526801819255</v>
      </c>
      <c r="ER15">
        <f t="shared" ca="1" si="107"/>
        <v>178.78077613311441</v>
      </c>
      <c r="ES15">
        <f t="shared" ca="1" si="107"/>
        <v>175.46792836766588</v>
      </c>
      <c r="ET15">
        <f t="shared" ca="1" si="107"/>
        <v>176.71804220160479</v>
      </c>
      <c r="EU15">
        <f t="shared" ca="1" si="107"/>
        <v>173.65180449416548</v>
      </c>
      <c r="EV15">
        <f t="shared" ca="1" si="107"/>
        <v>173.36358373682685</v>
      </c>
      <c r="EW15">
        <f t="shared" ca="1" si="107"/>
        <v>180.04046462927093</v>
      </c>
      <c r="EX15">
        <f t="shared" ca="1" si="107"/>
        <v>178.89077908825419</v>
      </c>
      <c r="EY15">
        <f t="shared" ca="1" si="107"/>
        <v>174.80007591718655</v>
      </c>
      <c r="EZ15">
        <f t="shared" ca="1" si="107"/>
        <v>175.88798548661302</v>
      </c>
      <c r="FA15">
        <f t="shared" ca="1" si="107"/>
        <v>178.52929930095053</v>
      </c>
      <c r="FB15">
        <f t="shared" ca="1" si="107"/>
        <v>180.86179115170742</v>
      </c>
      <c r="FC15">
        <f t="shared" ca="1" si="107"/>
        <v>184.32475235441885</v>
      </c>
      <c r="FD15">
        <f t="shared" ca="1" si="107"/>
        <v>186.60481538485439</v>
      </c>
      <c r="FE15">
        <f t="shared" ca="1" si="107"/>
        <v>190.14883051945961</v>
      </c>
      <c r="FF15">
        <f t="shared" ca="1" si="107"/>
        <v>187.25583370898556</v>
      </c>
      <c r="FG15">
        <f t="shared" ca="1" si="107"/>
        <v>186.08311626370491</v>
      </c>
      <c r="FH15">
        <f t="shared" ca="1" si="107"/>
        <v>187.42731783743159</v>
      </c>
      <c r="FI15">
        <f t="shared" ca="1" si="107"/>
        <v>191.48998090434773</v>
      </c>
      <c r="FJ15">
        <f t="shared" ca="1" si="107"/>
        <v>188.44990911951865</v>
      </c>
      <c r="FK15">
        <f t="shared" ref="FK15:GP15" ca="1" si="108">FJ15*EXP(($C$6-0.5*$C$4^2)*$C$5+$C$4*SQRT($C$5)*_xlfn.NORM.S.INV(RAND()))</f>
        <v>191.5421017537947</v>
      </c>
      <c r="FL15">
        <f t="shared" ca="1" si="108"/>
        <v>192.09332690261076</v>
      </c>
      <c r="FM15">
        <f t="shared" ca="1" si="108"/>
        <v>188.15973322059725</v>
      </c>
      <c r="FN15">
        <f t="shared" ca="1" si="108"/>
        <v>189.67831124210542</v>
      </c>
      <c r="FO15">
        <f t="shared" ca="1" si="108"/>
        <v>194.47207718074907</v>
      </c>
      <c r="FP15">
        <f t="shared" ca="1" si="108"/>
        <v>194.21724969406847</v>
      </c>
      <c r="FQ15">
        <f t="shared" ca="1" si="108"/>
        <v>198.00644949644138</v>
      </c>
      <c r="FR15">
        <f t="shared" ca="1" si="108"/>
        <v>195.2953461792209</v>
      </c>
      <c r="FS15">
        <f t="shared" ca="1" si="108"/>
        <v>193.86752507773701</v>
      </c>
      <c r="FT15">
        <f t="shared" ca="1" si="108"/>
        <v>188.76649758713415</v>
      </c>
      <c r="FU15">
        <f t="shared" ca="1" si="108"/>
        <v>186.2549987639774</v>
      </c>
      <c r="FV15">
        <f t="shared" ca="1" si="108"/>
        <v>193.6548532876962</v>
      </c>
      <c r="FW15">
        <f t="shared" ca="1" si="108"/>
        <v>193.83790423008682</v>
      </c>
      <c r="FX15">
        <f t="shared" ca="1" si="108"/>
        <v>197.91871486295906</v>
      </c>
      <c r="FY15">
        <f t="shared" ca="1" si="108"/>
        <v>196.2979654332666</v>
      </c>
      <c r="FZ15">
        <f t="shared" ca="1" si="108"/>
        <v>192.4251993607491</v>
      </c>
      <c r="GA15">
        <f t="shared" ca="1" si="108"/>
        <v>195.38710049432248</v>
      </c>
      <c r="GB15">
        <f t="shared" ca="1" si="108"/>
        <v>195.42529757472713</v>
      </c>
      <c r="GC15">
        <f t="shared" ca="1" si="108"/>
        <v>191.35281064332847</v>
      </c>
      <c r="GD15">
        <f t="shared" ca="1" si="108"/>
        <v>194.72270837316401</v>
      </c>
      <c r="GE15">
        <f t="shared" ca="1" si="108"/>
        <v>201.35183460351504</v>
      </c>
      <c r="GF15">
        <f t="shared" ca="1" si="108"/>
        <v>204.59766324945014</v>
      </c>
      <c r="GG15">
        <f t="shared" ca="1" si="108"/>
        <v>206.32639497969697</v>
      </c>
      <c r="GH15">
        <f t="shared" ca="1" si="108"/>
        <v>205.80306447482798</v>
      </c>
      <c r="GI15">
        <f t="shared" ca="1" si="108"/>
        <v>208.76067634246499</v>
      </c>
      <c r="GJ15">
        <f t="shared" ca="1" si="108"/>
        <v>207.39894750659704</v>
      </c>
      <c r="GK15">
        <f t="shared" ca="1" si="108"/>
        <v>207.35282915046736</v>
      </c>
      <c r="GL15">
        <f t="shared" ca="1" si="108"/>
        <v>207.9923794472227</v>
      </c>
      <c r="GM15">
        <f t="shared" ca="1" si="108"/>
        <v>209.94687180932971</v>
      </c>
      <c r="GN15">
        <f t="shared" ca="1" si="108"/>
        <v>209.67098757875888</v>
      </c>
      <c r="GO15">
        <f t="shared" ca="1" si="108"/>
        <v>213.62720142713607</v>
      </c>
      <c r="GP15">
        <f t="shared" ca="1" si="108"/>
        <v>215.77864282676475</v>
      </c>
      <c r="GQ15">
        <f t="shared" ref="GQ15:GX15" ca="1" si="109">GP15*EXP(($C$6-0.5*$C$4^2)*$C$5+$C$4*SQRT($C$5)*_xlfn.NORM.S.INV(RAND()))</f>
        <v>217.25817568385926</v>
      </c>
      <c r="GR15">
        <f t="shared" ca="1" si="109"/>
        <v>215.76498259285782</v>
      </c>
      <c r="GS15">
        <f t="shared" ca="1" si="109"/>
        <v>216.94645909683112</v>
      </c>
      <c r="GT15">
        <f t="shared" ca="1" si="109"/>
        <v>220.72792362713238</v>
      </c>
      <c r="GU15">
        <f t="shared" ca="1" si="109"/>
        <v>214.05233914482042</v>
      </c>
      <c r="GV15">
        <f t="shared" ca="1" si="109"/>
        <v>217.91221425335786</v>
      </c>
      <c r="GW15">
        <f t="shared" ca="1" si="109"/>
        <v>216.23213313206759</v>
      </c>
      <c r="GX15">
        <f t="shared" ca="1" si="109"/>
        <v>218.09027856218415</v>
      </c>
      <c r="GY15" s="26">
        <f t="shared" ca="1" si="24"/>
        <v>0</v>
      </c>
      <c r="GZ15">
        <f t="shared" ca="1" si="14"/>
        <v>0</v>
      </c>
      <c r="HA15" s="26">
        <f t="shared" ca="1" si="32"/>
        <v>58.090278562184153</v>
      </c>
      <c r="HB15" s="26">
        <f t="shared" ca="1" si="15"/>
        <v>57.903400019494768</v>
      </c>
      <c r="HD15" s="81" t="s">
        <v>142</v>
      </c>
      <c r="HE15" s="90" t="s">
        <v>144</v>
      </c>
    </row>
    <row r="16" spans="1:213" x14ac:dyDescent="0.35">
      <c r="F16" s="26">
        <f t="shared" si="16"/>
        <v>156.69999999999999</v>
      </c>
      <c r="G16">
        <f t="shared" ref="G16:AL16" ca="1" si="110">F16*EXP(($C$6-0.5*$C$4^2)*$C$5+$C$4*SQRT($C$5)*_xlfn.NORM.S.INV(RAND()))</f>
        <v>159.84372113237058</v>
      </c>
      <c r="H16">
        <f t="shared" ca="1" si="110"/>
        <v>161.98975066219805</v>
      </c>
      <c r="I16">
        <f t="shared" ca="1" si="110"/>
        <v>162.01692631095409</v>
      </c>
      <c r="J16">
        <f t="shared" ca="1" si="110"/>
        <v>164.11596773635512</v>
      </c>
      <c r="K16">
        <f t="shared" ca="1" si="110"/>
        <v>171.07577848293963</v>
      </c>
      <c r="L16">
        <f t="shared" ca="1" si="110"/>
        <v>167.48309108411658</v>
      </c>
      <c r="M16">
        <f t="shared" ca="1" si="110"/>
        <v>167.2667624769168</v>
      </c>
      <c r="N16">
        <f t="shared" ca="1" si="110"/>
        <v>171.15565625431435</v>
      </c>
      <c r="O16">
        <f t="shared" ca="1" si="110"/>
        <v>169.3986553917826</v>
      </c>
      <c r="P16">
        <f t="shared" ca="1" si="110"/>
        <v>164.59710555933782</v>
      </c>
      <c r="Q16">
        <f t="shared" ca="1" si="110"/>
        <v>159.2456116076099</v>
      </c>
      <c r="R16">
        <f t="shared" ca="1" si="110"/>
        <v>159.31755433200783</v>
      </c>
      <c r="S16">
        <f t="shared" ca="1" si="110"/>
        <v>155.90942323763875</v>
      </c>
      <c r="T16">
        <f t="shared" ca="1" si="110"/>
        <v>162.67604377880409</v>
      </c>
      <c r="U16">
        <f t="shared" ca="1" si="110"/>
        <v>163.17886480871829</v>
      </c>
      <c r="V16">
        <f t="shared" ca="1" si="110"/>
        <v>160.34840436868055</v>
      </c>
      <c r="W16">
        <f t="shared" ca="1" si="110"/>
        <v>162.63116035258838</v>
      </c>
      <c r="X16">
        <f t="shared" ca="1" si="110"/>
        <v>163.90010066873239</v>
      </c>
      <c r="Y16">
        <f t="shared" ca="1" si="110"/>
        <v>164.21256832299284</v>
      </c>
      <c r="Z16">
        <f t="shared" ca="1" si="110"/>
        <v>167.21900840597854</v>
      </c>
      <c r="AA16">
        <f t="shared" ca="1" si="110"/>
        <v>166.9682245923434</v>
      </c>
      <c r="AB16">
        <f t="shared" ca="1" si="110"/>
        <v>169.91302953505487</v>
      </c>
      <c r="AC16">
        <f t="shared" ca="1" si="110"/>
        <v>169.19810245642378</v>
      </c>
      <c r="AD16">
        <f t="shared" ca="1" si="110"/>
        <v>173.77015310676683</v>
      </c>
      <c r="AE16">
        <f t="shared" ca="1" si="110"/>
        <v>166.81446487375203</v>
      </c>
      <c r="AF16">
        <f t="shared" ca="1" si="110"/>
        <v>166.10575651005524</v>
      </c>
      <c r="AG16">
        <f t="shared" ca="1" si="110"/>
        <v>166.85191424294314</v>
      </c>
      <c r="AH16">
        <f t="shared" ca="1" si="110"/>
        <v>172.45368334550616</v>
      </c>
      <c r="AI16">
        <f t="shared" ca="1" si="110"/>
        <v>167.0508583721672</v>
      </c>
      <c r="AJ16">
        <f t="shared" ca="1" si="110"/>
        <v>164.50899239570452</v>
      </c>
      <c r="AK16">
        <f t="shared" ca="1" si="110"/>
        <v>165.70534567702279</v>
      </c>
      <c r="AL16">
        <f t="shared" ca="1" si="110"/>
        <v>165.75737364042192</v>
      </c>
      <c r="AM16">
        <f t="shared" ref="AM16:BR16" ca="1" si="111">AL16*EXP(($C$6-0.5*$C$4^2)*$C$5+$C$4*SQRT($C$5)*_xlfn.NORM.S.INV(RAND()))</f>
        <v>156.73810458490667</v>
      </c>
      <c r="AN16">
        <f t="shared" ca="1" si="111"/>
        <v>156.28013418155149</v>
      </c>
      <c r="AO16">
        <f t="shared" ca="1" si="111"/>
        <v>155.22940132831221</v>
      </c>
      <c r="AP16">
        <f t="shared" ca="1" si="111"/>
        <v>155.60047631796567</v>
      </c>
      <c r="AQ16">
        <f t="shared" ca="1" si="111"/>
        <v>152.1355282467344</v>
      </c>
      <c r="AR16">
        <f t="shared" ca="1" si="111"/>
        <v>149.19772001041835</v>
      </c>
      <c r="AS16">
        <f t="shared" ca="1" si="111"/>
        <v>150.82553736700692</v>
      </c>
      <c r="AT16">
        <f t="shared" ca="1" si="111"/>
        <v>149.78889028629516</v>
      </c>
      <c r="AU16">
        <f t="shared" ca="1" si="111"/>
        <v>146.12189822920297</v>
      </c>
      <c r="AV16">
        <f t="shared" ca="1" si="111"/>
        <v>149.13942724792579</v>
      </c>
      <c r="AW16">
        <f t="shared" ca="1" si="111"/>
        <v>152.32714849896391</v>
      </c>
      <c r="AX16">
        <f t="shared" ca="1" si="111"/>
        <v>152.23913380662165</v>
      </c>
      <c r="AY16">
        <f t="shared" ca="1" si="111"/>
        <v>152.63587658364665</v>
      </c>
      <c r="AZ16">
        <f t="shared" ca="1" si="111"/>
        <v>148.66894111029217</v>
      </c>
      <c r="BA16">
        <f t="shared" ca="1" si="111"/>
        <v>150.67419970059089</v>
      </c>
      <c r="BB16">
        <f t="shared" ca="1" si="111"/>
        <v>148.31279167047873</v>
      </c>
      <c r="BC16">
        <f t="shared" ca="1" si="111"/>
        <v>145.43339293578873</v>
      </c>
      <c r="BD16">
        <f t="shared" ca="1" si="111"/>
        <v>150.91434754561502</v>
      </c>
      <c r="BE16">
        <f t="shared" ca="1" si="111"/>
        <v>151.39945980783369</v>
      </c>
      <c r="BF16">
        <f t="shared" ca="1" si="111"/>
        <v>151.38599236214355</v>
      </c>
      <c r="BG16">
        <f t="shared" ca="1" si="111"/>
        <v>153.2056565112625</v>
      </c>
      <c r="BH16">
        <f t="shared" ca="1" si="111"/>
        <v>153.92798770587942</v>
      </c>
      <c r="BI16">
        <f t="shared" ca="1" si="111"/>
        <v>154.17595192843055</v>
      </c>
      <c r="BJ16">
        <f t="shared" ca="1" si="111"/>
        <v>153.56536960536602</v>
      </c>
      <c r="BK16">
        <f t="shared" ca="1" si="111"/>
        <v>155.23034162462889</v>
      </c>
      <c r="BL16">
        <f t="shared" ca="1" si="111"/>
        <v>154.07047950983122</v>
      </c>
      <c r="BM16">
        <f t="shared" ca="1" si="111"/>
        <v>154.54063116537333</v>
      </c>
      <c r="BN16">
        <f t="shared" ca="1" si="111"/>
        <v>153.64585711979169</v>
      </c>
      <c r="BO16">
        <f t="shared" ca="1" si="111"/>
        <v>149.056576999702</v>
      </c>
      <c r="BP16">
        <f t="shared" ca="1" si="111"/>
        <v>144.35422454121655</v>
      </c>
      <c r="BQ16">
        <f t="shared" ca="1" si="111"/>
        <v>145.16949862902985</v>
      </c>
      <c r="BR16">
        <f t="shared" ca="1" si="111"/>
        <v>147.28844238683652</v>
      </c>
      <c r="BS16">
        <f t="shared" ref="BS16:CX16" ca="1" si="112">BR16*EXP(($C$6-0.5*$C$4^2)*$C$5+$C$4*SQRT($C$5)*_xlfn.NORM.S.INV(RAND()))</f>
        <v>148.24239736515827</v>
      </c>
      <c r="BT16">
        <f t="shared" ca="1" si="112"/>
        <v>152.06842580831668</v>
      </c>
      <c r="BU16">
        <f t="shared" ca="1" si="112"/>
        <v>152.63645575158367</v>
      </c>
      <c r="BV16">
        <f t="shared" ca="1" si="112"/>
        <v>153.16543768391003</v>
      </c>
      <c r="BW16">
        <f t="shared" ca="1" si="112"/>
        <v>158.37350713932429</v>
      </c>
      <c r="BX16">
        <f t="shared" ca="1" si="112"/>
        <v>158.63179615176287</v>
      </c>
      <c r="BY16">
        <f t="shared" ca="1" si="112"/>
        <v>156.59476189979904</v>
      </c>
      <c r="BZ16">
        <f t="shared" ca="1" si="112"/>
        <v>157.67270152141552</v>
      </c>
      <c r="CA16">
        <f t="shared" ca="1" si="112"/>
        <v>160.97032443378669</v>
      </c>
      <c r="CB16">
        <f t="shared" ca="1" si="112"/>
        <v>169.58209222048097</v>
      </c>
      <c r="CC16">
        <f t="shared" ca="1" si="112"/>
        <v>167.38419585917154</v>
      </c>
      <c r="CD16">
        <f t="shared" ca="1" si="112"/>
        <v>168.54518414056315</v>
      </c>
      <c r="CE16">
        <f t="shared" ca="1" si="112"/>
        <v>171.30499841717071</v>
      </c>
      <c r="CF16">
        <f t="shared" ca="1" si="112"/>
        <v>170.23335003198275</v>
      </c>
      <c r="CG16">
        <f t="shared" ca="1" si="112"/>
        <v>166.23055739743637</v>
      </c>
      <c r="CH16">
        <f t="shared" ca="1" si="112"/>
        <v>166.81652419927144</v>
      </c>
      <c r="CI16">
        <f t="shared" ca="1" si="112"/>
        <v>165.82029998007289</v>
      </c>
      <c r="CJ16">
        <f t="shared" ca="1" si="112"/>
        <v>168.04014435575363</v>
      </c>
      <c r="CK16">
        <f t="shared" ca="1" si="112"/>
        <v>167.38175411480051</v>
      </c>
      <c r="CL16">
        <f t="shared" ca="1" si="112"/>
        <v>164.259775031874</v>
      </c>
      <c r="CM16">
        <f t="shared" ca="1" si="112"/>
        <v>170.02596132008387</v>
      </c>
      <c r="CN16">
        <f t="shared" ca="1" si="112"/>
        <v>171.39457668811349</v>
      </c>
      <c r="CO16">
        <f t="shared" ca="1" si="112"/>
        <v>172.14819283108721</v>
      </c>
      <c r="CP16">
        <f t="shared" ca="1" si="112"/>
        <v>174.09832920868166</v>
      </c>
      <c r="CQ16">
        <f t="shared" ca="1" si="112"/>
        <v>173.1528196386264</v>
      </c>
      <c r="CR16">
        <f t="shared" ca="1" si="112"/>
        <v>177.22513430297528</v>
      </c>
      <c r="CS16">
        <f t="shared" ca="1" si="112"/>
        <v>176.87147802010892</v>
      </c>
      <c r="CT16">
        <f t="shared" ca="1" si="112"/>
        <v>182.02276553735487</v>
      </c>
      <c r="CU16">
        <f t="shared" ca="1" si="112"/>
        <v>182.31087577674126</v>
      </c>
      <c r="CV16">
        <f t="shared" ca="1" si="112"/>
        <v>179.4550960113298</v>
      </c>
      <c r="CW16">
        <f t="shared" ca="1" si="112"/>
        <v>182.86669734569423</v>
      </c>
      <c r="CX16">
        <f t="shared" ca="1" si="112"/>
        <v>185.83255539495968</v>
      </c>
      <c r="CY16">
        <f t="shared" ref="CY16:ED16" ca="1" si="113">CX16*EXP(($C$6-0.5*$C$4^2)*$C$5+$C$4*SQRT($C$5)*_xlfn.NORM.S.INV(RAND()))</f>
        <v>187.68252014824097</v>
      </c>
      <c r="CZ16">
        <f t="shared" ca="1" si="113"/>
        <v>183.89485007511433</v>
      </c>
      <c r="DA16">
        <f t="shared" ca="1" si="113"/>
        <v>179.31214288776573</v>
      </c>
      <c r="DB16">
        <f t="shared" ca="1" si="113"/>
        <v>175.42128242598898</v>
      </c>
      <c r="DC16">
        <f t="shared" ca="1" si="113"/>
        <v>177.31429629971578</v>
      </c>
      <c r="DD16">
        <f t="shared" ca="1" si="113"/>
        <v>174.78444155042533</v>
      </c>
      <c r="DE16">
        <f t="shared" ca="1" si="113"/>
        <v>175.47893381933878</v>
      </c>
      <c r="DF16">
        <f t="shared" ca="1" si="113"/>
        <v>172.30744821457569</v>
      </c>
      <c r="DG16">
        <f t="shared" ca="1" si="113"/>
        <v>173.18381471821775</v>
      </c>
      <c r="DH16">
        <f t="shared" ca="1" si="113"/>
        <v>174.78391911331516</v>
      </c>
      <c r="DI16">
        <f t="shared" ca="1" si="113"/>
        <v>179.18657596362374</v>
      </c>
      <c r="DJ16">
        <f t="shared" ca="1" si="113"/>
        <v>175.00368492419148</v>
      </c>
      <c r="DK16">
        <f t="shared" ca="1" si="113"/>
        <v>175.7978405522064</v>
      </c>
      <c r="DL16">
        <f t="shared" ca="1" si="113"/>
        <v>172.36106659280674</v>
      </c>
      <c r="DM16">
        <f t="shared" ca="1" si="113"/>
        <v>174.10646557988647</v>
      </c>
      <c r="DN16">
        <f t="shared" ca="1" si="113"/>
        <v>177.91698897249685</v>
      </c>
      <c r="DO16">
        <f t="shared" ca="1" si="113"/>
        <v>176.6227888082949</v>
      </c>
      <c r="DP16">
        <f t="shared" ca="1" si="113"/>
        <v>175.62028811086267</v>
      </c>
      <c r="DQ16">
        <f t="shared" ca="1" si="113"/>
        <v>180.1294348079623</v>
      </c>
      <c r="DR16">
        <f t="shared" ca="1" si="113"/>
        <v>182.96095047619247</v>
      </c>
      <c r="DS16">
        <f t="shared" ca="1" si="113"/>
        <v>187.08416503382665</v>
      </c>
      <c r="DT16">
        <f t="shared" ca="1" si="113"/>
        <v>195.68779784220851</v>
      </c>
      <c r="DU16">
        <f t="shared" ca="1" si="113"/>
        <v>195.22149012100505</v>
      </c>
      <c r="DV16">
        <f t="shared" ca="1" si="113"/>
        <v>190.21813934919223</v>
      </c>
      <c r="DW16">
        <f t="shared" ca="1" si="113"/>
        <v>189.12167788362888</v>
      </c>
      <c r="DX16">
        <f t="shared" ca="1" si="113"/>
        <v>193.5706583248521</v>
      </c>
      <c r="DY16">
        <f t="shared" ca="1" si="113"/>
        <v>189.89166992805215</v>
      </c>
      <c r="DZ16">
        <f t="shared" ca="1" si="113"/>
        <v>191.98812279925545</v>
      </c>
      <c r="EA16">
        <f t="shared" ca="1" si="113"/>
        <v>189.67612686291258</v>
      </c>
      <c r="EB16">
        <f t="shared" ca="1" si="113"/>
        <v>192.01888397062766</v>
      </c>
      <c r="EC16">
        <f t="shared" ca="1" si="113"/>
        <v>187.87471459522285</v>
      </c>
      <c r="ED16">
        <f t="shared" ca="1" si="113"/>
        <v>190.88671824222678</v>
      </c>
      <c r="EE16">
        <f t="shared" ref="EE16:FJ16" ca="1" si="114">ED16*EXP(($C$6-0.5*$C$4^2)*$C$5+$C$4*SQRT($C$5)*_xlfn.NORM.S.INV(RAND()))</f>
        <v>197.86712426003203</v>
      </c>
      <c r="EF16">
        <f t="shared" ca="1" si="114"/>
        <v>199.88491842450264</v>
      </c>
      <c r="EG16">
        <f t="shared" ca="1" si="114"/>
        <v>205.57890283877239</v>
      </c>
      <c r="EH16">
        <f t="shared" ca="1" si="114"/>
        <v>203.22857504456408</v>
      </c>
      <c r="EI16">
        <f t="shared" ca="1" si="114"/>
        <v>201.26629106203515</v>
      </c>
      <c r="EJ16">
        <f t="shared" ca="1" si="114"/>
        <v>201.77858223326808</v>
      </c>
      <c r="EK16">
        <f t="shared" ca="1" si="114"/>
        <v>201.5739362443021</v>
      </c>
      <c r="EL16">
        <f t="shared" ca="1" si="114"/>
        <v>194.31664796552744</v>
      </c>
      <c r="EM16">
        <f t="shared" ca="1" si="114"/>
        <v>199.57196566249397</v>
      </c>
      <c r="EN16">
        <f t="shared" ca="1" si="114"/>
        <v>201.30471589461428</v>
      </c>
      <c r="EO16">
        <f t="shared" ca="1" si="114"/>
        <v>195.65310086109915</v>
      </c>
      <c r="EP16">
        <f t="shared" ca="1" si="114"/>
        <v>193.80320028692759</v>
      </c>
      <c r="EQ16">
        <f t="shared" ca="1" si="114"/>
        <v>195.72598172667603</v>
      </c>
      <c r="ER16">
        <f t="shared" ca="1" si="114"/>
        <v>191.61614213639967</v>
      </c>
      <c r="ES16">
        <f t="shared" ca="1" si="114"/>
        <v>189.57498787490019</v>
      </c>
      <c r="ET16">
        <f t="shared" ca="1" si="114"/>
        <v>195.15016569045915</v>
      </c>
      <c r="EU16">
        <f t="shared" ca="1" si="114"/>
        <v>198.30978731594976</v>
      </c>
      <c r="EV16">
        <f t="shared" ca="1" si="114"/>
        <v>208.94586655862935</v>
      </c>
      <c r="EW16">
        <f t="shared" ca="1" si="114"/>
        <v>203.43920009065423</v>
      </c>
      <c r="EX16">
        <f t="shared" ca="1" si="114"/>
        <v>203.8440567113947</v>
      </c>
      <c r="EY16">
        <f t="shared" ca="1" si="114"/>
        <v>201.28196754528292</v>
      </c>
      <c r="EZ16">
        <f t="shared" ca="1" si="114"/>
        <v>197.97507660549391</v>
      </c>
      <c r="FA16">
        <f t="shared" ca="1" si="114"/>
        <v>206.82466682903208</v>
      </c>
      <c r="FB16">
        <f t="shared" ca="1" si="114"/>
        <v>203.11761612053911</v>
      </c>
      <c r="FC16">
        <f t="shared" ca="1" si="114"/>
        <v>201.39293053667132</v>
      </c>
      <c r="FD16">
        <f t="shared" ca="1" si="114"/>
        <v>198.88517002970116</v>
      </c>
      <c r="FE16">
        <f t="shared" ca="1" si="114"/>
        <v>194.9356469071021</v>
      </c>
      <c r="FF16">
        <f t="shared" ca="1" si="114"/>
        <v>195.97518243876783</v>
      </c>
      <c r="FG16">
        <f t="shared" ca="1" si="114"/>
        <v>199.58349402972868</v>
      </c>
      <c r="FH16">
        <f t="shared" ca="1" si="114"/>
        <v>203.11547132314715</v>
      </c>
      <c r="FI16">
        <f t="shared" ca="1" si="114"/>
        <v>202.39203590520899</v>
      </c>
      <c r="FJ16">
        <f t="shared" ca="1" si="114"/>
        <v>206.64515824496772</v>
      </c>
      <c r="FK16">
        <f t="shared" ref="FK16:GP16" ca="1" si="115">FJ16*EXP(($C$6-0.5*$C$4^2)*$C$5+$C$4*SQRT($C$5)*_xlfn.NORM.S.INV(RAND()))</f>
        <v>202.89012936713203</v>
      </c>
      <c r="FL16">
        <f t="shared" ca="1" si="115"/>
        <v>201.87462120799921</v>
      </c>
      <c r="FM16">
        <f t="shared" ca="1" si="115"/>
        <v>201.86983972559088</v>
      </c>
      <c r="FN16">
        <f t="shared" ca="1" si="115"/>
        <v>200.48901858307292</v>
      </c>
      <c r="FO16">
        <f t="shared" ca="1" si="115"/>
        <v>196.75842955205823</v>
      </c>
      <c r="FP16">
        <f t="shared" ca="1" si="115"/>
        <v>195.73132879427314</v>
      </c>
      <c r="FQ16">
        <f t="shared" ca="1" si="115"/>
        <v>203.95111130467438</v>
      </c>
      <c r="FR16">
        <f t="shared" ca="1" si="115"/>
        <v>207.11629845102715</v>
      </c>
      <c r="FS16">
        <f t="shared" ca="1" si="115"/>
        <v>206.45774615548956</v>
      </c>
      <c r="FT16">
        <f t="shared" ca="1" si="115"/>
        <v>205.12007772620879</v>
      </c>
      <c r="FU16">
        <f t="shared" ca="1" si="115"/>
        <v>202.87707359564371</v>
      </c>
      <c r="FV16">
        <f t="shared" ca="1" si="115"/>
        <v>192.00737737794404</v>
      </c>
      <c r="FW16">
        <f t="shared" ca="1" si="115"/>
        <v>191.13311795399949</v>
      </c>
      <c r="FX16">
        <f t="shared" ca="1" si="115"/>
        <v>197.91600274234833</v>
      </c>
      <c r="FY16">
        <f t="shared" ca="1" si="115"/>
        <v>197.61324941866698</v>
      </c>
      <c r="FZ16">
        <f t="shared" ca="1" si="115"/>
        <v>196.77129962168115</v>
      </c>
      <c r="GA16">
        <f t="shared" ca="1" si="115"/>
        <v>206.49691142102324</v>
      </c>
      <c r="GB16">
        <f t="shared" ca="1" si="115"/>
        <v>209.73676205443681</v>
      </c>
      <c r="GC16">
        <f t="shared" ca="1" si="115"/>
        <v>207.91953507993759</v>
      </c>
      <c r="GD16">
        <f t="shared" ca="1" si="115"/>
        <v>216.35694444754651</v>
      </c>
      <c r="GE16">
        <f t="shared" ca="1" si="115"/>
        <v>213.65812554744454</v>
      </c>
      <c r="GF16">
        <f t="shared" ca="1" si="115"/>
        <v>211.88112595036179</v>
      </c>
      <c r="GG16">
        <f t="shared" ca="1" si="115"/>
        <v>212.66522322805093</v>
      </c>
      <c r="GH16">
        <f t="shared" ca="1" si="115"/>
        <v>211.67230784606278</v>
      </c>
      <c r="GI16">
        <f t="shared" ca="1" si="115"/>
        <v>213.24414082120046</v>
      </c>
      <c r="GJ16">
        <f t="shared" ca="1" si="115"/>
        <v>209.66323785946682</v>
      </c>
      <c r="GK16">
        <f t="shared" ca="1" si="115"/>
        <v>208.06063477778383</v>
      </c>
      <c r="GL16">
        <f t="shared" ca="1" si="115"/>
        <v>199.04640056565239</v>
      </c>
      <c r="GM16">
        <f t="shared" ca="1" si="115"/>
        <v>197.43611473162673</v>
      </c>
      <c r="GN16">
        <f t="shared" ca="1" si="115"/>
        <v>198.33931949750138</v>
      </c>
      <c r="GO16">
        <f t="shared" ca="1" si="115"/>
        <v>197.42107633023525</v>
      </c>
      <c r="GP16">
        <f t="shared" ca="1" si="115"/>
        <v>197.60729841140528</v>
      </c>
      <c r="GQ16">
        <f t="shared" ref="GQ16:GX16" ca="1" si="116">GP16*EXP(($C$6-0.5*$C$4^2)*$C$5+$C$4*SQRT($C$5)*_xlfn.NORM.S.INV(RAND()))</f>
        <v>200.06796266437243</v>
      </c>
      <c r="GR16">
        <f t="shared" ca="1" si="116"/>
        <v>197.940633140606</v>
      </c>
      <c r="GS16">
        <f t="shared" ca="1" si="116"/>
        <v>199.08259140157728</v>
      </c>
      <c r="GT16">
        <f t="shared" ca="1" si="116"/>
        <v>198.07544956065044</v>
      </c>
      <c r="GU16">
        <f t="shared" ca="1" si="116"/>
        <v>203.13860197741238</v>
      </c>
      <c r="GV16">
        <f t="shared" ca="1" si="116"/>
        <v>203.35973533857367</v>
      </c>
      <c r="GW16">
        <f t="shared" ca="1" si="116"/>
        <v>209.20811648142015</v>
      </c>
      <c r="GX16">
        <f t="shared" ca="1" si="116"/>
        <v>206.45610948524595</v>
      </c>
      <c r="GY16" s="26">
        <f t="shared" ca="1" si="24"/>
        <v>0</v>
      </c>
      <c r="GZ16">
        <f t="shared" ca="1" si="14"/>
        <v>0</v>
      </c>
      <c r="HA16" s="26">
        <f t="shared" ca="1" si="32"/>
        <v>46.456109485245946</v>
      </c>
      <c r="HB16" s="26">
        <f t="shared" ca="1" si="15"/>
        <v>46.306658488375142</v>
      </c>
      <c r="HD16" s="81" t="s">
        <v>395</v>
      </c>
      <c r="HE16" s="91">
        <f>F2</f>
        <v>156.69999999999999</v>
      </c>
    </row>
    <row r="17" spans="6:213" x14ac:dyDescent="0.35">
      <c r="F17" s="26">
        <f t="shared" si="16"/>
        <v>156.69999999999999</v>
      </c>
      <c r="G17">
        <f t="shared" ref="G17:AL17" ca="1" si="117">F17*EXP(($C$6-0.5*$C$4^2)*$C$5+$C$4*SQRT($C$5)*_xlfn.NORM.S.INV(RAND()))</f>
        <v>157.48798009055216</v>
      </c>
      <c r="H17">
        <f t="shared" ca="1" si="117"/>
        <v>154.83328004412832</v>
      </c>
      <c r="I17">
        <f t="shared" ca="1" si="117"/>
        <v>158.35110492877646</v>
      </c>
      <c r="J17">
        <f t="shared" ca="1" si="117"/>
        <v>157.58553502269254</v>
      </c>
      <c r="K17">
        <f t="shared" ca="1" si="117"/>
        <v>153.29660238342768</v>
      </c>
      <c r="L17">
        <f t="shared" ca="1" si="117"/>
        <v>154.83974615659997</v>
      </c>
      <c r="M17">
        <f t="shared" ca="1" si="117"/>
        <v>156.16880318775398</v>
      </c>
      <c r="N17">
        <f t="shared" ca="1" si="117"/>
        <v>158.8699400713119</v>
      </c>
      <c r="O17">
        <f t="shared" ca="1" si="117"/>
        <v>163.43436817790362</v>
      </c>
      <c r="P17">
        <f t="shared" ca="1" si="117"/>
        <v>162.5831248669912</v>
      </c>
      <c r="Q17">
        <f t="shared" ca="1" si="117"/>
        <v>166.70836014351787</v>
      </c>
      <c r="R17">
        <f t="shared" ca="1" si="117"/>
        <v>168.02154513718298</v>
      </c>
      <c r="S17">
        <f t="shared" ca="1" si="117"/>
        <v>170.46095587087959</v>
      </c>
      <c r="T17">
        <f t="shared" ca="1" si="117"/>
        <v>173.92016759505387</v>
      </c>
      <c r="U17">
        <f t="shared" ca="1" si="117"/>
        <v>176.13550269827758</v>
      </c>
      <c r="V17">
        <f t="shared" ca="1" si="117"/>
        <v>177.03088310503665</v>
      </c>
      <c r="W17">
        <f t="shared" ca="1" si="117"/>
        <v>172.50948205252803</v>
      </c>
      <c r="X17">
        <f t="shared" ca="1" si="117"/>
        <v>171.52322201653277</v>
      </c>
      <c r="Y17">
        <f t="shared" ca="1" si="117"/>
        <v>172.90272703048271</v>
      </c>
      <c r="Z17">
        <f t="shared" ca="1" si="117"/>
        <v>168.76495297571583</v>
      </c>
      <c r="AA17">
        <f t="shared" ca="1" si="117"/>
        <v>166.67889825835204</v>
      </c>
      <c r="AB17">
        <f t="shared" ca="1" si="117"/>
        <v>167.78268451578302</v>
      </c>
      <c r="AC17">
        <f t="shared" ca="1" si="117"/>
        <v>171.85293999519374</v>
      </c>
      <c r="AD17">
        <f t="shared" ca="1" si="117"/>
        <v>172.6039884441648</v>
      </c>
      <c r="AE17">
        <f t="shared" ca="1" si="117"/>
        <v>168.559593636942</v>
      </c>
      <c r="AF17">
        <f t="shared" ca="1" si="117"/>
        <v>170.76501499044352</v>
      </c>
      <c r="AG17">
        <f t="shared" ca="1" si="117"/>
        <v>170.95506015348991</v>
      </c>
      <c r="AH17">
        <f t="shared" ca="1" si="117"/>
        <v>168.55356921582379</v>
      </c>
      <c r="AI17">
        <f t="shared" ca="1" si="117"/>
        <v>170.66064999193415</v>
      </c>
      <c r="AJ17">
        <f t="shared" ca="1" si="117"/>
        <v>170.89507142719893</v>
      </c>
      <c r="AK17">
        <f t="shared" ca="1" si="117"/>
        <v>171.93221894043324</v>
      </c>
      <c r="AL17">
        <f t="shared" ca="1" si="117"/>
        <v>170.76831650453542</v>
      </c>
      <c r="AM17">
        <f t="shared" ref="AM17:BR17" ca="1" si="118">AL17*EXP(($C$6-0.5*$C$4^2)*$C$5+$C$4*SQRT($C$5)*_xlfn.NORM.S.INV(RAND()))</f>
        <v>169.79218820565507</v>
      </c>
      <c r="AN17">
        <f t="shared" ca="1" si="118"/>
        <v>171.113030037573</v>
      </c>
      <c r="AO17">
        <f t="shared" ca="1" si="118"/>
        <v>173.20013445049878</v>
      </c>
      <c r="AP17">
        <f t="shared" ca="1" si="118"/>
        <v>173.81255371305633</v>
      </c>
      <c r="AQ17">
        <f t="shared" ca="1" si="118"/>
        <v>177.69777161272083</v>
      </c>
      <c r="AR17">
        <f t="shared" ca="1" si="118"/>
        <v>179.32510688618436</v>
      </c>
      <c r="AS17">
        <f t="shared" ca="1" si="118"/>
        <v>182.22855228489786</v>
      </c>
      <c r="AT17">
        <f t="shared" ca="1" si="118"/>
        <v>181.51097148219856</v>
      </c>
      <c r="AU17">
        <f t="shared" ca="1" si="118"/>
        <v>180.86742811682552</v>
      </c>
      <c r="AV17">
        <f t="shared" ca="1" si="118"/>
        <v>180.72907843357271</v>
      </c>
      <c r="AW17">
        <f t="shared" ca="1" si="118"/>
        <v>187.56906144239474</v>
      </c>
      <c r="AX17">
        <f t="shared" ca="1" si="118"/>
        <v>191.06163560398227</v>
      </c>
      <c r="AY17">
        <f t="shared" ca="1" si="118"/>
        <v>188.96594791490855</v>
      </c>
      <c r="AZ17">
        <f t="shared" ca="1" si="118"/>
        <v>188.67812877043147</v>
      </c>
      <c r="BA17">
        <f t="shared" ca="1" si="118"/>
        <v>185.95231650711787</v>
      </c>
      <c r="BB17">
        <f t="shared" ca="1" si="118"/>
        <v>184.83879147060335</v>
      </c>
      <c r="BC17">
        <f t="shared" ca="1" si="118"/>
        <v>184.36513706598762</v>
      </c>
      <c r="BD17">
        <f t="shared" ca="1" si="118"/>
        <v>188.51645055715554</v>
      </c>
      <c r="BE17">
        <f t="shared" ca="1" si="118"/>
        <v>184.15607320628348</v>
      </c>
      <c r="BF17">
        <f t="shared" ca="1" si="118"/>
        <v>182.87194684658172</v>
      </c>
      <c r="BG17">
        <f t="shared" ca="1" si="118"/>
        <v>181.64355327606043</v>
      </c>
      <c r="BH17">
        <f t="shared" ca="1" si="118"/>
        <v>174.97421886144519</v>
      </c>
      <c r="BI17">
        <f t="shared" ca="1" si="118"/>
        <v>176.55697076169918</v>
      </c>
      <c r="BJ17">
        <f t="shared" ca="1" si="118"/>
        <v>178.34893847590681</v>
      </c>
      <c r="BK17">
        <f t="shared" ca="1" si="118"/>
        <v>174.52119214477713</v>
      </c>
      <c r="BL17">
        <f t="shared" ca="1" si="118"/>
        <v>175.07301191255021</v>
      </c>
      <c r="BM17">
        <f t="shared" ca="1" si="118"/>
        <v>171.06159045519789</v>
      </c>
      <c r="BN17">
        <f t="shared" ca="1" si="118"/>
        <v>171.79394451040139</v>
      </c>
      <c r="BO17">
        <f t="shared" ca="1" si="118"/>
        <v>169.93553586220588</v>
      </c>
      <c r="BP17">
        <f t="shared" ca="1" si="118"/>
        <v>169.82235293237895</v>
      </c>
      <c r="BQ17">
        <f t="shared" ca="1" si="118"/>
        <v>167.64131183893423</v>
      </c>
      <c r="BR17">
        <f t="shared" ca="1" si="118"/>
        <v>167.58154958638281</v>
      </c>
      <c r="BS17">
        <f t="shared" ref="BS17:CX17" ca="1" si="119">BR17*EXP(($C$6-0.5*$C$4^2)*$C$5+$C$4*SQRT($C$5)*_xlfn.NORM.S.INV(RAND()))</f>
        <v>167.13272841729116</v>
      </c>
      <c r="BT17">
        <f t="shared" ca="1" si="119"/>
        <v>163.23517784337056</v>
      </c>
      <c r="BU17">
        <f t="shared" ca="1" si="119"/>
        <v>160.32238814315883</v>
      </c>
      <c r="BV17">
        <f t="shared" ca="1" si="119"/>
        <v>160.24754277848803</v>
      </c>
      <c r="BW17">
        <f t="shared" ca="1" si="119"/>
        <v>158.61672604274315</v>
      </c>
      <c r="BX17">
        <f t="shared" ca="1" si="119"/>
        <v>158.98084308601639</v>
      </c>
      <c r="BY17">
        <f t="shared" ca="1" si="119"/>
        <v>159.14722867198827</v>
      </c>
      <c r="BZ17">
        <f t="shared" ca="1" si="119"/>
        <v>160.48341543350995</v>
      </c>
      <c r="CA17">
        <f t="shared" ca="1" si="119"/>
        <v>160.04808330074979</v>
      </c>
      <c r="CB17">
        <f t="shared" ca="1" si="119"/>
        <v>155.79056368966346</v>
      </c>
      <c r="CC17">
        <f t="shared" ca="1" si="119"/>
        <v>151.42997448478783</v>
      </c>
      <c r="CD17">
        <f t="shared" ca="1" si="119"/>
        <v>152.45752733892905</v>
      </c>
      <c r="CE17">
        <f t="shared" ca="1" si="119"/>
        <v>153.37691407527129</v>
      </c>
      <c r="CF17">
        <f t="shared" ca="1" si="119"/>
        <v>151.08540429511046</v>
      </c>
      <c r="CG17">
        <f t="shared" ca="1" si="119"/>
        <v>157.02426305135882</v>
      </c>
      <c r="CH17">
        <f t="shared" ca="1" si="119"/>
        <v>157.51953243610922</v>
      </c>
      <c r="CI17">
        <f t="shared" ca="1" si="119"/>
        <v>155.43106362306111</v>
      </c>
      <c r="CJ17">
        <f t="shared" ca="1" si="119"/>
        <v>158.71278778920237</v>
      </c>
      <c r="CK17">
        <f t="shared" ca="1" si="119"/>
        <v>153.57326035530625</v>
      </c>
      <c r="CL17">
        <f t="shared" ca="1" si="119"/>
        <v>148.73613052729959</v>
      </c>
      <c r="CM17">
        <f t="shared" ca="1" si="119"/>
        <v>148.39628342619247</v>
      </c>
      <c r="CN17">
        <f t="shared" ca="1" si="119"/>
        <v>150.01913119729755</v>
      </c>
      <c r="CO17">
        <f t="shared" ca="1" si="119"/>
        <v>152.1389077030035</v>
      </c>
      <c r="CP17">
        <f t="shared" ca="1" si="119"/>
        <v>152.41870340221416</v>
      </c>
      <c r="CQ17">
        <f t="shared" ca="1" si="119"/>
        <v>149.39956793793476</v>
      </c>
      <c r="CR17">
        <f t="shared" ca="1" si="119"/>
        <v>148.24094693529389</v>
      </c>
      <c r="CS17">
        <f t="shared" ca="1" si="119"/>
        <v>145.09546342519687</v>
      </c>
      <c r="CT17">
        <f t="shared" ca="1" si="119"/>
        <v>147.9507356285479</v>
      </c>
      <c r="CU17">
        <f t="shared" ca="1" si="119"/>
        <v>145.09271913852729</v>
      </c>
      <c r="CV17">
        <f t="shared" ca="1" si="119"/>
        <v>144.40366939189437</v>
      </c>
      <c r="CW17">
        <f t="shared" ca="1" si="119"/>
        <v>141.63593074974992</v>
      </c>
      <c r="CX17">
        <f t="shared" ca="1" si="119"/>
        <v>139.53654809688652</v>
      </c>
      <c r="CY17">
        <f t="shared" ref="CY17:ED17" ca="1" si="120">CX17*EXP(($C$6-0.5*$C$4^2)*$C$5+$C$4*SQRT($C$5)*_xlfn.NORM.S.INV(RAND()))</f>
        <v>138.657133893999</v>
      </c>
      <c r="CZ17">
        <f t="shared" ca="1" si="120"/>
        <v>139.17657200700498</v>
      </c>
      <c r="DA17">
        <f t="shared" ca="1" si="120"/>
        <v>138.41363127031727</v>
      </c>
      <c r="DB17">
        <f t="shared" ca="1" si="120"/>
        <v>144.97103066819002</v>
      </c>
      <c r="DC17">
        <f t="shared" ca="1" si="120"/>
        <v>143.33730709976192</v>
      </c>
      <c r="DD17">
        <f t="shared" ca="1" si="120"/>
        <v>143.49558740569043</v>
      </c>
      <c r="DE17">
        <f t="shared" ca="1" si="120"/>
        <v>143.30169302920302</v>
      </c>
      <c r="DF17">
        <f t="shared" ca="1" si="120"/>
        <v>140.49498219898416</v>
      </c>
      <c r="DG17">
        <f t="shared" ca="1" si="120"/>
        <v>142.58517384607069</v>
      </c>
      <c r="DH17">
        <f t="shared" ca="1" si="120"/>
        <v>142.67474451591644</v>
      </c>
      <c r="DI17">
        <f t="shared" ca="1" si="120"/>
        <v>143.58075792315734</v>
      </c>
      <c r="DJ17">
        <f t="shared" ca="1" si="120"/>
        <v>145.62100181803422</v>
      </c>
      <c r="DK17">
        <f t="shared" ca="1" si="120"/>
        <v>146.40997163245069</v>
      </c>
      <c r="DL17">
        <f t="shared" ca="1" si="120"/>
        <v>147.52454656323334</v>
      </c>
      <c r="DM17">
        <f t="shared" ca="1" si="120"/>
        <v>146.39936848261135</v>
      </c>
      <c r="DN17">
        <f t="shared" ca="1" si="120"/>
        <v>144.898956626276</v>
      </c>
      <c r="DO17">
        <f t="shared" ca="1" si="120"/>
        <v>148.53411266426417</v>
      </c>
      <c r="DP17">
        <f t="shared" ca="1" si="120"/>
        <v>149.55792510021686</v>
      </c>
      <c r="DQ17">
        <f t="shared" ca="1" si="120"/>
        <v>152.17961234931084</v>
      </c>
      <c r="DR17">
        <f t="shared" ca="1" si="120"/>
        <v>149.62181215816776</v>
      </c>
      <c r="DS17">
        <f t="shared" ca="1" si="120"/>
        <v>150.55925778132334</v>
      </c>
      <c r="DT17">
        <f t="shared" ca="1" si="120"/>
        <v>148.86701644170037</v>
      </c>
      <c r="DU17">
        <f t="shared" ca="1" si="120"/>
        <v>150.64361404511806</v>
      </c>
      <c r="DV17">
        <f t="shared" ca="1" si="120"/>
        <v>149.91946160585869</v>
      </c>
      <c r="DW17">
        <f t="shared" ca="1" si="120"/>
        <v>147.39306638431555</v>
      </c>
      <c r="DX17">
        <f t="shared" ca="1" si="120"/>
        <v>150.20893222562466</v>
      </c>
      <c r="DY17">
        <f t="shared" ca="1" si="120"/>
        <v>152.64656369987296</v>
      </c>
      <c r="DZ17">
        <f t="shared" ca="1" si="120"/>
        <v>150.79976659665792</v>
      </c>
      <c r="EA17">
        <f t="shared" ca="1" si="120"/>
        <v>149.73690470765999</v>
      </c>
      <c r="EB17">
        <f t="shared" ca="1" si="120"/>
        <v>148.89465423494585</v>
      </c>
      <c r="EC17">
        <f t="shared" ca="1" si="120"/>
        <v>150.94892990163902</v>
      </c>
      <c r="ED17">
        <f t="shared" ca="1" si="120"/>
        <v>151.87767986921463</v>
      </c>
      <c r="EE17">
        <f t="shared" ref="EE17:FJ17" ca="1" si="121">ED17*EXP(($C$6-0.5*$C$4^2)*$C$5+$C$4*SQRT($C$5)*_xlfn.NORM.S.INV(RAND()))</f>
        <v>154.05536787250821</v>
      </c>
      <c r="EF17">
        <f t="shared" ca="1" si="121"/>
        <v>152.45318196022805</v>
      </c>
      <c r="EG17">
        <f t="shared" ca="1" si="121"/>
        <v>148.86499535718218</v>
      </c>
      <c r="EH17">
        <f t="shared" ca="1" si="121"/>
        <v>150.3308158595766</v>
      </c>
      <c r="EI17">
        <f t="shared" ca="1" si="121"/>
        <v>154.33265215307574</v>
      </c>
      <c r="EJ17">
        <f t="shared" ca="1" si="121"/>
        <v>154.53492820068922</v>
      </c>
      <c r="EK17">
        <f t="shared" ca="1" si="121"/>
        <v>153.81163940066824</v>
      </c>
      <c r="EL17">
        <f t="shared" ca="1" si="121"/>
        <v>148.28118315712354</v>
      </c>
      <c r="EM17">
        <f t="shared" ca="1" si="121"/>
        <v>151.31667513387191</v>
      </c>
      <c r="EN17">
        <f t="shared" ca="1" si="121"/>
        <v>152.41093217695305</v>
      </c>
      <c r="EO17">
        <f t="shared" ca="1" si="121"/>
        <v>150.6429836747981</v>
      </c>
      <c r="EP17">
        <f t="shared" ca="1" si="121"/>
        <v>148.69711439117847</v>
      </c>
      <c r="EQ17">
        <f t="shared" ca="1" si="121"/>
        <v>154.40845970076919</v>
      </c>
      <c r="ER17">
        <f t="shared" ca="1" si="121"/>
        <v>155.0955456607802</v>
      </c>
      <c r="ES17">
        <f t="shared" ca="1" si="121"/>
        <v>153.84728619161157</v>
      </c>
      <c r="ET17">
        <f t="shared" ca="1" si="121"/>
        <v>155.81929494996356</v>
      </c>
      <c r="EU17">
        <f t="shared" ca="1" si="121"/>
        <v>152.01078088941276</v>
      </c>
      <c r="EV17">
        <f t="shared" ca="1" si="121"/>
        <v>149.06397733319781</v>
      </c>
      <c r="EW17">
        <f t="shared" ca="1" si="121"/>
        <v>149.11021430733166</v>
      </c>
      <c r="EX17">
        <f t="shared" ca="1" si="121"/>
        <v>149.16893534871912</v>
      </c>
      <c r="EY17">
        <f t="shared" ca="1" si="121"/>
        <v>144.77179504938039</v>
      </c>
      <c r="EZ17">
        <f t="shared" ca="1" si="121"/>
        <v>141.37680750332791</v>
      </c>
      <c r="FA17">
        <f t="shared" ca="1" si="121"/>
        <v>138.20905228075472</v>
      </c>
      <c r="FB17">
        <f t="shared" ca="1" si="121"/>
        <v>140.90578052151696</v>
      </c>
      <c r="FC17">
        <f t="shared" ca="1" si="121"/>
        <v>142.91944972489955</v>
      </c>
      <c r="FD17">
        <f t="shared" ca="1" si="121"/>
        <v>141.92343555264611</v>
      </c>
      <c r="FE17">
        <f t="shared" ca="1" si="121"/>
        <v>142.33953080304514</v>
      </c>
      <c r="FF17">
        <f t="shared" ca="1" si="121"/>
        <v>146.71897013048886</v>
      </c>
      <c r="FG17">
        <f t="shared" ca="1" si="121"/>
        <v>146.12533808495752</v>
      </c>
      <c r="FH17">
        <f t="shared" ca="1" si="121"/>
        <v>145.95946209977308</v>
      </c>
      <c r="FI17">
        <f t="shared" ca="1" si="121"/>
        <v>147.62753084200654</v>
      </c>
      <c r="FJ17">
        <f t="shared" ca="1" si="121"/>
        <v>145.5949886518419</v>
      </c>
      <c r="FK17">
        <f t="shared" ref="FK17:GP17" ca="1" si="122">FJ17*EXP(($C$6-0.5*$C$4^2)*$C$5+$C$4*SQRT($C$5)*_xlfn.NORM.S.INV(RAND()))</f>
        <v>142.06926964588189</v>
      </c>
      <c r="FL17">
        <f t="shared" ca="1" si="122"/>
        <v>147.34534765489317</v>
      </c>
      <c r="FM17">
        <f t="shared" ca="1" si="122"/>
        <v>144.89216596226026</v>
      </c>
      <c r="FN17">
        <f t="shared" ca="1" si="122"/>
        <v>147.82238322343571</v>
      </c>
      <c r="FO17">
        <f t="shared" ca="1" si="122"/>
        <v>144.35033993606481</v>
      </c>
      <c r="FP17">
        <f t="shared" ca="1" si="122"/>
        <v>143.31662431017529</v>
      </c>
      <c r="FQ17">
        <f t="shared" ca="1" si="122"/>
        <v>144.18975324589167</v>
      </c>
      <c r="FR17">
        <f t="shared" ca="1" si="122"/>
        <v>145.18193406698393</v>
      </c>
      <c r="FS17">
        <f t="shared" ca="1" si="122"/>
        <v>147.57635041688812</v>
      </c>
      <c r="FT17">
        <f t="shared" ca="1" si="122"/>
        <v>144.71964252050637</v>
      </c>
      <c r="FU17">
        <f t="shared" ca="1" si="122"/>
        <v>142.49812170678248</v>
      </c>
      <c r="FV17">
        <f t="shared" ca="1" si="122"/>
        <v>143.24957215104462</v>
      </c>
      <c r="FW17">
        <f t="shared" ca="1" si="122"/>
        <v>143.4846080216814</v>
      </c>
      <c r="FX17">
        <f t="shared" ca="1" si="122"/>
        <v>139.45599774183984</v>
      </c>
      <c r="FY17">
        <f t="shared" ca="1" si="122"/>
        <v>139.05468580298151</v>
      </c>
      <c r="FZ17">
        <f t="shared" ca="1" si="122"/>
        <v>143.89166487060649</v>
      </c>
      <c r="GA17">
        <f t="shared" ca="1" si="122"/>
        <v>142.68379420107573</v>
      </c>
      <c r="GB17">
        <f t="shared" ca="1" si="122"/>
        <v>144.6539745536279</v>
      </c>
      <c r="GC17">
        <f t="shared" ca="1" si="122"/>
        <v>138.90124700609084</v>
      </c>
      <c r="GD17">
        <f t="shared" ca="1" si="122"/>
        <v>141.89380223356784</v>
      </c>
      <c r="GE17">
        <f t="shared" ca="1" si="122"/>
        <v>138.19861771911422</v>
      </c>
      <c r="GF17">
        <f t="shared" ca="1" si="122"/>
        <v>137.44944757587308</v>
      </c>
      <c r="GG17">
        <f t="shared" ca="1" si="122"/>
        <v>139.59963815001404</v>
      </c>
      <c r="GH17">
        <f t="shared" ca="1" si="122"/>
        <v>137.17756139262565</v>
      </c>
      <c r="GI17">
        <f t="shared" ca="1" si="122"/>
        <v>138.37713134711018</v>
      </c>
      <c r="GJ17">
        <f t="shared" ca="1" si="122"/>
        <v>140.62063513594038</v>
      </c>
      <c r="GK17">
        <f t="shared" ca="1" si="122"/>
        <v>140.39404809574279</v>
      </c>
      <c r="GL17">
        <f t="shared" ca="1" si="122"/>
        <v>141.14764905324469</v>
      </c>
      <c r="GM17">
        <f t="shared" ca="1" si="122"/>
        <v>138.60833025837854</v>
      </c>
      <c r="GN17">
        <f t="shared" ca="1" si="122"/>
        <v>141.57993697511995</v>
      </c>
      <c r="GO17">
        <f t="shared" ca="1" si="122"/>
        <v>141.55487615546113</v>
      </c>
      <c r="GP17">
        <f t="shared" ca="1" si="122"/>
        <v>146.39378095125184</v>
      </c>
      <c r="GQ17">
        <f t="shared" ref="GQ17:GX17" ca="1" si="123">GP17*EXP(($C$6-0.5*$C$4^2)*$C$5+$C$4*SQRT($C$5)*_xlfn.NORM.S.INV(RAND()))</f>
        <v>145.77940579552865</v>
      </c>
      <c r="GR17">
        <f t="shared" ca="1" si="123"/>
        <v>143.6579782170769</v>
      </c>
      <c r="GS17">
        <f t="shared" ca="1" si="123"/>
        <v>147.26975749960044</v>
      </c>
      <c r="GT17">
        <f t="shared" ca="1" si="123"/>
        <v>142.48267393931064</v>
      </c>
      <c r="GU17">
        <f t="shared" ca="1" si="123"/>
        <v>141.95915752792871</v>
      </c>
      <c r="GV17">
        <f t="shared" ca="1" si="123"/>
        <v>137.2648112808854</v>
      </c>
      <c r="GW17">
        <f t="shared" ca="1" si="123"/>
        <v>139.0862063303104</v>
      </c>
      <c r="GX17">
        <f t="shared" ca="1" si="123"/>
        <v>138.53513729999915</v>
      </c>
      <c r="GY17" s="26">
        <f t="shared" ca="1" si="24"/>
        <v>21.46486270000085</v>
      </c>
      <c r="GZ17">
        <f t="shared" ca="1" si="14"/>
        <v>21.395809454609545</v>
      </c>
      <c r="HA17" s="26">
        <f t="shared" ca="1" si="32"/>
        <v>0</v>
      </c>
      <c r="HB17" s="26">
        <f t="shared" ca="1" si="15"/>
        <v>0</v>
      </c>
      <c r="HD17" s="81" t="s">
        <v>169</v>
      </c>
      <c r="HE17" s="91">
        <f>HD10</f>
        <v>160</v>
      </c>
    </row>
    <row r="18" spans="6:213" x14ac:dyDescent="0.35">
      <c r="F18" s="26">
        <f t="shared" si="16"/>
        <v>156.69999999999999</v>
      </c>
      <c r="G18">
        <f t="shared" ref="G18:AL18" ca="1" si="124">F18*EXP(($C$6-0.5*$C$4^2)*$C$5+$C$4*SQRT($C$5)*_xlfn.NORM.S.INV(RAND()))</f>
        <v>156.63405148918267</v>
      </c>
      <c r="H18">
        <f t="shared" ca="1" si="124"/>
        <v>160.47781712878276</v>
      </c>
      <c r="I18">
        <f t="shared" ca="1" si="124"/>
        <v>162.74756056106554</v>
      </c>
      <c r="J18">
        <f t="shared" ca="1" si="124"/>
        <v>166.57531660620683</v>
      </c>
      <c r="K18">
        <f t="shared" ca="1" si="124"/>
        <v>170.17112524048284</v>
      </c>
      <c r="L18">
        <f t="shared" ca="1" si="124"/>
        <v>171.81491259637846</v>
      </c>
      <c r="M18">
        <f t="shared" ca="1" si="124"/>
        <v>171.666656650465</v>
      </c>
      <c r="N18">
        <f t="shared" ca="1" si="124"/>
        <v>170.65934272038061</v>
      </c>
      <c r="O18">
        <f t="shared" ca="1" si="124"/>
        <v>176.09953175650844</v>
      </c>
      <c r="P18">
        <f t="shared" ca="1" si="124"/>
        <v>175.91987048986221</v>
      </c>
      <c r="Q18">
        <f t="shared" ca="1" si="124"/>
        <v>178.04750912878228</v>
      </c>
      <c r="R18">
        <f t="shared" ca="1" si="124"/>
        <v>177.65280988722213</v>
      </c>
      <c r="S18">
        <f t="shared" ca="1" si="124"/>
        <v>180.05719269806181</v>
      </c>
      <c r="T18">
        <f t="shared" ca="1" si="124"/>
        <v>173.09049389657915</v>
      </c>
      <c r="U18">
        <f t="shared" ca="1" si="124"/>
        <v>178.08511893257054</v>
      </c>
      <c r="V18">
        <f t="shared" ca="1" si="124"/>
        <v>176.94400726588228</v>
      </c>
      <c r="W18">
        <f t="shared" ca="1" si="124"/>
        <v>180.34303272091933</v>
      </c>
      <c r="X18">
        <f t="shared" ca="1" si="124"/>
        <v>189.78811389800623</v>
      </c>
      <c r="Y18">
        <f t="shared" ca="1" si="124"/>
        <v>184.34773031270095</v>
      </c>
      <c r="Z18">
        <f t="shared" ca="1" si="124"/>
        <v>182.67643546069536</v>
      </c>
      <c r="AA18">
        <f t="shared" ca="1" si="124"/>
        <v>181.31651382930875</v>
      </c>
      <c r="AB18">
        <f t="shared" ca="1" si="124"/>
        <v>179.98454803706218</v>
      </c>
      <c r="AC18">
        <f t="shared" ca="1" si="124"/>
        <v>182.10010736880076</v>
      </c>
      <c r="AD18">
        <f t="shared" ca="1" si="124"/>
        <v>178.75250096365488</v>
      </c>
      <c r="AE18">
        <f t="shared" ca="1" si="124"/>
        <v>182.36008986607587</v>
      </c>
      <c r="AF18">
        <f t="shared" ca="1" si="124"/>
        <v>180.82093068863895</v>
      </c>
      <c r="AG18">
        <f t="shared" ca="1" si="124"/>
        <v>180.38099370088261</v>
      </c>
      <c r="AH18">
        <f t="shared" ca="1" si="124"/>
        <v>186.03611999356869</v>
      </c>
      <c r="AI18">
        <f t="shared" ca="1" si="124"/>
        <v>182.96359332232703</v>
      </c>
      <c r="AJ18">
        <f t="shared" ca="1" si="124"/>
        <v>181.71813757416982</v>
      </c>
      <c r="AK18">
        <f t="shared" ca="1" si="124"/>
        <v>181.43912019654184</v>
      </c>
      <c r="AL18">
        <f t="shared" ca="1" si="124"/>
        <v>176.82345276087861</v>
      </c>
      <c r="AM18">
        <f t="shared" ref="AM18:BR18" ca="1" si="125">AL18*EXP(($C$6-0.5*$C$4^2)*$C$5+$C$4*SQRT($C$5)*_xlfn.NORM.S.INV(RAND()))</f>
        <v>174.64501972333389</v>
      </c>
      <c r="AN18">
        <f t="shared" ca="1" si="125"/>
        <v>175.74873017527113</v>
      </c>
      <c r="AO18">
        <f t="shared" ca="1" si="125"/>
        <v>175.23817225847719</v>
      </c>
      <c r="AP18">
        <f t="shared" ca="1" si="125"/>
        <v>173.22258743692876</v>
      </c>
      <c r="AQ18">
        <f t="shared" ca="1" si="125"/>
        <v>170.86542482709228</v>
      </c>
      <c r="AR18">
        <f t="shared" ca="1" si="125"/>
        <v>169.92415904063631</v>
      </c>
      <c r="AS18">
        <f t="shared" ca="1" si="125"/>
        <v>164.96687242813545</v>
      </c>
      <c r="AT18">
        <f t="shared" ca="1" si="125"/>
        <v>167.08077560253793</v>
      </c>
      <c r="AU18">
        <f t="shared" ca="1" si="125"/>
        <v>167.08564582377161</v>
      </c>
      <c r="AV18">
        <f t="shared" ca="1" si="125"/>
        <v>173.52645397136556</v>
      </c>
      <c r="AW18">
        <f t="shared" ca="1" si="125"/>
        <v>177.08768831467282</v>
      </c>
      <c r="AX18">
        <f t="shared" ca="1" si="125"/>
        <v>176.01897741859278</v>
      </c>
      <c r="AY18">
        <f t="shared" ca="1" si="125"/>
        <v>181.52409178861362</v>
      </c>
      <c r="AZ18">
        <f t="shared" ca="1" si="125"/>
        <v>182.14681417061206</v>
      </c>
      <c r="BA18">
        <f t="shared" ca="1" si="125"/>
        <v>175.00100249416141</v>
      </c>
      <c r="BB18">
        <f t="shared" ca="1" si="125"/>
        <v>171.47784050307013</v>
      </c>
      <c r="BC18">
        <f t="shared" ca="1" si="125"/>
        <v>176.59513512508329</v>
      </c>
      <c r="BD18">
        <f t="shared" ca="1" si="125"/>
        <v>171.1183894966052</v>
      </c>
      <c r="BE18">
        <f t="shared" ca="1" si="125"/>
        <v>172.47493648700308</v>
      </c>
      <c r="BF18">
        <f t="shared" ca="1" si="125"/>
        <v>169.73374288702783</v>
      </c>
      <c r="BG18">
        <f t="shared" ca="1" si="125"/>
        <v>170.61258998970015</v>
      </c>
      <c r="BH18">
        <f t="shared" ca="1" si="125"/>
        <v>172.20669999711222</v>
      </c>
      <c r="BI18">
        <f t="shared" ca="1" si="125"/>
        <v>168.3191131041086</v>
      </c>
      <c r="BJ18">
        <f t="shared" ca="1" si="125"/>
        <v>169.13156086936894</v>
      </c>
      <c r="BK18">
        <f t="shared" ca="1" si="125"/>
        <v>166.41602344270862</v>
      </c>
      <c r="BL18">
        <f t="shared" ca="1" si="125"/>
        <v>162.79442283510812</v>
      </c>
      <c r="BM18">
        <f t="shared" ca="1" si="125"/>
        <v>163.55772548934354</v>
      </c>
      <c r="BN18">
        <f t="shared" ca="1" si="125"/>
        <v>163.36662205869953</v>
      </c>
      <c r="BO18">
        <f t="shared" ca="1" si="125"/>
        <v>162.18364744665465</v>
      </c>
      <c r="BP18">
        <f t="shared" ca="1" si="125"/>
        <v>163.09054309289834</v>
      </c>
      <c r="BQ18">
        <f t="shared" ca="1" si="125"/>
        <v>164.24270478864747</v>
      </c>
      <c r="BR18">
        <f t="shared" ca="1" si="125"/>
        <v>158.1206960024779</v>
      </c>
      <c r="BS18">
        <f t="shared" ref="BS18:CX18" ca="1" si="126">BR18*EXP(($C$6-0.5*$C$4^2)*$C$5+$C$4*SQRT($C$5)*_xlfn.NORM.S.INV(RAND()))</f>
        <v>158.83949074040652</v>
      </c>
      <c r="BT18">
        <f t="shared" ca="1" si="126"/>
        <v>155.36371119609805</v>
      </c>
      <c r="BU18">
        <f t="shared" ca="1" si="126"/>
        <v>151.95394586658975</v>
      </c>
      <c r="BV18">
        <f t="shared" ca="1" si="126"/>
        <v>151.61861492720772</v>
      </c>
      <c r="BW18">
        <f t="shared" ca="1" si="126"/>
        <v>157.22144548736949</v>
      </c>
      <c r="BX18">
        <f t="shared" ca="1" si="126"/>
        <v>154.91320491030103</v>
      </c>
      <c r="BY18">
        <f t="shared" ca="1" si="126"/>
        <v>156.22214307514966</v>
      </c>
      <c r="BZ18">
        <f t="shared" ca="1" si="126"/>
        <v>154.11883880655023</v>
      </c>
      <c r="CA18">
        <f t="shared" ca="1" si="126"/>
        <v>157.22250512430489</v>
      </c>
      <c r="CB18">
        <f t="shared" ca="1" si="126"/>
        <v>162.83868732948724</v>
      </c>
      <c r="CC18">
        <f t="shared" ca="1" si="126"/>
        <v>164.31006860023393</v>
      </c>
      <c r="CD18">
        <f t="shared" ca="1" si="126"/>
        <v>160.47798363156693</v>
      </c>
      <c r="CE18">
        <f t="shared" ca="1" si="126"/>
        <v>152.20057241571973</v>
      </c>
      <c r="CF18">
        <f t="shared" ca="1" si="126"/>
        <v>150.96665761468154</v>
      </c>
      <c r="CG18">
        <f t="shared" ca="1" si="126"/>
        <v>150.04677868966124</v>
      </c>
      <c r="CH18">
        <f t="shared" ca="1" si="126"/>
        <v>151.56512991117305</v>
      </c>
      <c r="CI18">
        <f t="shared" ca="1" si="126"/>
        <v>148.15167435966416</v>
      </c>
      <c r="CJ18">
        <f t="shared" ca="1" si="126"/>
        <v>150.19321724516837</v>
      </c>
      <c r="CK18">
        <f t="shared" ca="1" si="126"/>
        <v>152.18651610829997</v>
      </c>
      <c r="CL18">
        <f t="shared" ca="1" si="126"/>
        <v>149.43265895442158</v>
      </c>
      <c r="CM18">
        <f t="shared" ca="1" si="126"/>
        <v>150.74706668066565</v>
      </c>
      <c r="CN18">
        <f t="shared" ca="1" si="126"/>
        <v>150.69776869686396</v>
      </c>
      <c r="CO18">
        <f t="shared" ca="1" si="126"/>
        <v>150.68177531345208</v>
      </c>
      <c r="CP18">
        <f t="shared" ca="1" si="126"/>
        <v>153.88928312169125</v>
      </c>
      <c r="CQ18">
        <f t="shared" ca="1" si="126"/>
        <v>155.04147292881945</v>
      </c>
      <c r="CR18">
        <f t="shared" ca="1" si="126"/>
        <v>153.96252681226215</v>
      </c>
      <c r="CS18">
        <f t="shared" ca="1" si="126"/>
        <v>150.89933169292541</v>
      </c>
      <c r="CT18">
        <f t="shared" ca="1" si="126"/>
        <v>152.71775969943457</v>
      </c>
      <c r="CU18">
        <f t="shared" ca="1" si="126"/>
        <v>155.65785536594248</v>
      </c>
      <c r="CV18">
        <f t="shared" ca="1" si="126"/>
        <v>155.2931162312002</v>
      </c>
      <c r="CW18">
        <f t="shared" ca="1" si="126"/>
        <v>148.53117992525668</v>
      </c>
      <c r="CX18">
        <f t="shared" ca="1" si="126"/>
        <v>148.32501359384599</v>
      </c>
      <c r="CY18">
        <f t="shared" ref="CY18:ED18" ca="1" si="127">CX18*EXP(($C$6-0.5*$C$4^2)*$C$5+$C$4*SQRT($C$5)*_xlfn.NORM.S.INV(RAND()))</f>
        <v>148.45198870019698</v>
      </c>
      <c r="CZ18">
        <f t="shared" ca="1" si="127"/>
        <v>145.11854766605953</v>
      </c>
      <c r="DA18">
        <f t="shared" ca="1" si="127"/>
        <v>142.12489819355534</v>
      </c>
      <c r="DB18">
        <f t="shared" ca="1" si="127"/>
        <v>140.61503887821669</v>
      </c>
      <c r="DC18">
        <f t="shared" ca="1" si="127"/>
        <v>140.32073226371719</v>
      </c>
      <c r="DD18">
        <f t="shared" ca="1" si="127"/>
        <v>143.65854783397421</v>
      </c>
      <c r="DE18">
        <f t="shared" ca="1" si="127"/>
        <v>145.11951155387578</v>
      </c>
      <c r="DF18">
        <f t="shared" ca="1" si="127"/>
        <v>149.32830773044989</v>
      </c>
      <c r="DG18">
        <f t="shared" ca="1" si="127"/>
        <v>149.37049556088803</v>
      </c>
      <c r="DH18">
        <f t="shared" ca="1" si="127"/>
        <v>152.12116212523534</v>
      </c>
      <c r="DI18">
        <f t="shared" ca="1" si="127"/>
        <v>151.97364825772593</v>
      </c>
      <c r="DJ18">
        <f t="shared" ca="1" si="127"/>
        <v>152.34334367596952</v>
      </c>
      <c r="DK18">
        <f t="shared" ca="1" si="127"/>
        <v>151.85229089808675</v>
      </c>
      <c r="DL18">
        <f t="shared" ca="1" si="127"/>
        <v>151.21790254405525</v>
      </c>
      <c r="DM18">
        <f t="shared" ca="1" si="127"/>
        <v>155.3065265766889</v>
      </c>
      <c r="DN18">
        <f t="shared" ca="1" si="127"/>
        <v>157.23923194012303</v>
      </c>
      <c r="DO18">
        <f t="shared" ca="1" si="127"/>
        <v>158.32296986193873</v>
      </c>
      <c r="DP18">
        <f t="shared" ca="1" si="127"/>
        <v>158.86222954887828</v>
      </c>
      <c r="DQ18">
        <f t="shared" ca="1" si="127"/>
        <v>162.15309341250523</v>
      </c>
      <c r="DR18">
        <f t="shared" ca="1" si="127"/>
        <v>161.18940842107276</v>
      </c>
      <c r="DS18">
        <f t="shared" ca="1" si="127"/>
        <v>154.06850566631968</v>
      </c>
      <c r="DT18">
        <f t="shared" ca="1" si="127"/>
        <v>150.9904549082807</v>
      </c>
      <c r="DU18">
        <f t="shared" ca="1" si="127"/>
        <v>152.28298621875075</v>
      </c>
      <c r="DV18">
        <f t="shared" ca="1" si="127"/>
        <v>150.30977024331875</v>
      </c>
      <c r="DW18">
        <f t="shared" ca="1" si="127"/>
        <v>153.55892855643813</v>
      </c>
      <c r="DX18">
        <f t="shared" ca="1" si="127"/>
        <v>153.45175683221046</v>
      </c>
      <c r="DY18">
        <f t="shared" ca="1" si="127"/>
        <v>154.24388303622288</v>
      </c>
      <c r="DZ18">
        <f t="shared" ca="1" si="127"/>
        <v>159.91855587096768</v>
      </c>
      <c r="EA18">
        <f t="shared" ca="1" si="127"/>
        <v>154.82504902397591</v>
      </c>
      <c r="EB18">
        <f t="shared" ca="1" si="127"/>
        <v>154.08262534130102</v>
      </c>
      <c r="EC18">
        <f t="shared" ca="1" si="127"/>
        <v>153.82986895383146</v>
      </c>
      <c r="ED18">
        <f t="shared" ca="1" si="127"/>
        <v>154.45521370878896</v>
      </c>
      <c r="EE18">
        <f t="shared" ref="EE18:FJ18" ca="1" si="128">ED18*EXP(($C$6-0.5*$C$4^2)*$C$5+$C$4*SQRT($C$5)*_xlfn.NORM.S.INV(RAND()))</f>
        <v>157.95328591420204</v>
      </c>
      <c r="EF18">
        <f t="shared" ca="1" si="128"/>
        <v>158.17894377700406</v>
      </c>
      <c r="EG18">
        <f t="shared" ca="1" si="128"/>
        <v>158.42994702655824</v>
      </c>
      <c r="EH18">
        <f t="shared" ca="1" si="128"/>
        <v>154.00237647125488</v>
      </c>
      <c r="EI18">
        <f t="shared" ca="1" si="128"/>
        <v>148.83412102475131</v>
      </c>
      <c r="EJ18">
        <f t="shared" ca="1" si="128"/>
        <v>147.79996549135353</v>
      </c>
      <c r="EK18">
        <f t="shared" ca="1" si="128"/>
        <v>151.78237522982516</v>
      </c>
      <c r="EL18">
        <f t="shared" ca="1" si="128"/>
        <v>150.62431928402725</v>
      </c>
      <c r="EM18">
        <f t="shared" ca="1" si="128"/>
        <v>147.30303910072584</v>
      </c>
      <c r="EN18">
        <f t="shared" ca="1" si="128"/>
        <v>148.01098826841033</v>
      </c>
      <c r="EO18">
        <f t="shared" ca="1" si="128"/>
        <v>147.90167502800108</v>
      </c>
      <c r="EP18">
        <f t="shared" ca="1" si="128"/>
        <v>150.194824740575</v>
      </c>
      <c r="EQ18">
        <f t="shared" ca="1" si="128"/>
        <v>147.02494106057256</v>
      </c>
      <c r="ER18">
        <f t="shared" ca="1" si="128"/>
        <v>148.54042499338189</v>
      </c>
      <c r="ES18">
        <f t="shared" ca="1" si="128"/>
        <v>148.02593312030723</v>
      </c>
      <c r="ET18">
        <f t="shared" ca="1" si="128"/>
        <v>148.56437868250387</v>
      </c>
      <c r="EU18">
        <f t="shared" ca="1" si="128"/>
        <v>146.81916831631818</v>
      </c>
      <c r="EV18">
        <f t="shared" ca="1" si="128"/>
        <v>149.69318314837719</v>
      </c>
      <c r="EW18">
        <f t="shared" ca="1" si="128"/>
        <v>150.72896427515141</v>
      </c>
      <c r="EX18">
        <f t="shared" ca="1" si="128"/>
        <v>150.38734868137678</v>
      </c>
      <c r="EY18">
        <f t="shared" ca="1" si="128"/>
        <v>145.61451999530735</v>
      </c>
      <c r="EZ18">
        <f t="shared" ca="1" si="128"/>
        <v>147.12529972034281</v>
      </c>
      <c r="FA18">
        <f t="shared" ca="1" si="128"/>
        <v>143.0300980636178</v>
      </c>
      <c r="FB18">
        <f t="shared" ca="1" si="128"/>
        <v>144.14337693497239</v>
      </c>
      <c r="FC18">
        <f t="shared" ca="1" si="128"/>
        <v>144.07516488174087</v>
      </c>
      <c r="FD18">
        <f t="shared" ca="1" si="128"/>
        <v>143.67162197503669</v>
      </c>
      <c r="FE18">
        <f t="shared" ca="1" si="128"/>
        <v>143.66001831121105</v>
      </c>
      <c r="FF18">
        <f t="shared" ca="1" si="128"/>
        <v>145.06433767330196</v>
      </c>
      <c r="FG18">
        <f t="shared" ca="1" si="128"/>
        <v>146.38044162804766</v>
      </c>
      <c r="FH18">
        <f t="shared" ca="1" si="128"/>
        <v>146.84932833039153</v>
      </c>
      <c r="FI18">
        <f t="shared" ca="1" si="128"/>
        <v>148.02860912982885</v>
      </c>
      <c r="FJ18">
        <f t="shared" ca="1" si="128"/>
        <v>144.32155789995559</v>
      </c>
      <c r="FK18">
        <f t="shared" ref="FK18:GP18" ca="1" si="129">FJ18*EXP(($C$6-0.5*$C$4^2)*$C$5+$C$4*SQRT($C$5)*_xlfn.NORM.S.INV(RAND()))</f>
        <v>145.93475719150203</v>
      </c>
      <c r="FL18">
        <f t="shared" ca="1" si="129"/>
        <v>142.44215998347715</v>
      </c>
      <c r="FM18">
        <f t="shared" ca="1" si="129"/>
        <v>138.74347670555034</v>
      </c>
      <c r="FN18">
        <f t="shared" ca="1" si="129"/>
        <v>139.42805620282755</v>
      </c>
      <c r="FO18">
        <f t="shared" ca="1" si="129"/>
        <v>137.82178886420013</v>
      </c>
      <c r="FP18">
        <f t="shared" ca="1" si="129"/>
        <v>139.45629848266412</v>
      </c>
      <c r="FQ18">
        <f t="shared" ca="1" si="129"/>
        <v>138.9338235840369</v>
      </c>
      <c r="FR18">
        <f t="shared" ca="1" si="129"/>
        <v>139.4125179710486</v>
      </c>
      <c r="FS18">
        <f t="shared" ca="1" si="129"/>
        <v>138.26790398226112</v>
      </c>
      <c r="FT18">
        <f t="shared" ca="1" si="129"/>
        <v>142.56534806837126</v>
      </c>
      <c r="FU18">
        <f t="shared" ca="1" si="129"/>
        <v>143.58417772786456</v>
      </c>
      <c r="FV18">
        <f t="shared" ca="1" si="129"/>
        <v>143.51596089795996</v>
      </c>
      <c r="FW18">
        <f t="shared" ca="1" si="129"/>
        <v>146.70480966037934</v>
      </c>
      <c r="FX18">
        <f t="shared" ca="1" si="129"/>
        <v>142.4816815061173</v>
      </c>
      <c r="FY18">
        <f t="shared" ca="1" si="129"/>
        <v>141.27369635813668</v>
      </c>
      <c r="FZ18">
        <f t="shared" ca="1" si="129"/>
        <v>145.04767066836399</v>
      </c>
      <c r="GA18">
        <f t="shared" ca="1" si="129"/>
        <v>146.62167013337111</v>
      </c>
      <c r="GB18">
        <f t="shared" ca="1" si="129"/>
        <v>147.1700835327126</v>
      </c>
      <c r="GC18">
        <f t="shared" ca="1" si="129"/>
        <v>141.58488883042114</v>
      </c>
      <c r="GD18">
        <f t="shared" ca="1" si="129"/>
        <v>144.55673811779488</v>
      </c>
      <c r="GE18">
        <f t="shared" ca="1" si="129"/>
        <v>144.71099238086185</v>
      </c>
      <c r="GF18">
        <f t="shared" ca="1" si="129"/>
        <v>144.47994654861753</v>
      </c>
      <c r="GG18">
        <f t="shared" ca="1" si="129"/>
        <v>143.3411557857294</v>
      </c>
      <c r="GH18">
        <f t="shared" ca="1" si="129"/>
        <v>146.71572401796357</v>
      </c>
      <c r="GI18">
        <f t="shared" ca="1" si="129"/>
        <v>145.00389065191786</v>
      </c>
      <c r="GJ18">
        <f t="shared" ca="1" si="129"/>
        <v>142.95696693121803</v>
      </c>
      <c r="GK18">
        <f t="shared" ca="1" si="129"/>
        <v>145.33116292640435</v>
      </c>
      <c r="GL18">
        <f t="shared" ca="1" si="129"/>
        <v>147.57474038984111</v>
      </c>
      <c r="GM18">
        <f t="shared" ca="1" si="129"/>
        <v>149.86765341302211</v>
      </c>
      <c r="GN18">
        <f t="shared" ca="1" si="129"/>
        <v>147.53874749095831</v>
      </c>
      <c r="GO18">
        <f t="shared" ca="1" si="129"/>
        <v>147.01340274053052</v>
      </c>
      <c r="GP18">
        <f t="shared" ca="1" si="129"/>
        <v>144.82362175909338</v>
      </c>
      <c r="GQ18">
        <f t="shared" ref="GQ18:GX18" ca="1" si="130">GP18*EXP(($C$6-0.5*$C$4^2)*$C$5+$C$4*SQRT($C$5)*_xlfn.NORM.S.INV(RAND()))</f>
        <v>141.70458027079971</v>
      </c>
      <c r="GR18">
        <f t="shared" ca="1" si="130"/>
        <v>141.41987234044313</v>
      </c>
      <c r="GS18">
        <f t="shared" ca="1" si="130"/>
        <v>143.66386570900508</v>
      </c>
      <c r="GT18">
        <f t="shared" ca="1" si="130"/>
        <v>145.33280656596204</v>
      </c>
      <c r="GU18">
        <f t="shared" ca="1" si="130"/>
        <v>147.81049274991403</v>
      </c>
      <c r="GV18">
        <f t="shared" ca="1" si="130"/>
        <v>144.56948992993429</v>
      </c>
      <c r="GW18">
        <f t="shared" ca="1" si="130"/>
        <v>150.05685740865732</v>
      </c>
      <c r="GX18">
        <f t="shared" ca="1" si="130"/>
        <v>152.09285391401224</v>
      </c>
      <c r="GY18" s="26">
        <f t="shared" ca="1" si="24"/>
        <v>7.9071460859877618</v>
      </c>
      <c r="GZ18">
        <f t="shared" ca="1" si="14"/>
        <v>7.8817085089274341</v>
      </c>
      <c r="HA18" s="26">
        <f t="shared" ca="1" si="32"/>
        <v>0</v>
      </c>
      <c r="HB18" s="26">
        <f t="shared" ca="1" si="15"/>
        <v>0</v>
      </c>
      <c r="HD18" s="81" t="s">
        <v>348</v>
      </c>
      <c r="HE18" s="93">
        <f>C3</f>
        <v>-2.8814244533815897E-3</v>
      </c>
    </row>
    <row r="19" spans="6:213" x14ac:dyDescent="0.35">
      <c r="F19" s="26">
        <f t="shared" si="16"/>
        <v>156.69999999999999</v>
      </c>
      <c r="G19">
        <f t="shared" ref="G19:AL19" ca="1" si="131">F19*EXP(($C$6-0.5*$C$4^2)*$C$5+$C$4*SQRT($C$5)*_xlfn.NORM.S.INV(RAND()))</f>
        <v>159.56461909808235</v>
      </c>
      <c r="H19">
        <f t="shared" ca="1" si="131"/>
        <v>157.22651855799455</v>
      </c>
      <c r="I19">
        <f t="shared" ca="1" si="131"/>
        <v>160.58443762397988</v>
      </c>
      <c r="J19">
        <f t="shared" ca="1" si="131"/>
        <v>156.84180674967831</v>
      </c>
      <c r="K19">
        <f t="shared" ca="1" si="131"/>
        <v>158.26134426769471</v>
      </c>
      <c r="L19">
        <f t="shared" ca="1" si="131"/>
        <v>153.6642870043666</v>
      </c>
      <c r="M19">
        <f t="shared" ca="1" si="131"/>
        <v>154.14496159597914</v>
      </c>
      <c r="N19">
        <f t="shared" ca="1" si="131"/>
        <v>154.61593064368921</v>
      </c>
      <c r="O19">
        <f t="shared" ca="1" si="131"/>
        <v>151.11751981008558</v>
      </c>
      <c r="P19">
        <f t="shared" ca="1" si="131"/>
        <v>145.61467389870256</v>
      </c>
      <c r="Q19">
        <f t="shared" ca="1" si="131"/>
        <v>147.27107842933924</v>
      </c>
      <c r="R19">
        <f t="shared" ca="1" si="131"/>
        <v>144.69225604547168</v>
      </c>
      <c r="S19">
        <f t="shared" ca="1" si="131"/>
        <v>142.43408940321734</v>
      </c>
      <c r="T19">
        <f t="shared" ca="1" si="131"/>
        <v>140.96270712801311</v>
      </c>
      <c r="U19">
        <f t="shared" ca="1" si="131"/>
        <v>137.09814563523409</v>
      </c>
      <c r="V19">
        <f t="shared" ca="1" si="131"/>
        <v>140.22222074351126</v>
      </c>
      <c r="W19">
        <f t="shared" ca="1" si="131"/>
        <v>147.10690554224291</v>
      </c>
      <c r="X19">
        <f t="shared" ca="1" si="131"/>
        <v>152.36230140444385</v>
      </c>
      <c r="Y19">
        <f t="shared" ca="1" si="131"/>
        <v>154.87282710884131</v>
      </c>
      <c r="Z19">
        <f t="shared" ca="1" si="131"/>
        <v>155.06214514944938</v>
      </c>
      <c r="AA19">
        <f t="shared" ca="1" si="131"/>
        <v>150.01066495005423</v>
      </c>
      <c r="AB19">
        <f t="shared" ca="1" si="131"/>
        <v>149.58388423973568</v>
      </c>
      <c r="AC19">
        <f t="shared" ca="1" si="131"/>
        <v>149.94951539865795</v>
      </c>
      <c r="AD19">
        <f t="shared" ca="1" si="131"/>
        <v>150.84010763698478</v>
      </c>
      <c r="AE19">
        <f t="shared" ca="1" si="131"/>
        <v>153.00013482299477</v>
      </c>
      <c r="AF19">
        <f t="shared" ca="1" si="131"/>
        <v>152.66787664252601</v>
      </c>
      <c r="AG19">
        <f t="shared" ca="1" si="131"/>
        <v>151.61290433967463</v>
      </c>
      <c r="AH19">
        <f t="shared" ca="1" si="131"/>
        <v>148.64726054917415</v>
      </c>
      <c r="AI19">
        <f t="shared" ca="1" si="131"/>
        <v>145.18114933959311</v>
      </c>
      <c r="AJ19">
        <f t="shared" ca="1" si="131"/>
        <v>145.46211708518732</v>
      </c>
      <c r="AK19">
        <f t="shared" ca="1" si="131"/>
        <v>145.30263190308659</v>
      </c>
      <c r="AL19">
        <f t="shared" ca="1" si="131"/>
        <v>144.96165646641475</v>
      </c>
      <c r="AM19">
        <f t="shared" ref="AM19:BR19" ca="1" si="132">AL19*EXP(($C$6-0.5*$C$4^2)*$C$5+$C$4*SQRT($C$5)*_xlfn.NORM.S.INV(RAND()))</f>
        <v>144.76762597384283</v>
      </c>
      <c r="AN19">
        <f t="shared" ca="1" si="132"/>
        <v>147.48632063545463</v>
      </c>
      <c r="AO19">
        <f t="shared" ca="1" si="132"/>
        <v>151.50391531381544</v>
      </c>
      <c r="AP19">
        <f t="shared" ca="1" si="132"/>
        <v>151.11833563727421</v>
      </c>
      <c r="AQ19">
        <f t="shared" ca="1" si="132"/>
        <v>153.8048968355784</v>
      </c>
      <c r="AR19">
        <f t="shared" ca="1" si="132"/>
        <v>156.91020678842111</v>
      </c>
      <c r="AS19">
        <f t="shared" ca="1" si="132"/>
        <v>158.2808517297477</v>
      </c>
      <c r="AT19">
        <f t="shared" ca="1" si="132"/>
        <v>157.67423377158516</v>
      </c>
      <c r="AU19">
        <f t="shared" ca="1" si="132"/>
        <v>158.65346086605265</v>
      </c>
      <c r="AV19">
        <f t="shared" ca="1" si="132"/>
        <v>159.80067554098574</v>
      </c>
      <c r="AW19">
        <f t="shared" ca="1" si="132"/>
        <v>164.48817476383732</v>
      </c>
      <c r="AX19">
        <f t="shared" ca="1" si="132"/>
        <v>163.8978331493856</v>
      </c>
      <c r="AY19">
        <f t="shared" ca="1" si="132"/>
        <v>164.92347034361057</v>
      </c>
      <c r="AZ19">
        <f t="shared" ca="1" si="132"/>
        <v>163.52971000605461</v>
      </c>
      <c r="BA19">
        <f t="shared" ca="1" si="132"/>
        <v>167.52711933199234</v>
      </c>
      <c r="BB19">
        <f t="shared" ca="1" si="132"/>
        <v>168.592920434078</v>
      </c>
      <c r="BC19">
        <f t="shared" ca="1" si="132"/>
        <v>172.80191269917626</v>
      </c>
      <c r="BD19">
        <f t="shared" ca="1" si="132"/>
        <v>170.79175091422454</v>
      </c>
      <c r="BE19">
        <f t="shared" ca="1" si="132"/>
        <v>170.78406242264933</v>
      </c>
      <c r="BF19">
        <f t="shared" ca="1" si="132"/>
        <v>171.0557280769905</v>
      </c>
      <c r="BG19">
        <f t="shared" ca="1" si="132"/>
        <v>165.95932709059565</v>
      </c>
      <c r="BH19">
        <f t="shared" ca="1" si="132"/>
        <v>167.74642281816494</v>
      </c>
      <c r="BI19">
        <f t="shared" ca="1" si="132"/>
        <v>170.55657904657329</v>
      </c>
      <c r="BJ19">
        <f t="shared" ca="1" si="132"/>
        <v>173.61653021310028</v>
      </c>
      <c r="BK19">
        <f t="shared" ca="1" si="132"/>
        <v>175.13074869433319</v>
      </c>
      <c r="BL19">
        <f t="shared" ca="1" si="132"/>
        <v>175.44910692736156</v>
      </c>
      <c r="BM19">
        <f t="shared" ca="1" si="132"/>
        <v>172.43245677077317</v>
      </c>
      <c r="BN19">
        <f t="shared" ca="1" si="132"/>
        <v>173.35906924272999</v>
      </c>
      <c r="BO19">
        <f t="shared" ca="1" si="132"/>
        <v>172.71939080091536</v>
      </c>
      <c r="BP19">
        <f t="shared" ca="1" si="132"/>
        <v>175.06693495631984</v>
      </c>
      <c r="BQ19">
        <f t="shared" ca="1" si="132"/>
        <v>173.76878630591517</v>
      </c>
      <c r="BR19">
        <f t="shared" ca="1" si="132"/>
        <v>173.72505441711863</v>
      </c>
      <c r="BS19">
        <f t="shared" ref="BS19:CX19" ca="1" si="133">BR19*EXP(($C$6-0.5*$C$4^2)*$C$5+$C$4*SQRT($C$5)*_xlfn.NORM.S.INV(RAND()))</f>
        <v>171.34277058678634</v>
      </c>
      <c r="BT19">
        <f t="shared" ca="1" si="133"/>
        <v>170.88938268550956</v>
      </c>
      <c r="BU19">
        <f t="shared" ca="1" si="133"/>
        <v>167.98243798838769</v>
      </c>
      <c r="BV19">
        <f t="shared" ca="1" si="133"/>
        <v>168.09699897217916</v>
      </c>
      <c r="BW19">
        <f t="shared" ca="1" si="133"/>
        <v>164.70687076443875</v>
      </c>
      <c r="BX19">
        <f t="shared" ca="1" si="133"/>
        <v>166.90067247957759</v>
      </c>
      <c r="BY19">
        <f t="shared" ca="1" si="133"/>
        <v>164.88247071289561</v>
      </c>
      <c r="BZ19">
        <f t="shared" ca="1" si="133"/>
        <v>166.7029536633911</v>
      </c>
      <c r="CA19">
        <f t="shared" ca="1" si="133"/>
        <v>169.38095488251398</v>
      </c>
      <c r="CB19">
        <f t="shared" ca="1" si="133"/>
        <v>169.81250025443646</v>
      </c>
      <c r="CC19">
        <f t="shared" ca="1" si="133"/>
        <v>163.49450211312259</v>
      </c>
      <c r="CD19">
        <f t="shared" ca="1" si="133"/>
        <v>160.40743051000925</v>
      </c>
      <c r="CE19">
        <f t="shared" ca="1" si="133"/>
        <v>154.79683362829658</v>
      </c>
      <c r="CF19">
        <f t="shared" ca="1" si="133"/>
        <v>156.98804404564353</v>
      </c>
      <c r="CG19">
        <f t="shared" ca="1" si="133"/>
        <v>164.38867570840219</v>
      </c>
      <c r="CH19">
        <f t="shared" ca="1" si="133"/>
        <v>171.52388941355184</v>
      </c>
      <c r="CI19">
        <f t="shared" ca="1" si="133"/>
        <v>168.3310932936019</v>
      </c>
      <c r="CJ19">
        <f t="shared" ca="1" si="133"/>
        <v>164.47725258626951</v>
      </c>
      <c r="CK19">
        <f t="shared" ca="1" si="133"/>
        <v>166.46383123642792</v>
      </c>
      <c r="CL19">
        <f t="shared" ca="1" si="133"/>
        <v>165.59236287038115</v>
      </c>
      <c r="CM19">
        <f t="shared" ca="1" si="133"/>
        <v>166.74611913827724</v>
      </c>
      <c r="CN19">
        <f t="shared" ca="1" si="133"/>
        <v>165.90870209565739</v>
      </c>
      <c r="CO19">
        <f t="shared" ca="1" si="133"/>
        <v>167.64082079544335</v>
      </c>
      <c r="CP19">
        <f t="shared" ca="1" si="133"/>
        <v>166.24006877541018</v>
      </c>
      <c r="CQ19">
        <f t="shared" ca="1" si="133"/>
        <v>168.29188002101242</v>
      </c>
      <c r="CR19">
        <f t="shared" ca="1" si="133"/>
        <v>169.8201126115961</v>
      </c>
      <c r="CS19">
        <f t="shared" ca="1" si="133"/>
        <v>176.22437236051655</v>
      </c>
      <c r="CT19">
        <f t="shared" ca="1" si="133"/>
        <v>171.53478263801719</v>
      </c>
      <c r="CU19">
        <f t="shared" ca="1" si="133"/>
        <v>168.25716106280061</v>
      </c>
      <c r="CV19">
        <f t="shared" ca="1" si="133"/>
        <v>167.89441701430349</v>
      </c>
      <c r="CW19">
        <f t="shared" ca="1" si="133"/>
        <v>170.65741947707261</v>
      </c>
      <c r="CX19">
        <f t="shared" ca="1" si="133"/>
        <v>165.16522190235364</v>
      </c>
      <c r="CY19">
        <f t="shared" ref="CY19:ED19" ca="1" si="134">CX19*EXP(($C$6-0.5*$C$4^2)*$C$5+$C$4*SQRT($C$5)*_xlfn.NORM.S.INV(RAND()))</f>
        <v>165.76961782614899</v>
      </c>
      <c r="CZ19">
        <f t="shared" ca="1" si="134"/>
        <v>166.40503214409802</v>
      </c>
      <c r="DA19">
        <f t="shared" ca="1" si="134"/>
        <v>166.41376363767978</v>
      </c>
      <c r="DB19">
        <f t="shared" ca="1" si="134"/>
        <v>164.70033437290877</v>
      </c>
      <c r="DC19">
        <f t="shared" ca="1" si="134"/>
        <v>164.18303645736205</v>
      </c>
      <c r="DD19">
        <f t="shared" ca="1" si="134"/>
        <v>164.32929942449474</v>
      </c>
      <c r="DE19">
        <f t="shared" ca="1" si="134"/>
        <v>166.81498133430992</v>
      </c>
      <c r="DF19">
        <f t="shared" ca="1" si="134"/>
        <v>165.2340948121649</v>
      </c>
      <c r="DG19">
        <f t="shared" ca="1" si="134"/>
        <v>165.87503868542552</v>
      </c>
      <c r="DH19">
        <f t="shared" ca="1" si="134"/>
        <v>167.17198678074965</v>
      </c>
      <c r="DI19">
        <f t="shared" ca="1" si="134"/>
        <v>172.13277186998513</v>
      </c>
      <c r="DJ19">
        <f t="shared" ca="1" si="134"/>
        <v>176.87383637423031</v>
      </c>
      <c r="DK19">
        <f t="shared" ca="1" si="134"/>
        <v>176.24010950720862</v>
      </c>
      <c r="DL19">
        <f t="shared" ca="1" si="134"/>
        <v>170.22097544135596</v>
      </c>
      <c r="DM19">
        <f t="shared" ca="1" si="134"/>
        <v>168.67372265113028</v>
      </c>
      <c r="DN19">
        <f t="shared" ca="1" si="134"/>
        <v>166.26098734007178</v>
      </c>
      <c r="DO19">
        <f t="shared" ca="1" si="134"/>
        <v>171.10637260457079</v>
      </c>
      <c r="DP19">
        <f t="shared" ca="1" si="134"/>
        <v>168.20645534283963</v>
      </c>
      <c r="DQ19">
        <f t="shared" ca="1" si="134"/>
        <v>172.20246968425855</v>
      </c>
      <c r="DR19">
        <f t="shared" ca="1" si="134"/>
        <v>174.94270094672592</v>
      </c>
      <c r="DS19">
        <f t="shared" ca="1" si="134"/>
        <v>168.40763212707031</v>
      </c>
      <c r="DT19">
        <f t="shared" ca="1" si="134"/>
        <v>167.51312894672461</v>
      </c>
      <c r="DU19">
        <f t="shared" ca="1" si="134"/>
        <v>166.88761952075697</v>
      </c>
      <c r="DV19">
        <f t="shared" ca="1" si="134"/>
        <v>169.33128415794218</v>
      </c>
      <c r="DW19">
        <f t="shared" ca="1" si="134"/>
        <v>175.86070380148544</v>
      </c>
      <c r="DX19">
        <f t="shared" ca="1" si="134"/>
        <v>174.88257050946265</v>
      </c>
      <c r="DY19">
        <f t="shared" ca="1" si="134"/>
        <v>176.69785391032377</v>
      </c>
      <c r="DZ19">
        <f t="shared" ca="1" si="134"/>
        <v>173.3355558494184</v>
      </c>
      <c r="EA19">
        <f t="shared" ca="1" si="134"/>
        <v>172.17097202263</v>
      </c>
      <c r="EB19">
        <f t="shared" ca="1" si="134"/>
        <v>170.78090901851675</v>
      </c>
      <c r="EC19">
        <f t="shared" ca="1" si="134"/>
        <v>169.32061288887175</v>
      </c>
      <c r="ED19">
        <f t="shared" ca="1" si="134"/>
        <v>168.40314356117565</v>
      </c>
      <c r="EE19">
        <f t="shared" ref="EE19:FJ19" ca="1" si="135">ED19*EXP(($C$6-0.5*$C$4^2)*$C$5+$C$4*SQRT($C$5)*_xlfn.NORM.S.INV(RAND()))</f>
        <v>172.81795377219376</v>
      </c>
      <c r="EF19">
        <f t="shared" ca="1" si="135"/>
        <v>173.25642012764027</v>
      </c>
      <c r="EG19">
        <f t="shared" ca="1" si="135"/>
        <v>167.892405320791</v>
      </c>
      <c r="EH19">
        <f t="shared" ca="1" si="135"/>
        <v>169.73210571670674</v>
      </c>
      <c r="EI19">
        <f t="shared" ca="1" si="135"/>
        <v>165.61169489131089</v>
      </c>
      <c r="EJ19">
        <f t="shared" ca="1" si="135"/>
        <v>166.18661367723087</v>
      </c>
      <c r="EK19">
        <f t="shared" ca="1" si="135"/>
        <v>165.19932319538941</v>
      </c>
      <c r="EL19">
        <f t="shared" ca="1" si="135"/>
        <v>162.5729199062749</v>
      </c>
      <c r="EM19">
        <f t="shared" ca="1" si="135"/>
        <v>158.83594187583026</v>
      </c>
      <c r="EN19">
        <f t="shared" ca="1" si="135"/>
        <v>163.0359871520387</v>
      </c>
      <c r="EO19">
        <f t="shared" ca="1" si="135"/>
        <v>162.6164995477202</v>
      </c>
      <c r="EP19">
        <f t="shared" ca="1" si="135"/>
        <v>162.22070367206828</v>
      </c>
      <c r="EQ19">
        <f t="shared" ca="1" si="135"/>
        <v>157.2786342326074</v>
      </c>
      <c r="ER19">
        <f t="shared" ca="1" si="135"/>
        <v>157.38734753254224</v>
      </c>
      <c r="ES19">
        <f t="shared" ca="1" si="135"/>
        <v>154.29662770306291</v>
      </c>
      <c r="ET19">
        <f t="shared" ca="1" si="135"/>
        <v>157.63953477061597</v>
      </c>
      <c r="EU19">
        <f t="shared" ca="1" si="135"/>
        <v>158.13650100432812</v>
      </c>
      <c r="EV19">
        <f t="shared" ca="1" si="135"/>
        <v>159.46817021415464</v>
      </c>
      <c r="EW19">
        <f t="shared" ca="1" si="135"/>
        <v>160.63081828506546</v>
      </c>
      <c r="EX19">
        <f t="shared" ca="1" si="135"/>
        <v>159.10079281618192</v>
      </c>
      <c r="EY19">
        <f t="shared" ca="1" si="135"/>
        <v>158.14081312504339</v>
      </c>
      <c r="EZ19">
        <f t="shared" ca="1" si="135"/>
        <v>146.34919497249936</v>
      </c>
      <c r="FA19">
        <f t="shared" ca="1" si="135"/>
        <v>148.38398393199998</v>
      </c>
      <c r="FB19">
        <f t="shared" ca="1" si="135"/>
        <v>150.9254204420767</v>
      </c>
      <c r="FC19">
        <f t="shared" ca="1" si="135"/>
        <v>154.14230168902185</v>
      </c>
      <c r="FD19">
        <f t="shared" ca="1" si="135"/>
        <v>151.94111550057116</v>
      </c>
      <c r="FE19">
        <f t="shared" ca="1" si="135"/>
        <v>156.53093470545775</v>
      </c>
      <c r="FF19">
        <f t="shared" ca="1" si="135"/>
        <v>156.14841669147489</v>
      </c>
      <c r="FG19">
        <f t="shared" ca="1" si="135"/>
        <v>158.00247043951563</v>
      </c>
      <c r="FH19">
        <f t="shared" ca="1" si="135"/>
        <v>152.17691006066087</v>
      </c>
      <c r="FI19">
        <f t="shared" ca="1" si="135"/>
        <v>149.63032693458374</v>
      </c>
      <c r="FJ19">
        <f t="shared" ca="1" si="135"/>
        <v>144.13805792892759</v>
      </c>
      <c r="FK19">
        <f t="shared" ref="FK19:GP19" ca="1" si="136">FJ19*EXP(($C$6-0.5*$C$4^2)*$C$5+$C$4*SQRT($C$5)*_xlfn.NORM.S.INV(RAND()))</f>
        <v>147.50272610305666</v>
      </c>
      <c r="FL19">
        <f t="shared" ca="1" si="136"/>
        <v>148.894042494443</v>
      </c>
      <c r="FM19">
        <f t="shared" ca="1" si="136"/>
        <v>148.96623045393281</v>
      </c>
      <c r="FN19">
        <f t="shared" ca="1" si="136"/>
        <v>150.20791425087359</v>
      </c>
      <c r="FO19">
        <f t="shared" ca="1" si="136"/>
        <v>153.03413555673293</v>
      </c>
      <c r="FP19">
        <f t="shared" ca="1" si="136"/>
        <v>157.99071452464506</v>
      </c>
      <c r="FQ19">
        <f t="shared" ca="1" si="136"/>
        <v>155.07793516126441</v>
      </c>
      <c r="FR19">
        <f t="shared" ca="1" si="136"/>
        <v>152.12354379746489</v>
      </c>
      <c r="FS19">
        <f t="shared" ca="1" si="136"/>
        <v>155.70328552675593</v>
      </c>
      <c r="FT19">
        <f t="shared" ca="1" si="136"/>
        <v>152.51441516901232</v>
      </c>
      <c r="FU19">
        <f t="shared" ca="1" si="136"/>
        <v>157.88916430894182</v>
      </c>
      <c r="FV19">
        <f t="shared" ca="1" si="136"/>
        <v>163.84576435051702</v>
      </c>
      <c r="FW19">
        <f t="shared" ca="1" si="136"/>
        <v>163.50152252099019</v>
      </c>
      <c r="FX19">
        <f t="shared" ca="1" si="136"/>
        <v>165.27113081129414</v>
      </c>
      <c r="FY19">
        <f t="shared" ca="1" si="136"/>
        <v>165.95195819846495</v>
      </c>
      <c r="FZ19">
        <f t="shared" ca="1" si="136"/>
        <v>166.43173089599227</v>
      </c>
      <c r="GA19">
        <f t="shared" ca="1" si="136"/>
        <v>162.83206114794049</v>
      </c>
      <c r="GB19">
        <f t="shared" ca="1" si="136"/>
        <v>163.11210639360635</v>
      </c>
      <c r="GC19">
        <f t="shared" ca="1" si="136"/>
        <v>153.29815839464854</v>
      </c>
      <c r="GD19">
        <f t="shared" ca="1" si="136"/>
        <v>153.06853133766634</v>
      </c>
      <c r="GE19">
        <f t="shared" ca="1" si="136"/>
        <v>153.31732787341699</v>
      </c>
      <c r="GF19">
        <f t="shared" ca="1" si="136"/>
        <v>149.4987616731415</v>
      </c>
      <c r="GG19">
        <f t="shared" ca="1" si="136"/>
        <v>154.42488485638185</v>
      </c>
      <c r="GH19">
        <f t="shared" ca="1" si="136"/>
        <v>158.771256994049</v>
      </c>
      <c r="GI19">
        <f t="shared" ca="1" si="136"/>
        <v>154.4171244076866</v>
      </c>
      <c r="GJ19">
        <f t="shared" ca="1" si="136"/>
        <v>150.67214738305427</v>
      </c>
      <c r="GK19">
        <f t="shared" ca="1" si="136"/>
        <v>148.50997199392313</v>
      </c>
      <c r="GL19">
        <f t="shared" ca="1" si="136"/>
        <v>146.36773655181281</v>
      </c>
      <c r="GM19">
        <f t="shared" ca="1" si="136"/>
        <v>149.43744201916749</v>
      </c>
      <c r="GN19">
        <f t="shared" ca="1" si="136"/>
        <v>150.57018938230385</v>
      </c>
      <c r="GO19">
        <f t="shared" ca="1" si="136"/>
        <v>151.40650842921701</v>
      </c>
      <c r="GP19">
        <f t="shared" ca="1" si="136"/>
        <v>148.66505646425225</v>
      </c>
      <c r="GQ19">
        <f t="shared" ref="GQ19:GX19" ca="1" si="137">GP19*EXP(($C$6-0.5*$C$4^2)*$C$5+$C$4*SQRT($C$5)*_xlfn.NORM.S.INV(RAND()))</f>
        <v>150.3548794235748</v>
      </c>
      <c r="GR19">
        <f t="shared" ca="1" si="137"/>
        <v>153.68535437848641</v>
      </c>
      <c r="GS19">
        <f t="shared" ca="1" si="137"/>
        <v>155.12180540579618</v>
      </c>
      <c r="GT19">
        <f t="shared" ca="1" si="137"/>
        <v>155.12415202893746</v>
      </c>
      <c r="GU19">
        <f t="shared" ca="1" si="137"/>
        <v>156.64492866240559</v>
      </c>
      <c r="GV19">
        <f t="shared" ca="1" si="137"/>
        <v>161.73649999092115</v>
      </c>
      <c r="GW19">
        <f t="shared" ca="1" si="137"/>
        <v>159.45306163686135</v>
      </c>
      <c r="GX19">
        <f t="shared" ca="1" si="137"/>
        <v>160.74819507303786</v>
      </c>
      <c r="GY19" s="26">
        <f t="shared" ca="1" si="24"/>
        <v>0</v>
      </c>
      <c r="GZ19">
        <f t="shared" ca="1" si="14"/>
        <v>0</v>
      </c>
      <c r="HA19" s="26">
        <f t="shared" ca="1" si="32"/>
        <v>0.74819507303786281</v>
      </c>
      <c r="HB19" s="26">
        <f t="shared" ca="1" si="15"/>
        <v>0.7457881022269548</v>
      </c>
      <c r="HD19" s="81" t="s">
        <v>347</v>
      </c>
      <c r="HE19" s="92">
        <f>C4</f>
        <v>0.29489464034933421</v>
      </c>
    </row>
    <row r="20" spans="6:213" x14ac:dyDescent="0.35">
      <c r="F20" s="26">
        <f t="shared" si="16"/>
        <v>156.69999999999999</v>
      </c>
      <c r="G20">
        <f t="shared" ref="G20:AL20" ca="1" si="138">F20*EXP(($C$6-0.5*$C$4^2)*$C$5+$C$4*SQRT($C$5)*_xlfn.NORM.S.INV(RAND()))</f>
        <v>155.45665950511972</v>
      </c>
      <c r="H20">
        <f t="shared" ca="1" si="138"/>
        <v>157.41871835016639</v>
      </c>
      <c r="I20">
        <f t="shared" ca="1" si="138"/>
        <v>157.42117525810946</v>
      </c>
      <c r="J20">
        <f t="shared" ca="1" si="138"/>
        <v>164.75694723165688</v>
      </c>
      <c r="K20">
        <f t="shared" ca="1" si="138"/>
        <v>169.18921418968307</v>
      </c>
      <c r="L20">
        <f t="shared" ca="1" si="138"/>
        <v>171.63467839225785</v>
      </c>
      <c r="M20">
        <f t="shared" ca="1" si="138"/>
        <v>175.37745520271434</v>
      </c>
      <c r="N20">
        <f t="shared" ca="1" si="138"/>
        <v>174.10337943732569</v>
      </c>
      <c r="O20">
        <f t="shared" ca="1" si="138"/>
        <v>174.27239204685029</v>
      </c>
      <c r="P20">
        <f t="shared" ca="1" si="138"/>
        <v>175.5062835204638</v>
      </c>
      <c r="Q20">
        <f t="shared" ca="1" si="138"/>
        <v>176.88858218685596</v>
      </c>
      <c r="R20">
        <f t="shared" ca="1" si="138"/>
        <v>173.4916813382093</v>
      </c>
      <c r="S20">
        <f t="shared" ca="1" si="138"/>
        <v>169.4039187551754</v>
      </c>
      <c r="T20">
        <f t="shared" ca="1" si="138"/>
        <v>168.74695045072212</v>
      </c>
      <c r="U20">
        <f t="shared" ca="1" si="138"/>
        <v>168.91224319912013</v>
      </c>
      <c r="V20">
        <f t="shared" ca="1" si="138"/>
        <v>165.41260385219408</v>
      </c>
      <c r="W20">
        <f t="shared" ca="1" si="138"/>
        <v>170.4839532005123</v>
      </c>
      <c r="X20">
        <f t="shared" ca="1" si="138"/>
        <v>166.3299479147868</v>
      </c>
      <c r="Y20">
        <f t="shared" ca="1" si="138"/>
        <v>166.431140574902</v>
      </c>
      <c r="Z20">
        <f t="shared" ca="1" si="138"/>
        <v>164.85642738549586</v>
      </c>
      <c r="AA20">
        <f t="shared" ca="1" si="138"/>
        <v>162.39139585216773</v>
      </c>
      <c r="AB20">
        <f t="shared" ca="1" si="138"/>
        <v>160.57330688057419</v>
      </c>
      <c r="AC20">
        <f t="shared" ca="1" si="138"/>
        <v>154.72810760701978</v>
      </c>
      <c r="AD20">
        <f t="shared" ca="1" si="138"/>
        <v>156.62442415813143</v>
      </c>
      <c r="AE20">
        <f t="shared" ca="1" si="138"/>
        <v>159.90648362629176</v>
      </c>
      <c r="AF20">
        <f t="shared" ca="1" si="138"/>
        <v>157.70939945872777</v>
      </c>
      <c r="AG20">
        <f t="shared" ca="1" si="138"/>
        <v>156.63793146679717</v>
      </c>
      <c r="AH20">
        <f t="shared" ca="1" si="138"/>
        <v>156.38288035778245</v>
      </c>
      <c r="AI20">
        <f t="shared" ca="1" si="138"/>
        <v>160.00482863910392</v>
      </c>
      <c r="AJ20">
        <f t="shared" ca="1" si="138"/>
        <v>158.74153837580994</v>
      </c>
      <c r="AK20">
        <f t="shared" ca="1" si="138"/>
        <v>154.92130995967503</v>
      </c>
      <c r="AL20">
        <f t="shared" ca="1" si="138"/>
        <v>152.15106008136232</v>
      </c>
      <c r="AM20">
        <f t="shared" ref="AM20:BR20" ca="1" si="139">AL20*EXP(($C$6-0.5*$C$4^2)*$C$5+$C$4*SQRT($C$5)*_xlfn.NORM.S.INV(RAND()))</f>
        <v>152.13782096126786</v>
      </c>
      <c r="AN20">
        <f t="shared" ca="1" si="139"/>
        <v>151.46821408005707</v>
      </c>
      <c r="AO20">
        <f t="shared" ca="1" si="139"/>
        <v>151.83138933638466</v>
      </c>
      <c r="AP20">
        <f t="shared" ca="1" si="139"/>
        <v>149.77118485831673</v>
      </c>
      <c r="AQ20">
        <f t="shared" ca="1" si="139"/>
        <v>150.54218782892792</v>
      </c>
      <c r="AR20">
        <f t="shared" ca="1" si="139"/>
        <v>149.47369760522324</v>
      </c>
      <c r="AS20">
        <f t="shared" ca="1" si="139"/>
        <v>152.73563036767652</v>
      </c>
      <c r="AT20">
        <f t="shared" ca="1" si="139"/>
        <v>157.32524128699674</v>
      </c>
      <c r="AU20">
        <f t="shared" ca="1" si="139"/>
        <v>156.88684540817482</v>
      </c>
      <c r="AV20">
        <f t="shared" ca="1" si="139"/>
        <v>155.39846120939958</v>
      </c>
      <c r="AW20">
        <f t="shared" ca="1" si="139"/>
        <v>151.29708083059288</v>
      </c>
      <c r="AX20">
        <f t="shared" ca="1" si="139"/>
        <v>154.34626850930653</v>
      </c>
      <c r="AY20">
        <f t="shared" ca="1" si="139"/>
        <v>157.92910307893709</v>
      </c>
      <c r="AZ20">
        <f t="shared" ca="1" si="139"/>
        <v>155.85934016843035</v>
      </c>
      <c r="BA20">
        <f t="shared" ca="1" si="139"/>
        <v>159.84295059937705</v>
      </c>
      <c r="BB20">
        <f t="shared" ca="1" si="139"/>
        <v>157.81820465724721</v>
      </c>
      <c r="BC20">
        <f t="shared" ca="1" si="139"/>
        <v>155.7227652564402</v>
      </c>
      <c r="BD20">
        <f t="shared" ca="1" si="139"/>
        <v>158.71410572672232</v>
      </c>
      <c r="BE20">
        <f t="shared" ca="1" si="139"/>
        <v>160.75241501979042</v>
      </c>
      <c r="BF20">
        <f t="shared" ca="1" si="139"/>
        <v>159.70648530289483</v>
      </c>
      <c r="BG20">
        <f t="shared" ca="1" si="139"/>
        <v>159.8307246567928</v>
      </c>
      <c r="BH20">
        <f t="shared" ca="1" si="139"/>
        <v>157.16489802355579</v>
      </c>
      <c r="BI20">
        <f t="shared" ca="1" si="139"/>
        <v>155.09716046446513</v>
      </c>
      <c r="BJ20">
        <f t="shared" ca="1" si="139"/>
        <v>160.25966347094655</v>
      </c>
      <c r="BK20">
        <f t="shared" ca="1" si="139"/>
        <v>160.36399297221024</v>
      </c>
      <c r="BL20">
        <f t="shared" ca="1" si="139"/>
        <v>161.11854393121061</v>
      </c>
      <c r="BM20">
        <f t="shared" ca="1" si="139"/>
        <v>163.57071032547807</v>
      </c>
      <c r="BN20">
        <f t="shared" ca="1" si="139"/>
        <v>167.10910913904931</v>
      </c>
      <c r="BO20">
        <f t="shared" ca="1" si="139"/>
        <v>162.17428571370101</v>
      </c>
      <c r="BP20">
        <f t="shared" ca="1" si="139"/>
        <v>164.1711451509837</v>
      </c>
      <c r="BQ20">
        <f t="shared" ca="1" si="139"/>
        <v>162.27738260035733</v>
      </c>
      <c r="BR20">
        <f t="shared" ca="1" si="139"/>
        <v>163.73537055780136</v>
      </c>
      <c r="BS20">
        <f t="shared" ref="BS20:CX20" ca="1" si="140">BR20*EXP(($C$6-0.5*$C$4^2)*$C$5+$C$4*SQRT($C$5)*_xlfn.NORM.S.INV(RAND()))</f>
        <v>157.99315008749818</v>
      </c>
      <c r="BT20">
        <f t="shared" ca="1" si="140"/>
        <v>159.37385153879924</v>
      </c>
      <c r="BU20">
        <f t="shared" ca="1" si="140"/>
        <v>156.94289689239187</v>
      </c>
      <c r="BV20">
        <f t="shared" ca="1" si="140"/>
        <v>152.84244942707562</v>
      </c>
      <c r="BW20">
        <f t="shared" ca="1" si="140"/>
        <v>151.77534311173648</v>
      </c>
      <c r="BX20">
        <f t="shared" ca="1" si="140"/>
        <v>153.19271795882921</v>
      </c>
      <c r="BY20">
        <f t="shared" ca="1" si="140"/>
        <v>149.35396067920547</v>
      </c>
      <c r="BZ20">
        <f t="shared" ca="1" si="140"/>
        <v>146.19521637289031</v>
      </c>
      <c r="CA20">
        <f t="shared" ca="1" si="140"/>
        <v>145.07440285259429</v>
      </c>
      <c r="CB20">
        <f t="shared" ca="1" si="140"/>
        <v>147.85173012521403</v>
      </c>
      <c r="CC20">
        <f t="shared" ca="1" si="140"/>
        <v>143.83275435669358</v>
      </c>
      <c r="CD20">
        <f t="shared" ca="1" si="140"/>
        <v>142.61890207544553</v>
      </c>
      <c r="CE20">
        <f t="shared" ca="1" si="140"/>
        <v>146.41892773232669</v>
      </c>
      <c r="CF20">
        <f t="shared" ca="1" si="140"/>
        <v>153.49328746896197</v>
      </c>
      <c r="CG20">
        <f t="shared" ca="1" si="140"/>
        <v>151.69204982010834</v>
      </c>
      <c r="CH20">
        <f t="shared" ca="1" si="140"/>
        <v>156.80534049591691</v>
      </c>
      <c r="CI20">
        <f t="shared" ca="1" si="140"/>
        <v>159.2223354023038</v>
      </c>
      <c r="CJ20">
        <f t="shared" ca="1" si="140"/>
        <v>155.89748055558755</v>
      </c>
      <c r="CK20">
        <f t="shared" ca="1" si="140"/>
        <v>154.31292557073883</v>
      </c>
      <c r="CL20">
        <f t="shared" ca="1" si="140"/>
        <v>153.03848796079026</v>
      </c>
      <c r="CM20">
        <f t="shared" ca="1" si="140"/>
        <v>151.48986907223019</v>
      </c>
      <c r="CN20">
        <f t="shared" ca="1" si="140"/>
        <v>156.75824932637994</v>
      </c>
      <c r="CO20">
        <f t="shared" ca="1" si="140"/>
        <v>156.05596525423437</v>
      </c>
      <c r="CP20">
        <f t="shared" ca="1" si="140"/>
        <v>152.39569053013761</v>
      </c>
      <c r="CQ20">
        <f t="shared" ca="1" si="140"/>
        <v>154.48844039757904</v>
      </c>
      <c r="CR20">
        <f t="shared" ca="1" si="140"/>
        <v>155.59868496650779</v>
      </c>
      <c r="CS20">
        <f t="shared" ca="1" si="140"/>
        <v>153.41460908735493</v>
      </c>
      <c r="CT20">
        <f t="shared" ca="1" si="140"/>
        <v>157.78700837639528</v>
      </c>
      <c r="CU20">
        <f t="shared" ca="1" si="140"/>
        <v>157.79892617088089</v>
      </c>
      <c r="CV20">
        <f t="shared" ca="1" si="140"/>
        <v>153.51157902614179</v>
      </c>
      <c r="CW20">
        <f t="shared" ca="1" si="140"/>
        <v>150.21142032122142</v>
      </c>
      <c r="CX20">
        <f t="shared" ca="1" si="140"/>
        <v>147.31127285557477</v>
      </c>
      <c r="CY20">
        <f t="shared" ref="CY20:ED20" ca="1" si="141">CX20*EXP(($C$6-0.5*$C$4^2)*$C$5+$C$4*SQRT($C$5)*_xlfn.NORM.S.INV(RAND()))</f>
        <v>148.87525978407677</v>
      </c>
      <c r="CZ20">
        <f t="shared" ca="1" si="141"/>
        <v>143.67048430024991</v>
      </c>
      <c r="DA20">
        <f t="shared" ca="1" si="141"/>
        <v>144.07304134653012</v>
      </c>
      <c r="DB20">
        <f t="shared" ca="1" si="141"/>
        <v>146.19227221839006</v>
      </c>
      <c r="DC20">
        <f t="shared" ca="1" si="141"/>
        <v>145.96816094539091</v>
      </c>
      <c r="DD20">
        <f t="shared" ca="1" si="141"/>
        <v>147.02309308500054</v>
      </c>
      <c r="DE20">
        <f t="shared" ca="1" si="141"/>
        <v>146.37300795606669</v>
      </c>
      <c r="DF20">
        <f t="shared" ca="1" si="141"/>
        <v>147.35508336466873</v>
      </c>
      <c r="DG20">
        <f t="shared" ca="1" si="141"/>
        <v>147.54413554355148</v>
      </c>
      <c r="DH20">
        <f t="shared" ca="1" si="141"/>
        <v>145.03779834046392</v>
      </c>
      <c r="DI20">
        <f t="shared" ca="1" si="141"/>
        <v>144.18960912655481</v>
      </c>
      <c r="DJ20">
        <f t="shared" ca="1" si="141"/>
        <v>144.85169041968641</v>
      </c>
      <c r="DK20">
        <f t="shared" ca="1" si="141"/>
        <v>146.45328149874152</v>
      </c>
      <c r="DL20">
        <f t="shared" ca="1" si="141"/>
        <v>147.23476449877057</v>
      </c>
      <c r="DM20">
        <f t="shared" ca="1" si="141"/>
        <v>147.22213849724707</v>
      </c>
      <c r="DN20">
        <f t="shared" ca="1" si="141"/>
        <v>145.05667342393437</v>
      </c>
      <c r="DO20">
        <f t="shared" ca="1" si="141"/>
        <v>144.80270280419603</v>
      </c>
      <c r="DP20">
        <f t="shared" ca="1" si="141"/>
        <v>141.4964533798117</v>
      </c>
      <c r="DQ20">
        <f t="shared" ca="1" si="141"/>
        <v>138.48166071544057</v>
      </c>
      <c r="DR20">
        <f t="shared" ca="1" si="141"/>
        <v>137.04009765076114</v>
      </c>
      <c r="DS20">
        <f t="shared" ca="1" si="141"/>
        <v>136.98878519712108</v>
      </c>
      <c r="DT20">
        <f t="shared" ca="1" si="141"/>
        <v>139.89009730189358</v>
      </c>
      <c r="DU20">
        <f t="shared" ca="1" si="141"/>
        <v>138.13207863476302</v>
      </c>
      <c r="DV20">
        <f t="shared" ca="1" si="141"/>
        <v>141.53534716073838</v>
      </c>
      <c r="DW20">
        <f t="shared" ca="1" si="141"/>
        <v>148.07765353107129</v>
      </c>
      <c r="DX20">
        <f t="shared" ca="1" si="141"/>
        <v>149.20148346101251</v>
      </c>
      <c r="DY20">
        <f t="shared" ca="1" si="141"/>
        <v>149.10675362188252</v>
      </c>
      <c r="DZ20">
        <f t="shared" ca="1" si="141"/>
        <v>146.77327792549107</v>
      </c>
      <c r="EA20">
        <f t="shared" ca="1" si="141"/>
        <v>146.14666733914098</v>
      </c>
      <c r="EB20">
        <f t="shared" ca="1" si="141"/>
        <v>141.93326499973355</v>
      </c>
      <c r="EC20">
        <f t="shared" ca="1" si="141"/>
        <v>141.25927804843059</v>
      </c>
      <c r="ED20">
        <f t="shared" ca="1" si="141"/>
        <v>142.02895937496413</v>
      </c>
      <c r="EE20">
        <f t="shared" ref="EE20:FJ20" ca="1" si="142">ED20*EXP(($C$6-0.5*$C$4^2)*$C$5+$C$4*SQRT($C$5)*_xlfn.NORM.S.INV(RAND()))</f>
        <v>139.2772960640402</v>
      </c>
      <c r="EF20">
        <f t="shared" ca="1" si="142"/>
        <v>138.66726492443138</v>
      </c>
      <c r="EG20">
        <f t="shared" ca="1" si="142"/>
        <v>141.383716501073</v>
      </c>
      <c r="EH20">
        <f t="shared" ca="1" si="142"/>
        <v>143.08375834370901</v>
      </c>
      <c r="EI20">
        <f t="shared" ca="1" si="142"/>
        <v>139.34681714917366</v>
      </c>
      <c r="EJ20">
        <f t="shared" ca="1" si="142"/>
        <v>139.0152048177589</v>
      </c>
      <c r="EK20">
        <f t="shared" ca="1" si="142"/>
        <v>139.20597588673107</v>
      </c>
      <c r="EL20">
        <f t="shared" ca="1" si="142"/>
        <v>140.65675241680137</v>
      </c>
      <c r="EM20">
        <f t="shared" ca="1" si="142"/>
        <v>136.81603846048063</v>
      </c>
      <c r="EN20">
        <f t="shared" ca="1" si="142"/>
        <v>135.36861782424029</v>
      </c>
      <c r="EO20">
        <f t="shared" ca="1" si="142"/>
        <v>138.2043995417817</v>
      </c>
      <c r="EP20">
        <f t="shared" ca="1" si="142"/>
        <v>137.21076774805115</v>
      </c>
      <c r="EQ20">
        <f t="shared" ca="1" si="142"/>
        <v>140.45584548052048</v>
      </c>
      <c r="ER20">
        <f t="shared" ca="1" si="142"/>
        <v>142.40509355395764</v>
      </c>
      <c r="ES20">
        <f t="shared" ca="1" si="142"/>
        <v>138.11466632170516</v>
      </c>
      <c r="ET20">
        <f t="shared" ca="1" si="142"/>
        <v>142.13650126985809</v>
      </c>
      <c r="EU20">
        <f t="shared" ca="1" si="142"/>
        <v>141.91493170338822</v>
      </c>
      <c r="EV20">
        <f t="shared" ca="1" si="142"/>
        <v>143.51624881711683</v>
      </c>
      <c r="EW20">
        <f t="shared" ca="1" si="142"/>
        <v>145.57655894678155</v>
      </c>
      <c r="EX20">
        <f t="shared" ca="1" si="142"/>
        <v>146.1928034607366</v>
      </c>
      <c r="EY20">
        <f t="shared" ca="1" si="142"/>
        <v>145.38712356406563</v>
      </c>
      <c r="EZ20">
        <f t="shared" ca="1" si="142"/>
        <v>143.57706048264572</v>
      </c>
      <c r="FA20">
        <f t="shared" ca="1" si="142"/>
        <v>144.1076793212894</v>
      </c>
      <c r="FB20">
        <f t="shared" ca="1" si="142"/>
        <v>147.0149791014901</v>
      </c>
      <c r="FC20">
        <f t="shared" ca="1" si="142"/>
        <v>145.21813871136783</v>
      </c>
      <c r="FD20">
        <f t="shared" ca="1" si="142"/>
        <v>146.82890151317719</v>
      </c>
      <c r="FE20">
        <f t="shared" ca="1" si="142"/>
        <v>148.27647769194297</v>
      </c>
      <c r="FF20">
        <f t="shared" ca="1" si="142"/>
        <v>146.98812910005364</v>
      </c>
      <c r="FG20">
        <f t="shared" ca="1" si="142"/>
        <v>142.32180815364308</v>
      </c>
      <c r="FH20">
        <f t="shared" ca="1" si="142"/>
        <v>141.8246497252612</v>
      </c>
      <c r="FI20">
        <f t="shared" ca="1" si="142"/>
        <v>145.76585710444212</v>
      </c>
      <c r="FJ20">
        <f t="shared" ca="1" si="142"/>
        <v>149.46959017558322</v>
      </c>
      <c r="FK20">
        <f t="shared" ref="FK20:GP20" ca="1" si="143">FJ20*EXP(($C$6-0.5*$C$4^2)*$C$5+$C$4*SQRT($C$5)*_xlfn.NORM.S.INV(RAND()))</f>
        <v>150.80760967373615</v>
      </c>
      <c r="FL20">
        <f t="shared" ca="1" si="143"/>
        <v>153.31612544004875</v>
      </c>
      <c r="FM20">
        <f t="shared" ca="1" si="143"/>
        <v>150.84975746556086</v>
      </c>
      <c r="FN20">
        <f t="shared" ca="1" si="143"/>
        <v>150.13654414169301</v>
      </c>
      <c r="FO20">
        <f t="shared" ca="1" si="143"/>
        <v>148.65265734424855</v>
      </c>
      <c r="FP20">
        <f t="shared" ca="1" si="143"/>
        <v>148.35462132143579</v>
      </c>
      <c r="FQ20">
        <f t="shared" ca="1" si="143"/>
        <v>145.81434436695901</v>
      </c>
      <c r="FR20">
        <f t="shared" ca="1" si="143"/>
        <v>151.22655753991603</v>
      </c>
      <c r="FS20">
        <f t="shared" ca="1" si="143"/>
        <v>152.04265075520283</v>
      </c>
      <c r="FT20">
        <f t="shared" ca="1" si="143"/>
        <v>152.70826852253057</v>
      </c>
      <c r="FU20">
        <f t="shared" ca="1" si="143"/>
        <v>154.24619056861695</v>
      </c>
      <c r="FV20">
        <f t="shared" ca="1" si="143"/>
        <v>158.5556246923114</v>
      </c>
      <c r="FW20">
        <f t="shared" ca="1" si="143"/>
        <v>160.02622044739746</v>
      </c>
      <c r="FX20">
        <f t="shared" ca="1" si="143"/>
        <v>160.44640347547946</v>
      </c>
      <c r="FY20">
        <f t="shared" ca="1" si="143"/>
        <v>156.99117286824884</v>
      </c>
      <c r="FZ20">
        <f t="shared" ca="1" si="143"/>
        <v>159.21523240813355</v>
      </c>
      <c r="GA20">
        <f t="shared" ca="1" si="143"/>
        <v>161.56930672600609</v>
      </c>
      <c r="GB20">
        <f t="shared" ca="1" si="143"/>
        <v>158.94498998321052</v>
      </c>
      <c r="GC20">
        <f t="shared" ca="1" si="143"/>
        <v>154.95230277096181</v>
      </c>
      <c r="GD20">
        <f t="shared" ca="1" si="143"/>
        <v>154.58561195873608</v>
      </c>
      <c r="GE20">
        <f t="shared" ca="1" si="143"/>
        <v>157.07386361014719</v>
      </c>
      <c r="GF20">
        <f t="shared" ca="1" si="143"/>
        <v>159.3270850691473</v>
      </c>
      <c r="GG20">
        <f t="shared" ca="1" si="143"/>
        <v>158.3000217382089</v>
      </c>
      <c r="GH20">
        <f t="shared" ca="1" si="143"/>
        <v>157.61359067419457</v>
      </c>
      <c r="GI20">
        <f t="shared" ca="1" si="143"/>
        <v>161.14184224443255</v>
      </c>
      <c r="GJ20">
        <f t="shared" ca="1" si="143"/>
        <v>159.5231199034645</v>
      </c>
      <c r="GK20">
        <f t="shared" ca="1" si="143"/>
        <v>155.23830791881537</v>
      </c>
      <c r="GL20">
        <f t="shared" ca="1" si="143"/>
        <v>156.27595147710383</v>
      </c>
      <c r="GM20">
        <f t="shared" ca="1" si="143"/>
        <v>156.69502978979929</v>
      </c>
      <c r="GN20">
        <f t="shared" ca="1" si="143"/>
        <v>160.52429169611935</v>
      </c>
      <c r="GO20">
        <f t="shared" ca="1" si="143"/>
        <v>160.62580641052747</v>
      </c>
      <c r="GP20">
        <f t="shared" ca="1" si="143"/>
        <v>159.92631375508739</v>
      </c>
      <c r="GQ20">
        <f t="shared" ref="GQ20:GX20" ca="1" si="144">GP20*EXP(($C$6-0.5*$C$4^2)*$C$5+$C$4*SQRT($C$5)*_xlfn.NORM.S.INV(RAND()))</f>
        <v>164.52018465289925</v>
      </c>
      <c r="GR20">
        <f t="shared" ca="1" si="144"/>
        <v>162.61951207507607</v>
      </c>
      <c r="GS20">
        <f t="shared" ca="1" si="144"/>
        <v>159.22188917230829</v>
      </c>
      <c r="GT20">
        <f t="shared" ca="1" si="144"/>
        <v>159.01264178475992</v>
      </c>
      <c r="GU20">
        <f t="shared" ca="1" si="144"/>
        <v>152.443440172528</v>
      </c>
      <c r="GV20">
        <f t="shared" ca="1" si="144"/>
        <v>151.5622179485726</v>
      </c>
      <c r="GW20">
        <f t="shared" ca="1" si="144"/>
        <v>152.19416652297249</v>
      </c>
      <c r="GX20">
        <f t="shared" ca="1" si="144"/>
        <v>153.34770063353429</v>
      </c>
      <c r="GY20" s="26">
        <f t="shared" ca="1" si="24"/>
        <v>6.6522993664657122</v>
      </c>
      <c r="GZ20">
        <f t="shared" ca="1" si="14"/>
        <v>6.630898677023195</v>
      </c>
      <c r="HA20" s="26">
        <f t="shared" ca="1" si="32"/>
        <v>0</v>
      </c>
      <c r="HB20" s="26">
        <f t="shared" ca="1" si="15"/>
        <v>0</v>
      </c>
      <c r="HD20" s="81" t="s">
        <v>396</v>
      </c>
      <c r="HE20" s="92">
        <f>C6</f>
        <v>4.0599999999999997E-2</v>
      </c>
    </row>
    <row r="21" spans="6:213" x14ac:dyDescent="0.35">
      <c r="F21" s="26">
        <f t="shared" si="16"/>
        <v>156.69999999999999</v>
      </c>
      <c r="G21">
        <f t="shared" ref="G21:AL21" ca="1" si="145">F21*EXP(($C$6-0.5*$C$4^2)*$C$5+$C$4*SQRT($C$5)*_xlfn.NORM.S.INV(RAND()))</f>
        <v>154.88125518660715</v>
      </c>
      <c r="H21">
        <f t="shared" ca="1" si="145"/>
        <v>152.55692414802809</v>
      </c>
      <c r="I21">
        <f t="shared" ca="1" si="145"/>
        <v>151.06937835469574</v>
      </c>
      <c r="J21">
        <f t="shared" ca="1" si="145"/>
        <v>151.95364230628738</v>
      </c>
      <c r="K21">
        <f t="shared" ca="1" si="145"/>
        <v>152.23618808889285</v>
      </c>
      <c r="L21">
        <f t="shared" ca="1" si="145"/>
        <v>151.47205704194096</v>
      </c>
      <c r="M21">
        <f t="shared" ca="1" si="145"/>
        <v>147.3636668190839</v>
      </c>
      <c r="N21">
        <f t="shared" ca="1" si="145"/>
        <v>146.26597712970622</v>
      </c>
      <c r="O21">
        <f t="shared" ca="1" si="145"/>
        <v>147.60007469206278</v>
      </c>
      <c r="P21">
        <f t="shared" ca="1" si="145"/>
        <v>148.74906533477352</v>
      </c>
      <c r="Q21">
        <f t="shared" ca="1" si="145"/>
        <v>149.58342192520291</v>
      </c>
      <c r="R21">
        <f t="shared" ca="1" si="145"/>
        <v>143.82525788133501</v>
      </c>
      <c r="S21">
        <f t="shared" ca="1" si="145"/>
        <v>142.81840661076882</v>
      </c>
      <c r="T21">
        <f t="shared" ca="1" si="145"/>
        <v>143.10327356798868</v>
      </c>
      <c r="U21">
        <f t="shared" ca="1" si="145"/>
        <v>141.31262969974665</v>
      </c>
      <c r="V21">
        <f t="shared" ca="1" si="145"/>
        <v>137.17122387244027</v>
      </c>
      <c r="W21">
        <f t="shared" ca="1" si="145"/>
        <v>137.74170670496127</v>
      </c>
      <c r="X21">
        <f t="shared" ca="1" si="145"/>
        <v>137.02024427537782</v>
      </c>
      <c r="Y21">
        <f t="shared" ca="1" si="145"/>
        <v>132.63092957218575</v>
      </c>
      <c r="Z21">
        <f t="shared" ca="1" si="145"/>
        <v>131.34485316626865</v>
      </c>
      <c r="AA21">
        <f t="shared" ca="1" si="145"/>
        <v>128.997368406292</v>
      </c>
      <c r="AB21">
        <f t="shared" ca="1" si="145"/>
        <v>128.83665015749853</v>
      </c>
      <c r="AC21">
        <f t="shared" ca="1" si="145"/>
        <v>125.83033375167321</v>
      </c>
      <c r="AD21">
        <f t="shared" ca="1" si="145"/>
        <v>128.3879795908976</v>
      </c>
      <c r="AE21">
        <f t="shared" ca="1" si="145"/>
        <v>126.01636960234946</v>
      </c>
      <c r="AF21">
        <f t="shared" ca="1" si="145"/>
        <v>124.70192235134857</v>
      </c>
      <c r="AG21">
        <f t="shared" ca="1" si="145"/>
        <v>122.62445357892473</v>
      </c>
      <c r="AH21">
        <f t="shared" ca="1" si="145"/>
        <v>120.8378471247139</v>
      </c>
      <c r="AI21">
        <f t="shared" ca="1" si="145"/>
        <v>118.84354108410648</v>
      </c>
      <c r="AJ21">
        <f t="shared" ca="1" si="145"/>
        <v>119.01506655670809</v>
      </c>
      <c r="AK21">
        <f t="shared" ca="1" si="145"/>
        <v>119.35712295890571</v>
      </c>
      <c r="AL21">
        <f t="shared" ca="1" si="145"/>
        <v>118.61288742369167</v>
      </c>
      <c r="AM21">
        <f t="shared" ref="AM21:BR21" ca="1" si="146">AL21*EXP(($C$6-0.5*$C$4^2)*$C$5+$C$4*SQRT($C$5)*_xlfn.NORM.S.INV(RAND()))</f>
        <v>116.04130809555201</v>
      </c>
      <c r="AN21">
        <f t="shared" ca="1" si="146"/>
        <v>116.60042110722158</v>
      </c>
      <c r="AO21">
        <f t="shared" ca="1" si="146"/>
        <v>115.19332384833932</v>
      </c>
      <c r="AP21">
        <f t="shared" ca="1" si="146"/>
        <v>115.18591530126483</v>
      </c>
      <c r="AQ21">
        <f t="shared" ca="1" si="146"/>
        <v>116.69233080727217</v>
      </c>
      <c r="AR21">
        <f t="shared" ca="1" si="146"/>
        <v>120.46963508006105</v>
      </c>
      <c r="AS21">
        <f t="shared" ca="1" si="146"/>
        <v>119.71920651538568</v>
      </c>
      <c r="AT21">
        <f t="shared" ca="1" si="146"/>
        <v>121.72875837569774</v>
      </c>
      <c r="AU21">
        <f t="shared" ca="1" si="146"/>
        <v>121.85897621706049</v>
      </c>
      <c r="AV21">
        <f t="shared" ca="1" si="146"/>
        <v>119.59416544934631</v>
      </c>
      <c r="AW21">
        <f t="shared" ca="1" si="146"/>
        <v>117.67463868592309</v>
      </c>
      <c r="AX21">
        <f t="shared" ca="1" si="146"/>
        <v>116.46593217201553</v>
      </c>
      <c r="AY21">
        <f t="shared" ca="1" si="146"/>
        <v>115.91767186783507</v>
      </c>
      <c r="AZ21">
        <f t="shared" ca="1" si="146"/>
        <v>113.39134224837143</v>
      </c>
      <c r="BA21">
        <f t="shared" ca="1" si="146"/>
        <v>116.54722103705072</v>
      </c>
      <c r="BB21">
        <f t="shared" ca="1" si="146"/>
        <v>114.8101395056262</v>
      </c>
      <c r="BC21">
        <f t="shared" ca="1" si="146"/>
        <v>111.03234803049494</v>
      </c>
      <c r="BD21">
        <f t="shared" ca="1" si="146"/>
        <v>112.36597986167754</v>
      </c>
      <c r="BE21">
        <f t="shared" ca="1" si="146"/>
        <v>112.03200734963391</v>
      </c>
      <c r="BF21">
        <f t="shared" ca="1" si="146"/>
        <v>108.66121860070373</v>
      </c>
      <c r="BG21">
        <f t="shared" ca="1" si="146"/>
        <v>107.84140202964683</v>
      </c>
      <c r="BH21">
        <f t="shared" ca="1" si="146"/>
        <v>106.81323762706459</v>
      </c>
      <c r="BI21">
        <f t="shared" ca="1" si="146"/>
        <v>104.90816618024819</v>
      </c>
      <c r="BJ21">
        <f t="shared" ca="1" si="146"/>
        <v>108.9705315085847</v>
      </c>
      <c r="BK21">
        <f t="shared" ca="1" si="146"/>
        <v>106.99953308311856</v>
      </c>
      <c r="BL21">
        <f t="shared" ca="1" si="146"/>
        <v>106.13139031450901</v>
      </c>
      <c r="BM21">
        <f t="shared" ca="1" si="146"/>
        <v>106.64579807083901</v>
      </c>
      <c r="BN21">
        <f t="shared" ca="1" si="146"/>
        <v>106.46624824093892</v>
      </c>
      <c r="BO21">
        <f t="shared" ca="1" si="146"/>
        <v>110.15771713490786</v>
      </c>
      <c r="BP21">
        <f t="shared" ca="1" si="146"/>
        <v>109.93812495711684</v>
      </c>
      <c r="BQ21">
        <f t="shared" ca="1" si="146"/>
        <v>109.83298352938672</v>
      </c>
      <c r="BR21">
        <f t="shared" ca="1" si="146"/>
        <v>111.71054874548885</v>
      </c>
      <c r="BS21">
        <f t="shared" ref="BS21:CX21" ca="1" si="147">BR21*EXP(($C$6-0.5*$C$4^2)*$C$5+$C$4*SQRT($C$5)*_xlfn.NORM.S.INV(RAND()))</f>
        <v>112.28980790820839</v>
      </c>
      <c r="BT21">
        <f t="shared" ca="1" si="147"/>
        <v>111.05563651214206</v>
      </c>
      <c r="BU21">
        <f t="shared" ca="1" si="147"/>
        <v>112.36316819401439</v>
      </c>
      <c r="BV21">
        <f t="shared" ca="1" si="147"/>
        <v>113.19011515945365</v>
      </c>
      <c r="BW21">
        <f t="shared" ca="1" si="147"/>
        <v>110.07338471577118</v>
      </c>
      <c r="BX21">
        <f t="shared" ca="1" si="147"/>
        <v>108.2194903639095</v>
      </c>
      <c r="BY21">
        <f t="shared" ca="1" si="147"/>
        <v>107.49961861886891</v>
      </c>
      <c r="BZ21">
        <f t="shared" ca="1" si="147"/>
        <v>106.2420072745345</v>
      </c>
      <c r="CA21">
        <f t="shared" ca="1" si="147"/>
        <v>106.45109455970227</v>
      </c>
      <c r="CB21">
        <f t="shared" ca="1" si="147"/>
        <v>104.61487655353747</v>
      </c>
      <c r="CC21">
        <f t="shared" ca="1" si="147"/>
        <v>104.36465633028889</v>
      </c>
      <c r="CD21">
        <f t="shared" ca="1" si="147"/>
        <v>105.96334824491061</v>
      </c>
      <c r="CE21">
        <f t="shared" ca="1" si="147"/>
        <v>107.29372066343939</v>
      </c>
      <c r="CF21">
        <f t="shared" ca="1" si="147"/>
        <v>108.02267004484048</v>
      </c>
      <c r="CG21">
        <f t="shared" ca="1" si="147"/>
        <v>109.61242738721138</v>
      </c>
      <c r="CH21">
        <f t="shared" ca="1" si="147"/>
        <v>110.68365015598215</v>
      </c>
      <c r="CI21">
        <f t="shared" ca="1" si="147"/>
        <v>109.46929199023936</v>
      </c>
      <c r="CJ21">
        <f t="shared" ca="1" si="147"/>
        <v>105.66429560666579</v>
      </c>
      <c r="CK21">
        <f t="shared" ca="1" si="147"/>
        <v>107.13896849354873</v>
      </c>
      <c r="CL21">
        <f t="shared" ca="1" si="147"/>
        <v>107.35314785406486</v>
      </c>
      <c r="CM21">
        <f t="shared" ca="1" si="147"/>
        <v>105.47594789555835</v>
      </c>
      <c r="CN21">
        <f t="shared" ca="1" si="147"/>
        <v>105.61607358359424</v>
      </c>
      <c r="CO21">
        <f t="shared" ca="1" si="147"/>
        <v>104.12693725215382</v>
      </c>
      <c r="CP21">
        <f t="shared" ca="1" si="147"/>
        <v>102.37005059885658</v>
      </c>
      <c r="CQ21">
        <f t="shared" ca="1" si="147"/>
        <v>105.09134340779022</v>
      </c>
      <c r="CR21">
        <f t="shared" ca="1" si="147"/>
        <v>103.47496523723507</v>
      </c>
      <c r="CS21">
        <f t="shared" ca="1" si="147"/>
        <v>103.07081935941181</v>
      </c>
      <c r="CT21">
        <f t="shared" ca="1" si="147"/>
        <v>100.69465305617604</v>
      </c>
      <c r="CU21">
        <f t="shared" ca="1" si="147"/>
        <v>98.912905346115139</v>
      </c>
      <c r="CV21">
        <f t="shared" ca="1" si="147"/>
        <v>98.33118782362358</v>
      </c>
      <c r="CW21">
        <f t="shared" ca="1" si="147"/>
        <v>100.47135890599996</v>
      </c>
      <c r="CX21">
        <f t="shared" ca="1" si="147"/>
        <v>100.81551421573919</v>
      </c>
      <c r="CY21">
        <f t="shared" ref="CY21:ED21" ca="1" si="148">CX21*EXP(($C$6-0.5*$C$4^2)*$C$5+$C$4*SQRT($C$5)*_xlfn.NORM.S.INV(RAND()))</f>
        <v>98.91298342303044</v>
      </c>
      <c r="CZ21">
        <f t="shared" ca="1" si="148"/>
        <v>94.883568344335004</v>
      </c>
      <c r="DA21">
        <f t="shared" ca="1" si="148"/>
        <v>94.003553449253872</v>
      </c>
      <c r="DB21">
        <f t="shared" ca="1" si="148"/>
        <v>95.686863733485495</v>
      </c>
      <c r="DC21">
        <f t="shared" ca="1" si="148"/>
        <v>95.45763547545728</v>
      </c>
      <c r="DD21">
        <f t="shared" ca="1" si="148"/>
        <v>91.990505196833752</v>
      </c>
      <c r="DE21">
        <f t="shared" ca="1" si="148"/>
        <v>88.761572759646839</v>
      </c>
      <c r="DF21">
        <f t="shared" ca="1" si="148"/>
        <v>89.610433657305549</v>
      </c>
      <c r="DG21">
        <f t="shared" ca="1" si="148"/>
        <v>90.139976892522824</v>
      </c>
      <c r="DH21">
        <f t="shared" ca="1" si="148"/>
        <v>91.180920265311173</v>
      </c>
      <c r="DI21">
        <f t="shared" ca="1" si="148"/>
        <v>92.304110771900625</v>
      </c>
      <c r="DJ21">
        <f t="shared" ca="1" si="148"/>
        <v>89.75465576338415</v>
      </c>
      <c r="DK21">
        <f t="shared" ca="1" si="148"/>
        <v>93.395264742885104</v>
      </c>
      <c r="DL21">
        <f t="shared" ca="1" si="148"/>
        <v>93.728454642405694</v>
      </c>
      <c r="DM21">
        <f t="shared" ca="1" si="148"/>
        <v>94.189948732660213</v>
      </c>
      <c r="DN21">
        <f t="shared" ca="1" si="148"/>
        <v>93.267114388553253</v>
      </c>
      <c r="DO21">
        <f t="shared" ca="1" si="148"/>
        <v>92.713267240963717</v>
      </c>
      <c r="DP21">
        <f t="shared" ca="1" si="148"/>
        <v>90.68340298178174</v>
      </c>
      <c r="DQ21">
        <f t="shared" ca="1" si="148"/>
        <v>91.296248931954565</v>
      </c>
      <c r="DR21">
        <f t="shared" ca="1" si="148"/>
        <v>92.22105867300327</v>
      </c>
      <c r="DS21">
        <f t="shared" ca="1" si="148"/>
        <v>93.113100596084351</v>
      </c>
      <c r="DT21">
        <f t="shared" ca="1" si="148"/>
        <v>96.104390626306227</v>
      </c>
      <c r="DU21">
        <f t="shared" ca="1" si="148"/>
        <v>96.502781976838563</v>
      </c>
      <c r="DV21">
        <f t="shared" ca="1" si="148"/>
        <v>95.818927570725705</v>
      </c>
      <c r="DW21">
        <f t="shared" ca="1" si="148"/>
        <v>97.683531607421372</v>
      </c>
      <c r="DX21">
        <f t="shared" ca="1" si="148"/>
        <v>99.469437288979336</v>
      </c>
      <c r="DY21">
        <f t="shared" ca="1" si="148"/>
        <v>101.12783617117667</v>
      </c>
      <c r="DZ21">
        <f t="shared" ca="1" si="148"/>
        <v>99.80105195178507</v>
      </c>
      <c r="EA21">
        <f t="shared" ca="1" si="148"/>
        <v>99.675644653120486</v>
      </c>
      <c r="EB21">
        <f t="shared" ca="1" si="148"/>
        <v>100.34722787607154</v>
      </c>
      <c r="EC21">
        <f t="shared" ca="1" si="148"/>
        <v>100.68094377499392</v>
      </c>
      <c r="ED21">
        <f t="shared" ca="1" si="148"/>
        <v>102.53332579307695</v>
      </c>
      <c r="EE21">
        <f t="shared" ref="EE21:FJ21" ca="1" si="149">ED21*EXP(($C$6-0.5*$C$4^2)*$C$5+$C$4*SQRT($C$5)*_xlfn.NORM.S.INV(RAND()))</f>
        <v>104.00142020532208</v>
      </c>
      <c r="EF21">
        <f t="shared" ca="1" si="149"/>
        <v>106.12915889019818</v>
      </c>
      <c r="EG21">
        <f t="shared" ca="1" si="149"/>
        <v>106.77577279616516</v>
      </c>
      <c r="EH21">
        <f t="shared" ca="1" si="149"/>
        <v>105.31270027888827</v>
      </c>
      <c r="EI21">
        <f t="shared" ca="1" si="149"/>
        <v>108.87243392546556</v>
      </c>
      <c r="EJ21">
        <f t="shared" ca="1" si="149"/>
        <v>106.83267909396142</v>
      </c>
      <c r="EK21">
        <f t="shared" ca="1" si="149"/>
        <v>108.06298824184853</v>
      </c>
      <c r="EL21">
        <f t="shared" ca="1" si="149"/>
        <v>109.82387768700619</v>
      </c>
      <c r="EM21">
        <f t="shared" ca="1" si="149"/>
        <v>111.03515221541026</v>
      </c>
      <c r="EN21">
        <f t="shared" ca="1" si="149"/>
        <v>111.17721544987522</v>
      </c>
      <c r="EO21">
        <f t="shared" ca="1" si="149"/>
        <v>112.56028123046291</v>
      </c>
      <c r="EP21">
        <f t="shared" ca="1" si="149"/>
        <v>114.09374800012435</v>
      </c>
      <c r="EQ21">
        <f t="shared" ca="1" si="149"/>
        <v>112.40240804631418</v>
      </c>
      <c r="ER21">
        <f t="shared" ca="1" si="149"/>
        <v>111.63368009237317</v>
      </c>
      <c r="ES21">
        <f t="shared" ca="1" si="149"/>
        <v>111.92681089047186</v>
      </c>
      <c r="ET21">
        <f t="shared" ca="1" si="149"/>
        <v>112.04707803941149</v>
      </c>
      <c r="EU21">
        <f t="shared" ca="1" si="149"/>
        <v>109.7995196963016</v>
      </c>
      <c r="EV21">
        <f t="shared" ca="1" si="149"/>
        <v>110.93801605659536</v>
      </c>
      <c r="EW21">
        <f t="shared" ca="1" si="149"/>
        <v>109.70686128231733</v>
      </c>
      <c r="EX21">
        <f t="shared" ca="1" si="149"/>
        <v>111.54299684293299</v>
      </c>
      <c r="EY21">
        <f t="shared" ca="1" si="149"/>
        <v>114.77635451575109</v>
      </c>
      <c r="EZ21">
        <f t="shared" ca="1" si="149"/>
        <v>115.94122369557547</v>
      </c>
      <c r="FA21">
        <f t="shared" ca="1" si="149"/>
        <v>116.93319268967882</v>
      </c>
      <c r="FB21">
        <f t="shared" ca="1" si="149"/>
        <v>115.95888896429926</v>
      </c>
      <c r="FC21">
        <f t="shared" ca="1" si="149"/>
        <v>117.83476123627322</v>
      </c>
      <c r="FD21">
        <f t="shared" ca="1" si="149"/>
        <v>119.46214445291336</v>
      </c>
      <c r="FE21">
        <f t="shared" ca="1" si="149"/>
        <v>119.213390664591</v>
      </c>
      <c r="FF21">
        <f t="shared" ca="1" si="149"/>
        <v>120.97703158565193</v>
      </c>
      <c r="FG21">
        <f t="shared" ca="1" si="149"/>
        <v>122.6163664691835</v>
      </c>
      <c r="FH21">
        <f t="shared" ca="1" si="149"/>
        <v>120.50833715251181</v>
      </c>
      <c r="FI21">
        <f t="shared" ca="1" si="149"/>
        <v>122.36765458200752</v>
      </c>
      <c r="FJ21">
        <f t="shared" ca="1" si="149"/>
        <v>125.7961326454536</v>
      </c>
      <c r="FK21">
        <f t="shared" ref="FK21:GP21" ca="1" si="150">FJ21*EXP(($C$6-0.5*$C$4^2)*$C$5+$C$4*SQRT($C$5)*_xlfn.NORM.S.INV(RAND()))</f>
        <v>124.66105255194203</v>
      </c>
      <c r="FL21">
        <f t="shared" ca="1" si="150"/>
        <v>126.53485896575175</v>
      </c>
      <c r="FM21">
        <f t="shared" ca="1" si="150"/>
        <v>127.39084075267773</v>
      </c>
      <c r="FN21">
        <f t="shared" ca="1" si="150"/>
        <v>124.0795924145185</v>
      </c>
      <c r="FO21">
        <f t="shared" ca="1" si="150"/>
        <v>123.25117313611955</v>
      </c>
      <c r="FP21">
        <f t="shared" ca="1" si="150"/>
        <v>120.95279796717111</v>
      </c>
      <c r="FQ21">
        <f t="shared" ca="1" si="150"/>
        <v>124.28130130854558</v>
      </c>
      <c r="FR21">
        <f t="shared" ca="1" si="150"/>
        <v>128.02987153203725</v>
      </c>
      <c r="FS21">
        <f t="shared" ca="1" si="150"/>
        <v>126.51544503804318</v>
      </c>
      <c r="FT21">
        <f t="shared" ca="1" si="150"/>
        <v>128.12939199886816</v>
      </c>
      <c r="FU21">
        <f t="shared" ca="1" si="150"/>
        <v>126.54010832841055</v>
      </c>
      <c r="FV21">
        <f t="shared" ca="1" si="150"/>
        <v>124.53042199555726</v>
      </c>
      <c r="FW21">
        <f t="shared" ca="1" si="150"/>
        <v>122.97152456434981</v>
      </c>
      <c r="FX21">
        <f t="shared" ca="1" si="150"/>
        <v>121.28497952950418</v>
      </c>
      <c r="FY21">
        <f t="shared" ca="1" si="150"/>
        <v>122.04216834379865</v>
      </c>
      <c r="FZ21">
        <f t="shared" ca="1" si="150"/>
        <v>120.02960100612709</v>
      </c>
      <c r="GA21">
        <f t="shared" ca="1" si="150"/>
        <v>117.46201085312448</v>
      </c>
      <c r="GB21">
        <f t="shared" ca="1" si="150"/>
        <v>113.37056686913309</v>
      </c>
      <c r="GC21">
        <f t="shared" ca="1" si="150"/>
        <v>114.53387013892359</v>
      </c>
      <c r="GD21">
        <f t="shared" ca="1" si="150"/>
        <v>113.91204567045062</v>
      </c>
      <c r="GE21">
        <f t="shared" ca="1" si="150"/>
        <v>115.44383530929576</v>
      </c>
      <c r="GF21">
        <f t="shared" ca="1" si="150"/>
        <v>114.71823414361461</v>
      </c>
      <c r="GG21">
        <f t="shared" ca="1" si="150"/>
        <v>116.17641737366185</v>
      </c>
      <c r="GH21">
        <f t="shared" ca="1" si="150"/>
        <v>118.20321931819687</v>
      </c>
      <c r="GI21">
        <f t="shared" ca="1" si="150"/>
        <v>120.86517307265332</v>
      </c>
      <c r="GJ21">
        <f t="shared" ca="1" si="150"/>
        <v>120.50153255877296</v>
      </c>
      <c r="GK21">
        <f t="shared" ca="1" si="150"/>
        <v>118.7397438324825</v>
      </c>
      <c r="GL21">
        <f t="shared" ca="1" si="150"/>
        <v>115.80076359433403</v>
      </c>
      <c r="GM21">
        <f t="shared" ca="1" si="150"/>
        <v>117.22509194925834</v>
      </c>
      <c r="GN21">
        <f t="shared" ca="1" si="150"/>
        <v>119.6889552108935</v>
      </c>
      <c r="GO21">
        <f t="shared" ca="1" si="150"/>
        <v>124.65592020701278</v>
      </c>
      <c r="GP21">
        <f t="shared" ca="1" si="150"/>
        <v>125.02377479752818</v>
      </c>
      <c r="GQ21">
        <f t="shared" ref="GQ21:GX21" ca="1" si="151">GP21*EXP(($C$6-0.5*$C$4^2)*$C$5+$C$4*SQRT($C$5)*_xlfn.NORM.S.INV(RAND()))</f>
        <v>125.4221470867366</v>
      </c>
      <c r="GR21">
        <f t="shared" ca="1" si="151"/>
        <v>121.65291671241708</v>
      </c>
      <c r="GS21">
        <f t="shared" ca="1" si="151"/>
        <v>119.99243775318187</v>
      </c>
      <c r="GT21">
        <f t="shared" ca="1" si="151"/>
        <v>119.28477857884144</v>
      </c>
      <c r="GU21">
        <f t="shared" ca="1" si="151"/>
        <v>117.74483931317505</v>
      </c>
      <c r="GV21">
        <f t="shared" ca="1" si="151"/>
        <v>117.73619408836778</v>
      </c>
      <c r="GW21">
        <f t="shared" ca="1" si="151"/>
        <v>119.16152083208982</v>
      </c>
      <c r="GX21">
        <f t="shared" ca="1" si="151"/>
        <v>126.55548945232326</v>
      </c>
      <c r="GY21" s="26">
        <f t="shared" ca="1" si="24"/>
        <v>33.444510547676742</v>
      </c>
      <c r="GZ21">
        <f t="shared" ca="1" si="14"/>
        <v>33.336918338673662</v>
      </c>
      <c r="HA21" s="26">
        <f t="shared" ca="1" si="32"/>
        <v>0</v>
      </c>
      <c r="HB21" s="26">
        <f t="shared" ca="1" si="15"/>
        <v>0</v>
      </c>
      <c r="HD21" s="81" t="s">
        <v>397</v>
      </c>
      <c r="HE21" s="93">
        <f>C7</f>
        <v>7.9365079365079361E-2</v>
      </c>
    </row>
    <row r="22" spans="6:213" x14ac:dyDescent="0.35">
      <c r="F22" s="26">
        <f t="shared" si="16"/>
        <v>156.69999999999999</v>
      </c>
      <c r="G22">
        <f t="shared" ref="G22:AL22" ca="1" si="152">F22*EXP(($C$6-0.5*$C$4^2)*$C$5+$C$4*SQRT($C$5)*_xlfn.NORM.S.INV(RAND()))</f>
        <v>160.33645266777688</v>
      </c>
      <c r="H22">
        <f t="shared" ca="1" si="152"/>
        <v>162.10546462863232</v>
      </c>
      <c r="I22">
        <f t="shared" ca="1" si="152"/>
        <v>160.31996160566595</v>
      </c>
      <c r="J22">
        <f t="shared" ca="1" si="152"/>
        <v>161.59651629753566</v>
      </c>
      <c r="K22">
        <f t="shared" ca="1" si="152"/>
        <v>163.17276979601931</v>
      </c>
      <c r="L22">
        <f t="shared" ca="1" si="152"/>
        <v>159.79635541948579</v>
      </c>
      <c r="M22">
        <f t="shared" ca="1" si="152"/>
        <v>156.55106794075022</v>
      </c>
      <c r="N22">
        <f t="shared" ca="1" si="152"/>
        <v>155.00373174745835</v>
      </c>
      <c r="O22">
        <f t="shared" ca="1" si="152"/>
        <v>156.04290115707144</v>
      </c>
      <c r="P22">
        <f t="shared" ca="1" si="152"/>
        <v>156.89887734233417</v>
      </c>
      <c r="Q22">
        <f t="shared" ca="1" si="152"/>
        <v>151.68800967534327</v>
      </c>
      <c r="R22">
        <f t="shared" ca="1" si="152"/>
        <v>151.34171979397522</v>
      </c>
      <c r="S22">
        <f t="shared" ca="1" si="152"/>
        <v>151.10905744055006</v>
      </c>
      <c r="T22">
        <f t="shared" ca="1" si="152"/>
        <v>153.38008547766211</v>
      </c>
      <c r="U22">
        <f t="shared" ca="1" si="152"/>
        <v>152.61786357403233</v>
      </c>
      <c r="V22">
        <f t="shared" ca="1" si="152"/>
        <v>152.59701273593168</v>
      </c>
      <c r="W22">
        <f t="shared" ca="1" si="152"/>
        <v>151.23230788842989</v>
      </c>
      <c r="X22">
        <f t="shared" ca="1" si="152"/>
        <v>152.18877157457166</v>
      </c>
      <c r="Y22">
        <f t="shared" ca="1" si="152"/>
        <v>157.8197604406927</v>
      </c>
      <c r="Z22">
        <f t="shared" ca="1" si="152"/>
        <v>159.42439201368867</v>
      </c>
      <c r="AA22">
        <f t="shared" ca="1" si="152"/>
        <v>162.71443069620031</v>
      </c>
      <c r="AB22">
        <f t="shared" ca="1" si="152"/>
        <v>159.78014446521661</v>
      </c>
      <c r="AC22">
        <f t="shared" ca="1" si="152"/>
        <v>160.26487881124831</v>
      </c>
      <c r="AD22">
        <f t="shared" ca="1" si="152"/>
        <v>158.33043162171481</v>
      </c>
      <c r="AE22">
        <f t="shared" ca="1" si="152"/>
        <v>157.86315874833281</v>
      </c>
      <c r="AF22">
        <f t="shared" ca="1" si="152"/>
        <v>157.98463424983979</v>
      </c>
      <c r="AG22">
        <f t="shared" ca="1" si="152"/>
        <v>161.59133899557469</v>
      </c>
      <c r="AH22">
        <f t="shared" ca="1" si="152"/>
        <v>161.03087473568405</v>
      </c>
      <c r="AI22">
        <f t="shared" ca="1" si="152"/>
        <v>161.93726058560367</v>
      </c>
      <c r="AJ22">
        <f t="shared" ca="1" si="152"/>
        <v>162.85119480021851</v>
      </c>
      <c r="AK22">
        <f t="shared" ca="1" si="152"/>
        <v>159.49008596192522</v>
      </c>
      <c r="AL22">
        <f t="shared" ca="1" si="152"/>
        <v>159.90954843648271</v>
      </c>
      <c r="AM22">
        <f t="shared" ref="AM22:BR22" ca="1" si="153">AL22*EXP(($C$6-0.5*$C$4^2)*$C$5+$C$4*SQRT($C$5)*_xlfn.NORM.S.INV(RAND()))</f>
        <v>161.50567011158574</v>
      </c>
      <c r="AN22">
        <f t="shared" ca="1" si="153"/>
        <v>163.84279022060693</v>
      </c>
      <c r="AO22">
        <f t="shared" ca="1" si="153"/>
        <v>165.74656379282226</v>
      </c>
      <c r="AP22">
        <f t="shared" ca="1" si="153"/>
        <v>161.87185759289659</v>
      </c>
      <c r="AQ22">
        <f t="shared" ca="1" si="153"/>
        <v>155.75810277467241</v>
      </c>
      <c r="AR22">
        <f t="shared" ca="1" si="153"/>
        <v>155.76457146789514</v>
      </c>
      <c r="AS22">
        <f t="shared" ca="1" si="153"/>
        <v>155.8264649140927</v>
      </c>
      <c r="AT22">
        <f t="shared" ca="1" si="153"/>
        <v>150.26154367730484</v>
      </c>
      <c r="AU22">
        <f t="shared" ca="1" si="153"/>
        <v>151.56977790675896</v>
      </c>
      <c r="AV22">
        <f t="shared" ca="1" si="153"/>
        <v>150.31148102354226</v>
      </c>
      <c r="AW22">
        <f t="shared" ca="1" si="153"/>
        <v>151.39777206430418</v>
      </c>
      <c r="AX22">
        <f t="shared" ca="1" si="153"/>
        <v>153.88386972935268</v>
      </c>
      <c r="AY22">
        <f t="shared" ca="1" si="153"/>
        <v>159.95484620159945</v>
      </c>
      <c r="AZ22">
        <f t="shared" ca="1" si="153"/>
        <v>156.98778822937425</v>
      </c>
      <c r="BA22">
        <f t="shared" ca="1" si="153"/>
        <v>156.71213304537164</v>
      </c>
      <c r="BB22">
        <f t="shared" ca="1" si="153"/>
        <v>154.72915642768152</v>
      </c>
      <c r="BC22">
        <f t="shared" ca="1" si="153"/>
        <v>159.79159701556688</v>
      </c>
      <c r="BD22">
        <f t="shared" ca="1" si="153"/>
        <v>159.40530881543179</v>
      </c>
      <c r="BE22">
        <f t="shared" ca="1" si="153"/>
        <v>157.23071152700089</v>
      </c>
      <c r="BF22">
        <f t="shared" ca="1" si="153"/>
        <v>151.7336106387327</v>
      </c>
      <c r="BG22">
        <f t="shared" ca="1" si="153"/>
        <v>154.99769860943155</v>
      </c>
      <c r="BH22">
        <f t="shared" ca="1" si="153"/>
        <v>153.73496736035122</v>
      </c>
      <c r="BI22">
        <f t="shared" ca="1" si="153"/>
        <v>156.62389093609721</v>
      </c>
      <c r="BJ22">
        <f t="shared" ca="1" si="153"/>
        <v>155.896671869583</v>
      </c>
      <c r="BK22">
        <f t="shared" ca="1" si="153"/>
        <v>155.75903967324615</v>
      </c>
      <c r="BL22">
        <f t="shared" ca="1" si="153"/>
        <v>160.07736949912723</v>
      </c>
      <c r="BM22">
        <f t="shared" ca="1" si="153"/>
        <v>158.97882842130369</v>
      </c>
      <c r="BN22">
        <f t="shared" ca="1" si="153"/>
        <v>158.53858472925324</v>
      </c>
      <c r="BO22">
        <f t="shared" ca="1" si="153"/>
        <v>161.16526972918737</v>
      </c>
      <c r="BP22">
        <f t="shared" ca="1" si="153"/>
        <v>159.11582976983721</v>
      </c>
      <c r="BQ22">
        <f t="shared" ca="1" si="153"/>
        <v>157.17741125914139</v>
      </c>
      <c r="BR22">
        <f t="shared" ca="1" si="153"/>
        <v>158.84862754940525</v>
      </c>
      <c r="BS22">
        <f t="shared" ref="BS22:CX22" ca="1" si="154">BR22*EXP(($C$6-0.5*$C$4^2)*$C$5+$C$4*SQRT($C$5)*_xlfn.NORM.S.INV(RAND()))</f>
        <v>165.66992618069685</v>
      </c>
      <c r="BT22">
        <f t="shared" ca="1" si="154"/>
        <v>165.86510906280174</v>
      </c>
      <c r="BU22">
        <f t="shared" ca="1" si="154"/>
        <v>166.18558822490886</v>
      </c>
      <c r="BV22">
        <f t="shared" ca="1" si="154"/>
        <v>166.07875531105708</v>
      </c>
      <c r="BW22">
        <f t="shared" ca="1" si="154"/>
        <v>169.34690230654647</v>
      </c>
      <c r="BX22">
        <f t="shared" ca="1" si="154"/>
        <v>166.92553825584744</v>
      </c>
      <c r="BY22">
        <f t="shared" ca="1" si="154"/>
        <v>164.82365067859854</v>
      </c>
      <c r="BZ22">
        <f t="shared" ca="1" si="154"/>
        <v>166.51668973740189</v>
      </c>
      <c r="CA22">
        <f t="shared" ca="1" si="154"/>
        <v>163.92718440409868</v>
      </c>
      <c r="CB22">
        <f t="shared" ca="1" si="154"/>
        <v>162.87056296310055</v>
      </c>
      <c r="CC22">
        <f t="shared" ca="1" si="154"/>
        <v>161.85189429299876</v>
      </c>
      <c r="CD22">
        <f t="shared" ca="1" si="154"/>
        <v>162.08691147495057</v>
      </c>
      <c r="CE22">
        <f t="shared" ca="1" si="154"/>
        <v>156.3996898535425</v>
      </c>
      <c r="CF22">
        <f t="shared" ca="1" si="154"/>
        <v>156.75578964027213</v>
      </c>
      <c r="CG22">
        <f t="shared" ca="1" si="154"/>
        <v>159.52742168637062</v>
      </c>
      <c r="CH22">
        <f t="shared" ca="1" si="154"/>
        <v>160.44842055902876</v>
      </c>
      <c r="CI22">
        <f t="shared" ca="1" si="154"/>
        <v>160.37630813791247</v>
      </c>
      <c r="CJ22">
        <f t="shared" ca="1" si="154"/>
        <v>160.51517063190221</v>
      </c>
      <c r="CK22">
        <f t="shared" ca="1" si="154"/>
        <v>160.99909162102142</v>
      </c>
      <c r="CL22">
        <f t="shared" ca="1" si="154"/>
        <v>160.55097068183184</v>
      </c>
      <c r="CM22">
        <f t="shared" ca="1" si="154"/>
        <v>161.70440837082225</v>
      </c>
      <c r="CN22">
        <f t="shared" ca="1" si="154"/>
        <v>164.71164685266734</v>
      </c>
      <c r="CO22">
        <f t="shared" ca="1" si="154"/>
        <v>168.90185151672236</v>
      </c>
      <c r="CP22">
        <f t="shared" ca="1" si="154"/>
        <v>165.6647981780101</v>
      </c>
      <c r="CQ22">
        <f t="shared" ca="1" si="154"/>
        <v>163.95984749977359</v>
      </c>
      <c r="CR22">
        <f t="shared" ca="1" si="154"/>
        <v>161.50315041360673</v>
      </c>
      <c r="CS22">
        <f t="shared" ca="1" si="154"/>
        <v>171.4358964069325</v>
      </c>
      <c r="CT22">
        <f t="shared" ca="1" si="154"/>
        <v>175.29413534808629</v>
      </c>
      <c r="CU22">
        <f t="shared" ca="1" si="154"/>
        <v>175.26540971416819</v>
      </c>
      <c r="CV22">
        <f t="shared" ca="1" si="154"/>
        <v>180.72759817408854</v>
      </c>
      <c r="CW22">
        <f t="shared" ca="1" si="154"/>
        <v>181.06044019392206</v>
      </c>
      <c r="CX22">
        <f t="shared" ca="1" si="154"/>
        <v>181.32785480810779</v>
      </c>
      <c r="CY22">
        <f t="shared" ref="CY22:ED22" ca="1" si="155">CX22*EXP(($C$6-0.5*$C$4^2)*$C$5+$C$4*SQRT($C$5)*_xlfn.NORM.S.INV(RAND()))</f>
        <v>180.80723717638875</v>
      </c>
      <c r="CZ22">
        <f t="shared" ca="1" si="155"/>
        <v>176.76290927547086</v>
      </c>
      <c r="DA22">
        <f t="shared" ca="1" si="155"/>
        <v>176.7202892832631</v>
      </c>
      <c r="DB22">
        <f t="shared" ca="1" si="155"/>
        <v>172.71389455766038</v>
      </c>
      <c r="DC22">
        <f t="shared" ca="1" si="155"/>
        <v>175.44797211853097</v>
      </c>
      <c r="DD22">
        <f t="shared" ca="1" si="155"/>
        <v>182.95040088792626</v>
      </c>
      <c r="DE22">
        <f t="shared" ca="1" si="155"/>
        <v>184.20349786175228</v>
      </c>
      <c r="DF22">
        <f t="shared" ca="1" si="155"/>
        <v>185.74202425848489</v>
      </c>
      <c r="DG22">
        <f t="shared" ca="1" si="155"/>
        <v>186.47809681374903</v>
      </c>
      <c r="DH22">
        <f t="shared" ca="1" si="155"/>
        <v>190.52665477676666</v>
      </c>
      <c r="DI22">
        <f t="shared" ca="1" si="155"/>
        <v>185.55792077030409</v>
      </c>
      <c r="DJ22">
        <f t="shared" ca="1" si="155"/>
        <v>182.655442253757</v>
      </c>
      <c r="DK22">
        <f t="shared" ca="1" si="155"/>
        <v>180.22309766428444</v>
      </c>
      <c r="DL22">
        <f t="shared" ca="1" si="155"/>
        <v>176.99426690324754</v>
      </c>
      <c r="DM22">
        <f t="shared" ca="1" si="155"/>
        <v>170.58071253646651</v>
      </c>
      <c r="DN22">
        <f t="shared" ca="1" si="155"/>
        <v>177.6128934390816</v>
      </c>
      <c r="DO22">
        <f t="shared" ca="1" si="155"/>
        <v>178.75038024525742</v>
      </c>
      <c r="DP22">
        <f t="shared" ca="1" si="155"/>
        <v>180.40160191634621</v>
      </c>
      <c r="DQ22">
        <f t="shared" ca="1" si="155"/>
        <v>181.45857522818156</v>
      </c>
      <c r="DR22">
        <f t="shared" ca="1" si="155"/>
        <v>185.08890129917231</v>
      </c>
      <c r="DS22">
        <f t="shared" ca="1" si="155"/>
        <v>178.47009969912008</v>
      </c>
      <c r="DT22">
        <f t="shared" ca="1" si="155"/>
        <v>172.32136533129338</v>
      </c>
      <c r="DU22">
        <f t="shared" ca="1" si="155"/>
        <v>173.39311536616239</v>
      </c>
      <c r="DV22">
        <f t="shared" ca="1" si="155"/>
        <v>175.11683386849856</v>
      </c>
      <c r="DW22">
        <f t="shared" ca="1" si="155"/>
        <v>172.22747448229387</v>
      </c>
      <c r="DX22">
        <f t="shared" ca="1" si="155"/>
        <v>170.75297875195264</v>
      </c>
      <c r="DY22">
        <f t="shared" ca="1" si="155"/>
        <v>170.07571855722617</v>
      </c>
      <c r="DZ22">
        <f t="shared" ca="1" si="155"/>
        <v>171.92623309694761</v>
      </c>
      <c r="EA22">
        <f t="shared" ca="1" si="155"/>
        <v>173.12923119479299</v>
      </c>
      <c r="EB22">
        <f t="shared" ca="1" si="155"/>
        <v>166.65768965795377</v>
      </c>
      <c r="EC22">
        <f t="shared" ca="1" si="155"/>
        <v>164.48069531520159</v>
      </c>
      <c r="ED22">
        <f t="shared" ca="1" si="155"/>
        <v>167.09164683328115</v>
      </c>
      <c r="EE22">
        <f t="shared" ref="EE22:FJ22" ca="1" si="156">ED22*EXP(($C$6-0.5*$C$4^2)*$C$5+$C$4*SQRT($C$5)*_xlfn.NORM.S.INV(RAND()))</f>
        <v>169.04174353971197</v>
      </c>
      <c r="EF22">
        <f t="shared" ca="1" si="156"/>
        <v>170.60313403903976</v>
      </c>
      <c r="EG22">
        <f t="shared" ca="1" si="156"/>
        <v>172.18237627980767</v>
      </c>
      <c r="EH22">
        <f t="shared" ca="1" si="156"/>
        <v>182.37141448983036</v>
      </c>
      <c r="EI22">
        <f t="shared" ca="1" si="156"/>
        <v>183.928245661033</v>
      </c>
      <c r="EJ22">
        <f t="shared" ca="1" si="156"/>
        <v>183.14766104558996</v>
      </c>
      <c r="EK22">
        <f t="shared" ca="1" si="156"/>
        <v>184.58918331204944</v>
      </c>
      <c r="EL22">
        <f t="shared" ca="1" si="156"/>
        <v>179.90096937668898</v>
      </c>
      <c r="EM22">
        <f t="shared" ca="1" si="156"/>
        <v>176.42698572176272</v>
      </c>
      <c r="EN22">
        <f t="shared" ca="1" si="156"/>
        <v>170.27065992766305</v>
      </c>
      <c r="EO22">
        <f t="shared" ca="1" si="156"/>
        <v>170.80888525591158</v>
      </c>
      <c r="EP22">
        <f t="shared" ca="1" si="156"/>
        <v>169.29395301652565</v>
      </c>
      <c r="EQ22">
        <f t="shared" ca="1" si="156"/>
        <v>166.49049673054512</v>
      </c>
      <c r="ER22">
        <f t="shared" ca="1" si="156"/>
        <v>163.19094579968964</v>
      </c>
      <c r="ES22">
        <f t="shared" ca="1" si="156"/>
        <v>162.65325332673939</v>
      </c>
      <c r="ET22">
        <f t="shared" ca="1" si="156"/>
        <v>164.18512344317369</v>
      </c>
      <c r="EU22">
        <f t="shared" ca="1" si="156"/>
        <v>166.95969957742057</v>
      </c>
      <c r="EV22">
        <f t="shared" ca="1" si="156"/>
        <v>166.37147015342646</v>
      </c>
      <c r="EW22">
        <f t="shared" ca="1" si="156"/>
        <v>164.77385312202179</v>
      </c>
      <c r="EX22">
        <f t="shared" ca="1" si="156"/>
        <v>167.39286123958013</v>
      </c>
      <c r="EY22">
        <f t="shared" ca="1" si="156"/>
        <v>177.51479660827562</v>
      </c>
      <c r="EZ22">
        <f t="shared" ca="1" si="156"/>
        <v>178.05909358583312</v>
      </c>
      <c r="FA22">
        <f t="shared" ca="1" si="156"/>
        <v>177.37006304175341</v>
      </c>
      <c r="FB22">
        <f t="shared" ca="1" si="156"/>
        <v>181.7168077607638</v>
      </c>
      <c r="FC22">
        <f t="shared" ca="1" si="156"/>
        <v>187.41253523533206</v>
      </c>
      <c r="FD22">
        <f t="shared" ca="1" si="156"/>
        <v>184.96638228210119</v>
      </c>
      <c r="FE22">
        <f t="shared" ca="1" si="156"/>
        <v>183.78159504398042</v>
      </c>
      <c r="FF22">
        <f t="shared" ca="1" si="156"/>
        <v>187.9880840330197</v>
      </c>
      <c r="FG22">
        <f t="shared" ca="1" si="156"/>
        <v>186.02022355862991</v>
      </c>
      <c r="FH22">
        <f t="shared" ca="1" si="156"/>
        <v>187.32193103403398</v>
      </c>
      <c r="FI22">
        <f t="shared" ca="1" si="156"/>
        <v>186.70312662156942</v>
      </c>
      <c r="FJ22">
        <f t="shared" ca="1" si="156"/>
        <v>182.43805293123876</v>
      </c>
      <c r="FK22">
        <f t="shared" ref="FK22:GP22" ca="1" si="157">FJ22*EXP(($C$6-0.5*$C$4^2)*$C$5+$C$4*SQRT($C$5)*_xlfn.NORM.S.INV(RAND()))</f>
        <v>186.6075199239983</v>
      </c>
      <c r="FL22">
        <f t="shared" ca="1" si="157"/>
        <v>184.62089277948712</v>
      </c>
      <c r="FM22">
        <f t="shared" ca="1" si="157"/>
        <v>180.27643360060762</v>
      </c>
      <c r="FN22">
        <f t="shared" ca="1" si="157"/>
        <v>178.97655048561211</v>
      </c>
      <c r="FO22">
        <f t="shared" ca="1" si="157"/>
        <v>181.62686442634453</v>
      </c>
      <c r="FP22">
        <f t="shared" ca="1" si="157"/>
        <v>181.80970205559362</v>
      </c>
      <c r="FQ22">
        <f t="shared" ca="1" si="157"/>
        <v>182.87152110816757</v>
      </c>
      <c r="FR22">
        <f t="shared" ca="1" si="157"/>
        <v>182.56237708981828</v>
      </c>
      <c r="FS22">
        <f t="shared" ca="1" si="157"/>
        <v>179.90925559998809</v>
      </c>
      <c r="FT22">
        <f t="shared" ca="1" si="157"/>
        <v>179.460802996328</v>
      </c>
      <c r="FU22">
        <f t="shared" ca="1" si="157"/>
        <v>179.41023051952479</v>
      </c>
      <c r="FV22">
        <f t="shared" ca="1" si="157"/>
        <v>184.90448731648419</v>
      </c>
      <c r="FW22">
        <f t="shared" ca="1" si="157"/>
        <v>185.08936196618859</v>
      </c>
      <c r="FX22">
        <f t="shared" ca="1" si="157"/>
        <v>188.12349909317581</v>
      </c>
      <c r="FY22">
        <f t="shared" ca="1" si="157"/>
        <v>190.18611675076858</v>
      </c>
      <c r="FZ22">
        <f t="shared" ca="1" si="157"/>
        <v>187.02591733004803</v>
      </c>
      <c r="GA22">
        <f t="shared" ca="1" si="157"/>
        <v>186.71702913389061</v>
      </c>
      <c r="GB22">
        <f t="shared" ca="1" si="157"/>
        <v>184.89042474363529</v>
      </c>
      <c r="GC22">
        <f t="shared" ca="1" si="157"/>
        <v>177.58445362818699</v>
      </c>
      <c r="GD22">
        <f t="shared" ca="1" si="157"/>
        <v>173.01745644223294</v>
      </c>
      <c r="GE22">
        <f t="shared" ca="1" si="157"/>
        <v>174.68513038790078</v>
      </c>
      <c r="GF22">
        <f t="shared" ca="1" si="157"/>
        <v>175.27518821364174</v>
      </c>
      <c r="GG22">
        <f t="shared" ca="1" si="157"/>
        <v>169.14820305195823</v>
      </c>
      <c r="GH22">
        <f t="shared" ca="1" si="157"/>
        <v>172.16850227942177</v>
      </c>
      <c r="GI22">
        <f t="shared" ca="1" si="157"/>
        <v>171.65524969009749</v>
      </c>
      <c r="GJ22">
        <f t="shared" ca="1" si="157"/>
        <v>175.05895052899473</v>
      </c>
      <c r="GK22">
        <f t="shared" ca="1" si="157"/>
        <v>178.23074553100165</v>
      </c>
      <c r="GL22">
        <f t="shared" ca="1" si="157"/>
        <v>175.17421354488184</v>
      </c>
      <c r="GM22">
        <f t="shared" ca="1" si="157"/>
        <v>173.35950907097421</v>
      </c>
      <c r="GN22">
        <f t="shared" ca="1" si="157"/>
        <v>177.62901487749022</v>
      </c>
      <c r="GO22">
        <f t="shared" ca="1" si="157"/>
        <v>178.83810782956789</v>
      </c>
      <c r="GP22">
        <f t="shared" ca="1" si="157"/>
        <v>174.92489149762952</v>
      </c>
      <c r="GQ22">
        <f t="shared" ref="GQ22:GX22" ca="1" si="158">GP22*EXP(($C$6-0.5*$C$4^2)*$C$5+$C$4*SQRT($C$5)*_xlfn.NORM.S.INV(RAND()))</f>
        <v>172.61884256990092</v>
      </c>
      <c r="GR22">
        <f t="shared" ca="1" si="158"/>
        <v>172.80585945900305</v>
      </c>
      <c r="GS22">
        <f t="shared" ca="1" si="158"/>
        <v>177.70223057469431</v>
      </c>
      <c r="GT22">
        <f t="shared" ca="1" si="158"/>
        <v>172.29550588061568</v>
      </c>
      <c r="GU22">
        <f t="shared" ca="1" si="158"/>
        <v>172.6199020725154</v>
      </c>
      <c r="GV22">
        <f t="shared" ca="1" si="158"/>
        <v>170.45918931519716</v>
      </c>
      <c r="GW22">
        <f t="shared" ca="1" si="158"/>
        <v>168.07474452444009</v>
      </c>
      <c r="GX22">
        <f t="shared" ca="1" si="158"/>
        <v>172.70508582001986</v>
      </c>
      <c r="GY22" s="26">
        <f t="shared" ca="1" si="24"/>
        <v>0</v>
      </c>
      <c r="GZ22">
        <f t="shared" ca="1" si="14"/>
        <v>0</v>
      </c>
      <c r="HA22" s="26">
        <f t="shared" ca="1" si="32"/>
        <v>12.70508582001986</v>
      </c>
      <c r="HB22" s="26">
        <f t="shared" ca="1" si="15"/>
        <v>12.664213096019282</v>
      </c>
      <c r="HD22" s="81" t="s">
        <v>398</v>
      </c>
      <c r="HE22" s="92">
        <f>C5</f>
        <v>3.968253968253968E-3</v>
      </c>
    </row>
    <row r="23" spans="6:213" x14ac:dyDescent="0.35">
      <c r="F23" s="26">
        <f t="shared" si="16"/>
        <v>156.69999999999999</v>
      </c>
      <c r="G23">
        <f t="shared" ref="G23:AL23" ca="1" si="159">F23*EXP(($C$6-0.5*$C$4^2)*$C$5+$C$4*SQRT($C$5)*_xlfn.NORM.S.INV(RAND()))</f>
        <v>154.8774335555384</v>
      </c>
      <c r="H23">
        <f t="shared" ca="1" si="159"/>
        <v>143.93863012659858</v>
      </c>
      <c r="I23">
        <f t="shared" ca="1" si="159"/>
        <v>143.55978137921059</v>
      </c>
      <c r="J23">
        <f t="shared" ca="1" si="159"/>
        <v>146.95933921055817</v>
      </c>
      <c r="K23">
        <f t="shared" ca="1" si="159"/>
        <v>147.27185195223211</v>
      </c>
      <c r="L23">
        <f t="shared" ca="1" si="159"/>
        <v>146.10925387308694</v>
      </c>
      <c r="M23">
        <f t="shared" ca="1" si="159"/>
        <v>145.56990823530322</v>
      </c>
      <c r="N23">
        <f t="shared" ca="1" si="159"/>
        <v>142.21343393842557</v>
      </c>
      <c r="O23">
        <f t="shared" ca="1" si="159"/>
        <v>142.22596519824455</v>
      </c>
      <c r="P23">
        <f t="shared" ca="1" si="159"/>
        <v>142.31900351792427</v>
      </c>
      <c r="Q23">
        <f t="shared" ca="1" si="159"/>
        <v>144.62945063819231</v>
      </c>
      <c r="R23">
        <f t="shared" ca="1" si="159"/>
        <v>145.62124147571404</v>
      </c>
      <c r="S23">
        <f t="shared" ca="1" si="159"/>
        <v>140.03011530020785</v>
      </c>
      <c r="T23">
        <f t="shared" ca="1" si="159"/>
        <v>145.56754429851517</v>
      </c>
      <c r="U23">
        <f t="shared" ca="1" si="159"/>
        <v>146.56344507268045</v>
      </c>
      <c r="V23">
        <f t="shared" ca="1" si="159"/>
        <v>147.72934727657497</v>
      </c>
      <c r="W23">
        <f t="shared" ca="1" si="159"/>
        <v>148.26049094810398</v>
      </c>
      <c r="X23">
        <f t="shared" ca="1" si="159"/>
        <v>143.23127574770234</v>
      </c>
      <c r="Y23">
        <f t="shared" ca="1" si="159"/>
        <v>144.3287345428781</v>
      </c>
      <c r="Z23">
        <f t="shared" ca="1" si="159"/>
        <v>144.32053326650635</v>
      </c>
      <c r="AA23">
        <f t="shared" ca="1" si="159"/>
        <v>141.77455235581073</v>
      </c>
      <c r="AB23">
        <f t="shared" ca="1" si="159"/>
        <v>139.57306860469066</v>
      </c>
      <c r="AC23">
        <f t="shared" ca="1" si="159"/>
        <v>142.26922795036398</v>
      </c>
      <c r="AD23">
        <f t="shared" ca="1" si="159"/>
        <v>142.84359534808516</v>
      </c>
      <c r="AE23">
        <f t="shared" ca="1" si="159"/>
        <v>141.33238354578273</v>
      </c>
      <c r="AF23">
        <f t="shared" ca="1" si="159"/>
        <v>141.94530808485794</v>
      </c>
      <c r="AG23">
        <f t="shared" ca="1" si="159"/>
        <v>142.63441659442009</v>
      </c>
      <c r="AH23">
        <f t="shared" ca="1" si="159"/>
        <v>139.25404295077757</v>
      </c>
      <c r="AI23">
        <f t="shared" ca="1" si="159"/>
        <v>140.74709801065399</v>
      </c>
      <c r="AJ23">
        <f t="shared" ca="1" si="159"/>
        <v>136.93497830711698</v>
      </c>
      <c r="AK23">
        <f t="shared" ca="1" si="159"/>
        <v>140.45462943546204</v>
      </c>
      <c r="AL23">
        <f t="shared" ca="1" si="159"/>
        <v>144.07504834675038</v>
      </c>
      <c r="AM23">
        <f t="shared" ref="AM23:BR23" ca="1" si="160">AL23*EXP(($C$6-0.5*$C$4^2)*$C$5+$C$4*SQRT($C$5)*_xlfn.NORM.S.INV(RAND()))</f>
        <v>142.51619358774585</v>
      </c>
      <c r="AN23">
        <f t="shared" ca="1" si="160"/>
        <v>140.12862832895402</v>
      </c>
      <c r="AO23">
        <f t="shared" ca="1" si="160"/>
        <v>140.06046582395936</v>
      </c>
      <c r="AP23">
        <f t="shared" ca="1" si="160"/>
        <v>138.64581603394925</v>
      </c>
      <c r="AQ23">
        <f t="shared" ca="1" si="160"/>
        <v>136.31751610481103</v>
      </c>
      <c r="AR23">
        <f t="shared" ca="1" si="160"/>
        <v>137.32620983025998</v>
      </c>
      <c r="AS23">
        <f t="shared" ca="1" si="160"/>
        <v>136.20436391305768</v>
      </c>
      <c r="AT23">
        <f t="shared" ca="1" si="160"/>
        <v>133.29161819980425</v>
      </c>
      <c r="AU23">
        <f t="shared" ca="1" si="160"/>
        <v>132.59655487146827</v>
      </c>
      <c r="AV23">
        <f t="shared" ca="1" si="160"/>
        <v>132.79257071113537</v>
      </c>
      <c r="AW23">
        <f t="shared" ca="1" si="160"/>
        <v>130.42794675173195</v>
      </c>
      <c r="AX23">
        <f t="shared" ca="1" si="160"/>
        <v>130.77328966804251</v>
      </c>
      <c r="AY23">
        <f t="shared" ca="1" si="160"/>
        <v>127.70738710809667</v>
      </c>
      <c r="AZ23">
        <f t="shared" ca="1" si="160"/>
        <v>128.34780755601398</v>
      </c>
      <c r="BA23">
        <f t="shared" ca="1" si="160"/>
        <v>127.4080288607245</v>
      </c>
      <c r="BB23">
        <f t="shared" ca="1" si="160"/>
        <v>130.08360085281845</v>
      </c>
      <c r="BC23">
        <f t="shared" ca="1" si="160"/>
        <v>130.52680698444027</v>
      </c>
      <c r="BD23">
        <f t="shared" ca="1" si="160"/>
        <v>130.2841831180549</v>
      </c>
      <c r="BE23">
        <f t="shared" ca="1" si="160"/>
        <v>129.26575087903791</v>
      </c>
      <c r="BF23">
        <f t="shared" ca="1" si="160"/>
        <v>130.0488639208312</v>
      </c>
      <c r="BG23">
        <f t="shared" ca="1" si="160"/>
        <v>130.38721271340415</v>
      </c>
      <c r="BH23">
        <f t="shared" ca="1" si="160"/>
        <v>130.15968863435032</v>
      </c>
      <c r="BI23">
        <f t="shared" ca="1" si="160"/>
        <v>129.39735226568837</v>
      </c>
      <c r="BJ23">
        <f t="shared" ca="1" si="160"/>
        <v>125.82777995747328</v>
      </c>
      <c r="BK23">
        <f t="shared" ca="1" si="160"/>
        <v>124.99913817518555</v>
      </c>
      <c r="BL23">
        <f t="shared" ca="1" si="160"/>
        <v>124.06616068923636</v>
      </c>
      <c r="BM23">
        <f t="shared" ca="1" si="160"/>
        <v>123.93759126511061</v>
      </c>
      <c r="BN23">
        <f t="shared" ca="1" si="160"/>
        <v>125.64742756146458</v>
      </c>
      <c r="BO23">
        <f t="shared" ca="1" si="160"/>
        <v>124.29765584726839</v>
      </c>
      <c r="BP23">
        <f t="shared" ca="1" si="160"/>
        <v>124.53491822909351</v>
      </c>
      <c r="BQ23">
        <f t="shared" ca="1" si="160"/>
        <v>127.08853649390512</v>
      </c>
      <c r="BR23">
        <f t="shared" ca="1" si="160"/>
        <v>126.32806513458914</v>
      </c>
      <c r="BS23">
        <f t="shared" ref="BS23:CX23" ca="1" si="161">BR23*EXP(($C$6-0.5*$C$4^2)*$C$5+$C$4*SQRT($C$5)*_xlfn.NORM.S.INV(RAND()))</f>
        <v>126.45609261905324</v>
      </c>
      <c r="BT23">
        <f t="shared" ca="1" si="161"/>
        <v>125.131097250016</v>
      </c>
      <c r="BU23">
        <f t="shared" ca="1" si="161"/>
        <v>123.82325234908501</v>
      </c>
      <c r="BV23">
        <f t="shared" ca="1" si="161"/>
        <v>123.68769570810633</v>
      </c>
      <c r="BW23">
        <f t="shared" ca="1" si="161"/>
        <v>124.56633493849796</v>
      </c>
      <c r="BX23">
        <f t="shared" ca="1" si="161"/>
        <v>120.81749227769269</v>
      </c>
      <c r="BY23">
        <f t="shared" ca="1" si="161"/>
        <v>120.68424764562636</v>
      </c>
      <c r="BZ23">
        <f t="shared" ca="1" si="161"/>
        <v>119.48515290232369</v>
      </c>
      <c r="CA23">
        <f t="shared" ca="1" si="161"/>
        <v>123.40742421252313</v>
      </c>
      <c r="CB23">
        <f t="shared" ca="1" si="161"/>
        <v>120.63502296281744</v>
      </c>
      <c r="CC23">
        <f t="shared" ca="1" si="161"/>
        <v>120.76800627799702</v>
      </c>
      <c r="CD23">
        <f t="shared" ca="1" si="161"/>
        <v>120.08565146821347</v>
      </c>
      <c r="CE23">
        <f t="shared" ca="1" si="161"/>
        <v>118.39963592025077</v>
      </c>
      <c r="CF23">
        <f t="shared" ca="1" si="161"/>
        <v>114.65574589778633</v>
      </c>
      <c r="CG23">
        <f t="shared" ca="1" si="161"/>
        <v>115.59370186797804</v>
      </c>
      <c r="CH23">
        <f t="shared" ca="1" si="161"/>
        <v>113.18951188634752</v>
      </c>
      <c r="CI23">
        <f t="shared" ca="1" si="161"/>
        <v>116.28631598322607</v>
      </c>
      <c r="CJ23">
        <f t="shared" ca="1" si="161"/>
        <v>113.26422191851556</v>
      </c>
      <c r="CK23">
        <f t="shared" ca="1" si="161"/>
        <v>109.38250603516677</v>
      </c>
      <c r="CL23">
        <f t="shared" ca="1" si="161"/>
        <v>108.17285433214433</v>
      </c>
      <c r="CM23">
        <f t="shared" ca="1" si="161"/>
        <v>107.86317781281089</v>
      </c>
      <c r="CN23">
        <f t="shared" ca="1" si="161"/>
        <v>106.6890754503749</v>
      </c>
      <c r="CO23">
        <f t="shared" ca="1" si="161"/>
        <v>109.68586665671953</v>
      </c>
      <c r="CP23">
        <f t="shared" ca="1" si="161"/>
        <v>108.06696914450313</v>
      </c>
      <c r="CQ23">
        <f t="shared" ca="1" si="161"/>
        <v>108.14112234266693</v>
      </c>
      <c r="CR23">
        <f t="shared" ca="1" si="161"/>
        <v>107.72078569352601</v>
      </c>
      <c r="CS23">
        <f t="shared" ca="1" si="161"/>
        <v>107.03372132926289</v>
      </c>
      <c r="CT23">
        <f t="shared" ca="1" si="161"/>
        <v>103.78560256650931</v>
      </c>
      <c r="CU23">
        <f t="shared" ca="1" si="161"/>
        <v>99.887138351602431</v>
      </c>
      <c r="CV23">
        <f t="shared" ca="1" si="161"/>
        <v>101.64352924663991</v>
      </c>
      <c r="CW23">
        <f t="shared" ca="1" si="161"/>
        <v>101.1535897955831</v>
      </c>
      <c r="CX23">
        <f t="shared" ca="1" si="161"/>
        <v>102.09398497077183</v>
      </c>
      <c r="CY23">
        <f t="shared" ref="CY23:ED23" ca="1" si="162">CX23*EXP(($C$6-0.5*$C$4^2)*$C$5+$C$4*SQRT($C$5)*_xlfn.NORM.S.INV(RAND()))</f>
        <v>101.79212412543016</v>
      </c>
      <c r="CZ23">
        <f t="shared" ca="1" si="162"/>
        <v>104.35576803636164</v>
      </c>
      <c r="DA23">
        <f t="shared" ca="1" si="162"/>
        <v>104.76086111633006</v>
      </c>
      <c r="DB23">
        <f t="shared" ca="1" si="162"/>
        <v>102.7677914422045</v>
      </c>
      <c r="DC23">
        <f t="shared" ca="1" si="162"/>
        <v>100.19863143222145</v>
      </c>
      <c r="DD23">
        <f t="shared" ca="1" si="162"/>
        <v>97.597281219451688</v>
      </c>
      <c r="DE23">
        <f t="shared" ca="1" si="162"/>
        <v>99.289199702640914</v>
      </c>
      <c r="DF23">
        <f t="shared" ca="1" si="162"/>
        <v>102.0290246532323</v>
      </c>
      <c r="DG23">
        <f t="shared" ca="1" si="162"/>
        <v>100.06732759172931</v>
      </c>
      <c r="DH23">
        <f t="shared" ca="1" si="162"/>
        <v>97.730119935728681</v>
      </c>
      <c r="DI23">
        <f t="shared" ca="1" si="162"/>
        <v>98.062620072702842</v>
      </c>
      <c r="DJ23">
        <f t="shared" ca="1" si="162"/>
        <v>99.113647117763634</v>
      </c>
      <c r="DK23">
        <f t="shared" ca="1" si="162"/>
        <v>99.599111631610043</v>
      </c>
      <c r="DL23">
        <f t="shared" ca="1" si="162"/>
        <v>102.50799155316392</v>
      </c>
      <c r="DM23">
        <f t="shared" ca="1" si="162"/>
        <v>102.86830351993072</v>
      </c>
      <c r="DN23">
        <f t="shared" ca="1" si="162"/>
        <v>98.596587505828381</v>
      </c>
      <c r="DO23">
        <f t="shared" ca="1" si="162"/>
        <v>100.97590734968145</v>
      </c>
      <c r="DP23">
        <f t="shared" ca="1" si="162"/>
        <v>100.57513943724635</v>
      </c>
      <c r="DQ23">
        <f t="shared" ca="1" si="162"/>
        <v>99.862943582420826</v>
      </c>
      <c r="DR23">
        <f t="shared" ca="1" si="162"/>
        <v>100.06289523349253</v>
      </c>
      <c r="DS23">
        <f t="shared" ca="1" si="162"/>
        <v>101.38920240210875</v>
      </c>
      <c r="DT23">
        <f t="shared" ca="1" si="162"/>
        <v>96.618339533926502</v>
      </c>
      <c r="DU23">
        <f t="shared" ca="1" si="162"/>
        <v>99.272851535880008</v>
      </c>
      <c r="DV23">
        <f t="shared" ca="1" si="162"/>
        <v>99.821511322498509</v>
      </c>
      <c r="DW23">
        <f t="shared" ca="1" si="162"/>
        <v>100.20744654252159</v>
      </c>
      <c r="DX23">
        <f t="shared" ca="1" si="162"/>
        <v>103.36034553502309</v>
      </c>
      <c r="DY23">
        <f t="shared" ca="1" si="162"/>
        <v>104.48678747811908</v>
      </c>
      <c r="DZ23">
        <f t="shared" ca="1" si="162"/>
        <v>102.70090417024977</v>
      </c>
      <c r="EA23">
        <f t="shared" ca="1" si="162"/>
        <v>103.9689355045022</v>
      </c>
      <c r="EB23">
        <f t="shared" ca="1" si="162"/>
        <v>105.76536544768962</v>
      </c>
      <c r="EC23">
        <f t="shared" ca="1" si="162"/>
        <v>104.42687280926231</v>
      </c>
      <c r="ED23">
        <f t="shared" ca="1" si="162"/>
        <v>107.38445750358552</v>
      </c>
      <c r="EE23">
        <f t="shared" ref="EE23:FJ23" ca="1" si="163">ED23*EXP(($C$6-0.5*$C$4^2)*$C$5+$C$4*SQRT($C$5)*_xlfn.NORM.S.INV(RAND()))</f>
        <v>106.87224129689733</v>
      </c>
      <c r="EF23">
        <f t="shared" ca="1" si="163"/>
        <v>110.38284457815985</v>
      </c>
      <c r="EG23">
        <f t="shared" ca="1" si="163"/>
        <v>108.03871600333349</v>
      </c>
      <c r="EH23">
        <f t="shared" ca="1" si="163"/>
        <v>109.32357281592101</v>
      </c>
      <c r="EI23">
        <f t="shared" ca="1" si="163"/>
        <v>110.33813227154525</v>
      </c>
      <c r="EJ23">
        <f t="shared" ca="1" si="163"/>
        <v>114.03281266786622</v>
      </c>
      <c r="EK23">
        <f t="shared" ca="1" si="163"/>
        <v>110.86425904890868</v>
      </c>
      <c r="EL23">
        <f t="shared" ca="1" si="163"/>
        <v>110.10716671706174</v>
      </c>
      <c r="EM23">
        <f t="shared" ca="1" si="163"/>
        <v>110.31886820225215</v>
      </c>
      <c r="EN23">
        <f t="shared" ca="1" si="163"/>
        <v>111.84356721679427</v>
      </c>
      <c r="EO23">
        <f t="shared" ca="1" si="163"/>
        <v>112.74621590908446</v>
      </c>
      <c r="EP23">
        <f t="shared" ca="1" si="163"/>
        <v>113.0044249273105</v>
      </c>
      <c r="EQ23">
        <f t="shared" ca="1" si="163"/>
        <v>111.19613410152402</v>
      </c>
      <c r="ER23">
        <f t="shared" ca="1" si="163"/>
        <v>109.26033054394877</v>
      </c>
      <c r="ES23">
        <f t="shared" ca="1" si="163"/>
        <v>106.84820096002385</v>
      </c>
      <c r="ET23">
        <f t="shared" ca="1" si="163"/>
        <v>110.61625938037079</v>
      </c>
      <c r="EU23">
        <f t="shared" ca="1" si="163"/>
        <v>113.73196813351339</v>
      </c>
      <c r="EV23">
        <f t="shared" ca="1" si="163"/>
        <v>113.77175486387326</v>
      </c>
      <c r="EW23">
        <f t="shared" ca="1" si="163"/>
        <v>115.30171569966859</v>
      </c>
      <c r="EX23">
        <f t="shared" ca="1" si="163"/>
        <v>112.93400571465905</v>
      </c>
      <c r="EY23">
        <f t="shared" ca="1" si="163"/>
        <v>110.14653717997038</v>
      </c>
      <c r="EZ23">
        <f t="shared" ca="1" si="163"/>
        <v>109.03940641341757</v>
      </c>
      <c r="FA23">
        <f t="shared" ca="1" si="163"/>
        <v>110.69736850555581</v>
      </c>
      <c r="FB23">
        <f t="shared" ca="1" si="163"/>
        <v>109.32852992569798</v>
      </c>
      <c r="FC23">
        <f t="shared" ca="1" si="163"/>
        <v>107.27772361989901</v>
      </c>
      <c r="FD23">
        <f t="shared" ca="1" si="163"/>
        <v>108.16804549555098</v>
      </c>
      <c r="FE23">
        <f t="shared" ca="1" si="163"/>
        <v>108.9216767301054</v>
      </c>
      <c r="FF23">
        <f t="shared" ca="1" si="163"/>
        <v>110.26254345386226</v>
      </c>
      <c r="FG23">
        <f t="shared" ca="1" si="163"/>
        <v>110.30040177219</v>
      </c>
      <c r="FH23">
        <f t="shared" ca="1" si="163"/>
        <v>111.47041612695452</v>
      </c>
      <c r="FI23">
        <f t="shared" ca="1" si="163"/>
        <v>111.1825595939717</v>
      </c>
      <c r="FJ23">
        <f t="shared" ca="1" si="163"/>
        <v>112.13600498323741</v>
      </c>
      <c r="FK23">
        <f t="shared" ref="FK23:GP23" ca="1" si="164">FJ23*EXP(($C$6-0.5*$C$4^2)*$C$5+$C$4*SQRT($C$5)*_xlfn.NORM.S.INV(RAND()))</f>
        <v>110.25594880884583</v>
      </c>
      <c r="FL23">
        <f t="shared" ca="1" si="164"/>
        <v>111.63246545185918</v>
      </c>
      <c r="FM23">
        <f t="shared" ca="1" si="164"/>
        <v>110.10169939520085</v>
      </c>
      <c r="FN23">
        <f t="shared" ca="1" si="164"/>
        <v>110.40581343652801</v>
      </c>
      <c r="FO23">
        <f t="shared" ca="1" si="164"/>
        <v>109.08604568036426</v>
      </c>
      <c r="FP23">
        <f t="shared" ca="1" si="164"/>
        <v>109.25059198437033</v>
      </c>
      <c r="FQ23">
        <f t="shared" ca="1" si="164"/>
        <v>110.18181982676377</v>
      </c>
      <c r="FR23">
        <f t="shared" ca="1" si="164"/>
        <v>109.76055854858002</v>
      </c>
      <c r="FS23">
        <f t="shared" ca="1" si="164"/>
        <v>108.02140187061377</v>
      </c>
      <c r="FT23">
        <f t="shared" ca="1" si="164"/>
        <v>105.47969596058877</v>
      </c>
      <c r="FU23">
        <f t="shared" ca="1" si="164"/>
        <v>107.40832367683988</v>
      </c>
      <c r="FV23">
        <f t="shared" ca="1" si="164"/>
        <v>109.50671645514799</v>
      </c>
      <c r="FW23">
        <f t="shared" ca="1" si="164"/>
        <v>109.08723907630529</v>
      </c>
      <c r="FX23">
        <f t="shared" ca="1" si="164"/>
        <v>106.11923579137131</v>
      </c>
      <c r="FY23">
        <f t="shared" ca="1" si="164"/>
        <v>103.87931677075223</v>
      </c>
      <c r="FZ23">
        <f t="shared" ca="1" si="164"/>
        <v>104.34144037981814</v>
      </c>
      <c r="GA23">
        <f t="shared" ca="1" si="164"/>
        <v>104.08832524931893</v>
      </c>
      <c r="GB23">
        <f t="shared" ca="1" si="164"/>
        <v>104.48299257630696</v>
      </c>
      <c r="GC23">
        <f t="shared" ca="1" si="164"/>
        <v>102.32458873069545</v>
      </c>
      <c r="GD23">
        <f t="shared" ca="1" si="164"/>
        <v>103.27236314078502</v>
      </c>
      <c r="GE23">
        <f t="shared" ca="1" si="164"/>
        <v>104.13702458598101</v>
      </c>
      <c r="GF23">
        <f t="shared" ca="1" si="164"/>
        <v>104.77964353634856</v>
      </c>
      <c r="GG23">
        <f t="shared" ca="1" si="164"/>
        <v>104.444942793775</v>
      </c>
      <c r="GH23">
        <f t="shared" ca="1" si="164"/>
        <v>98.378982066572334</v>
      </c>
      <c r="GI23">
        <f t="shared" ca="1" si="164"/>
        <v>95.653050089589087</v>
      </c>
      <c r="GJ23">
        <f t="shared" ca="1" si="164"/>
        <v>98.844803844056514</v>
      </c>
      <c r="GK23">
        <f t="shared" ca="1" si="164"/>
        <v>99.051631750585258</v>
      </c>
      <c r="GL23">
        <f t="shared" ca="1" si="164"/>
        <v>100.43560836366065</v>
      </c>
      <c r="GM23">
        <f t="shared" ca="1" si="164"/>
        <v>101.14360119203883</v>
      </c>
      <c r="GN23">
        <f t="shared" ca="1" si="164"/>
        <v>97.82835908303629</v>
      </c>
      <c r="GO23">
        <f t="shared" ca="1" si="164"/>
        <v>96.454503587168247</v>
      </c>
      <c r="GP23">
        <f t="shared" ca="1" si="164"/>
        <v>95.937833468537349</v>
      </c>
      <c r="GQ23">
        <f t="shared" ref="GQ23:GX23" ca="1" si="165">GP23*EXP(($C$6-0.5*$C$4^2)*$C$5+$C$4*SQRT($C$5)*_xlfn.NORM.S.INV(RAND()))</f>
        <v>96.338926119118327</v>
      </c>
      <c r="GR23">
        <f t="shared" ca="1" si="165"/>
        <v>97.559856009486055</v>
      </c>
      <c r="GS23">
        <f t="shared" ca="1" si="165"/>
        <v>96.344170132712264</v>
      </c>
      <c r="GT23">
        <f t="shared" ca="1" si="165"/>
        <v>95.494186857297663</v>
      </c>
      <c r="GU23">
        <f t="shared" ca="1" si="165"/>
        <v>97.427602655213335</v>
      </c>
      <c r="GV23">
        <f t="shared" ca="1" si="165"/>
        <v>96.810835891644288</v>
      </c>
      <c r="GW23">
        <f t="shared" ca="1" si="165"/>
        <v>93.351168468465502</v>
      </c>
      <c r="GX23">
        <f t="shared" ca="1" si="165"/>
        <v>91.180726086058471</v>
      </c>
      <c r="GY23" s="26">
        <f t="shared" ca="1" si="24"/>
        <v>68.819273913941529</v>
      </c>
      <c r="GZ23">
        <f t="shared" ca="1" si="14"/>
        <v>68.597879802288034</v>
      </c>
      <c r="HA23" s="26">
        <f t="shared" ca="1" si="32"/>
        <v>0</v>
      </c>
      <c r="HB23" s="26">
        <f t="shared" ca="1" si="15"/>
        <v>0</v>
      </c>
      <c r="HD23" s="82" t="s">
        <v>399</v>
      </c>
      <c r="HE23" s="94">
        <f>100</f>
        <v>100</v>
      </c>
    </row>
    <row r="24" spans="6:213" x14ac:dyDescent="0.35">
      <c r="F24" s="26">
        <f t="shared" si="16"/>
        <v>156.69999999999999</v>
      </c>
      <c r="G24">
        <f t="shared" ref="G24:AL24" ca="1" si="166">F24*EXP(($C$6-0.5*$C$4^2)*$C$5+$C$4*SQRT($C$5)*_xlfn.NORM.S.INV(RAND()))</f>
        <v>162.67235035770454</v>
      </c>
      <c r="H24">
        <f t="shared" ca="1" si="166"/>
        <v>162.92125382741929</v>
      </c>
      <c r="I24">
        <f t="shared" ca="1" si="166"/>
        <v>164.49068580405273</v>
      </c>
      <c r="J24">
        <f t="shared" ca="1" si="166"/>
        <v>172.73754068515379</v>
      </c>
      <c r="K24">
        <f t="shared" ca="1" si="166"/>
        <v>169.50253398962786</v>
      </c>
      <c r="L24">
        <f t="shared" ca="1" si="166"/>
        <v>172.45329774153419</v>
      </c>
      <c r="M24">
        <f t="shared" ca="1" si="166"/>
        <v>170.89932129470409</v>
      </c>
      <c r="N24">
        <f t="shared" ca="1" si="166"/>
        <v>166.75673404999992</v>
      </c>
      <c r="O24">
        <f t="shared" ca="1" si="166"/>
        <v>169.94262106011587</v>
      </c>
      <c r="P24">
        <f t="shared" ca="1" si="166"/>
        <v>172.86635456201313</v>
      </c>
      <c r="Q24">
        <f t="shared" ca="1" si="166"/>
        <v>173.43130459257543</v>
      </c>
      <c r="R24">
        <f t="shared" ca="1" si="166"/>
        <v>173.0349181644801</v>
      </c>
      <c r="S24">
        <f t="shared" ca="1" si="166"/>
        <v>176.36194978920645</v>
      </c>
      <c r="T24">
        <f t="shared" ca="1" si="166"/>
        <v>174.72525747921179</v>
      </c>
      <c r="U24">
        <f t="shared" ca="1" si="166"/>
        <v>178.06232349088762</v>
      </c>
      <c r="V24">
        <f t="shared" ca="1" si="166"/>
        <v>176.03083089794748</v>
      </c>
      <c r="W24">
        <f t="shared" ca="1" si="166"/>
        <v>182.0195053220348</v>
      </c>
      <c r="X24">
        <f t="shared" ca="1" si="166"/>
        <v>182.77155970860133</v>
      </c>
      <c r="Y24">
        <f t="shared" ca="1" si="166"/>
        <v>179.68724429038616</v>
      </c>
      <c r="Z24">
        <f t="shared" ca="1" si="166"/>
        <v>170.69483469917284</v>
      </c>
      <c r="AA24">
        <f t="shared" ca="1" si="166"/>
        <v>164.94150840963664</v>
      </c>
      <c r="AB24">
        <f t="shared" ca="1" si="166"/>
        <v>161.98943644179843</v>
      </c>
      <c r="AC24">
        <f t="shared" ca="1" si="166"/>
        <v>163.83535369611209</v>
      </c>
      <c r="AD24">
        <f t="shared" ca="1" si="166"/>
        <v>168.61290122800003</v>
      </c>
      <c r="AE24">
        <f t="shared" ca="1" si="166"/>
        <v>157.68254312501665</v>
      </c>
      <c r="AF24">
        <f t="shared" ca="1" si="166"/>
        <v>161.02125290260796</v>
      </c>
      <c r="AG24">
        <f t="shared" ca="1" si="166"/>
        <v>158.40456483476456</v>
      </c>
      <c r="AH24">
        <f t="shared" ca="1" si="166"/>
        <v>163.95185365193259</v>
      </c>
      <c r="AI24">
        <f t="shared" ca="1" si="166"/>
        <v>163.30972341568665</v>
      </c>
      <c r="AJ24">
        <f t="shared" ca="1" si="166"/>
        <v>162.52996909993587</v>
      </c>
      <c r="AK24">
        <f t="shared" ca="1" si="166"/>
        <v>165.44366541399191</v>
      </c>
      <c r="AL24">
        <f t="shared" ca="1" si="166"/>
        <v>168.42521170050262</v>
      </c>
      <c r="AM24">
        <f t="shared" ref="AM24:BR24" ca="1" si="167">AL24*EXP(($C$6-0.5*$C$4^2)*$C$5+$C$4*SQRT($C$5)*_xlfn.NORM.S.INV(RAND()))</f>
        <v>165.09053326980265</v>
      </c>
      <c r="AN24">
        <f t="shared" ca="1" si="167"/>
        <v>162.02689760669136</v>
      </c>
      <c r="AO24">
        <f t="shared" ca="1" si="167"/>
        <v>163.07805319598441</v>
      </c>
      <c r="AP24">
        <f t="shared" ca="1" si="167"/>
        <v>169.46488327483888</v>
      </c>
      <c r="AQ24">
        <f t="shared" ca="1" si="167"/>
        <v>172.4925030647463</v>
      </c>
      <c r="AR24">
        <f t="shared" ca="1" si="167"/>
        <v>170.25519844899509</v>
      </c>
      <c r="AS24">
        <f t="shared" ca="1" si="167"/>
        <v>170.46730066023954</v>
      </c>
      <c r="AT24">
        <f t="shared" ca="1" si="167"/>
        <v>173.81425770822253</v>
      </c>
      <c r="AU24">
        <f t="shared" ca="1" si="167"/>
        <v>169.64234271495766</v>
      </c>
      <c r="AV24">
        <f t="shared" ca="1" si="167"/>
        <v>168.65332684137883</v>
      </c>
      <c r="AW24">
        <f t="shared" ca="1" si="167"/>
        <v>169.42498154824716</v>
      </c>
      <c r="AX24">
        <f t="shared" ca="1" si="167"/>
        <v>169.44270999797203</v>
      </c>
      <c r="AY24">
        <f t="shared" ca="1" si="167"/>
        <v>167.54942810747022</v>
      </c>
      <c r="AZ24">
        <f t="shared" ca="1" si="167"/>
        <v>166.71978849992487</v>
      </c>
      <c r="BA24">
        <f t="shared" ca="1" si="167"/>
        <v>164.04806090303299</v>
      </c>
      <c r="BB24">
        <f t="shared" ca="1" si="167"/>
        <v>162.29720894539676</v>
      </c>
      <c r="BC24">
        <f t="shared" ca="1" si="167"/>
        <v>168.13844254409267</v>
      </c>
      <c r="BD24">
        <f t="shared" ca="1" si="167"/>
        <v>174.32200934520392</v>
      </c>
      <c r="BE24">
        <f t="shared" ca="1" si="167"/>
        <v>173.71262139753588</v>
      </c>
      <c r="BF24">
        <f t="shared" ca="1" si="167"/>
        <v>178.53883210646353</v>
      </c>
      <c r="BG24">
        <f t="shared" ca="1" si="167"/>
        <v>180.78423998346986</v>
      </c>
      <c r="BH24">
        <f t="shared" ca="1" si="167"/>
        <v>181.64274328742735</v>
      </c>
      <c r="BI24">
        <f t="shared" ca="1" si="167"/>
        <v>179.84636943401901</v>
      </c>
      <c r="BJ24">
        <f t="shared" ca="1" si="167"/>
        <v>175.13399517569295</v>
      </c>
      <c r="BK24">
        <f t="shared" ca="1" si="167"/>
        <v>176.58873003137955</v>
      </c>
      <c r="BL24">
        <f t="shared" ca="1" si="167"/>
        <v>174.38725146123278</v>
      </c>
      <c r="BM24">
        <f t="shared" ca="1" si="167"/>
        <v>176.62953479802164</v>
      </c>
      <c r="BN24">
        <f t="shared" ca="1" si="167"/>
        <v>168.96918360717481</v>
      </c>
      <c r="BO24">
        <f t="shared" ca="1" si="167"/>
        <v>167.77195930076692</v>
      </c>
      <c r="BP24">
        <f t="shared" ca="1" si="167"/>
        <v>169.07971523307884</v>
      </c>
      <c r="BQ24">
        <f t="shared" ca="1" si="167"/>
        <v>169.06276084631892</v>
      </c>
      <c r="BR24">
        <f t="shared" ca="1" si="167"/>
        <v>164.29806300731553</v>
      </c>
      <c r="BS24">
        <f t="shared" ref="BS24:CX24" ca="1" si="168">BR24*EXP(($C$6-0.5*$C$4^2)*$C$5+$C$4*SQRT($C$5)*_xlfn.NORM.S.INV(RAND()))</f>
        <v>165.671155677728</v>
      </c>
      <c r="BT24">
        <f t="shared" ca="1" si="168"/>
        <v>171.22353233960672</v>
      </c>
      <c r="BU24">
        <f t="shared" ca="1" si="168"/>
        <v>170.29645892680907</v>
      </c>
      <c r="BV24">
        <f t="shared" ca="1" si="168"/>
        <v>166.4476767802814</v>
      </c>
      <c r="BW24">
        <f t="shared" ca="1" si="168"/>
        <v>170.15446453212465</v>
      </c>
      <c r="BX24">
        <f t="shared" ca="1" si="168"/>
        <v>168.75625349684765</v>
      </c>
      <c r="BY24">
        <f t="shared" ca="1" si="168"/>
        <v>163.57954792799455</v>
      </c>
      <c r="BZ24">
        <f t="shared" ca="1" si="168"/>
        <v>164.96521554942112</v>
      </c>
      <c r="CA24">
        <f t="shared" ca="1" si="168"/>
        <v>168.60568979061699</v>
      </c>
      <c r="CB24">
        <f t="shared" ca="1" si="168"/>
        <v>165.46114929183653</v>
      </c>
      <c r="CC24">
        <f t="shared" ca="1" si="168"/>
        <v>164.78246600436427</v>
      </c>
      <c r="CD24">
        <f t="shared" ca="1" si="168"/>
        <v>162.73222095829561</v>
      </c>
      <c r="CE24">
        <f t="shared" ca="1" si="168"/>
        <v>155.51195604808024</v>
      </c>
      <c r="CF24">
        <f t="shared" ca="1" si="168"/>
        <v>152.71429724211717</v>
      </c>
      <c r="CG24">
        <f t="shared" ca="1" si="168"/>
        <v>151.59413412491341</v>
      </c>
      <c r="CH24">
        <f t="shared" ca="1" si="168"/>
        <v>147.90061244491596</v>
      </c>
      <c r="CI24">
        <f t="shared" ca="1" si="168"/>
        <v>144.33178013687566</v>
      </c>
      <c r="CJ24">
        <f t="shared" ca="1" si="168"/>
        <v>141.84851009859688</v>
      </c>
      <c r="CK24">
        <f t="shared" ca="1" si="168"/>
        <v>144.78471841087389</v>
      </c>
      <c r="CL24">
        <f t="shared" ca="1" si="168"/>
        <v>144.80064446279431</v>
      </c>
      <c r="CM24">
        <f t="shared" ca="1" si="168"/>
        <v>148.7760084774585</v>
      </c>
      <c r="CN24">
        <f t="shared" ca="1" si="168"/>
        <v>152.697700990611</v>
      </c>
      <c r="CO24">
        <f t="shared" ca="1" si="168"/>
        <v>151.19554817921781</v>
      </c>
      <c r="CP24">
        <f t="shared" ca="1" si="168"/>
        <v>151.35221658011972</v>
      </c>
      <c r="CQ24">
        <f t="shared" ca="1" si="168"/>
        <v>152.35539313901748</v>
      </c>
      <c r="CR24">
        <f t="shared" ca="1" si="168"/>
        <v>154.14109558797642</v>
      </c>
      <c r="CS24">
        <f t="shared" ca="1" si="168"/>
        <v>158.59551338942447</v>
      </c>
      <c r="CT24">
        <f t="shared" ca="1" si="168"/>
        <v>158.3283480415104</v>
      </c>
      <c r="CU24">
        <f t="shared" ca="1" si="168"/>
        <v>160.1959227947128</v>
      </c>
      <c r="CV24">
        <f t="shared" ca="1" si="168"/>
        <v>164.46838784472226</v>
      </c>
      <c r="CW24">
        <f t="shared" ca="1" si="168"/>
        <v>161.57182495929885</v>
      </c>
      <c r="CX24">
        <f t="shared" ca="1" si="168"/>
        <v>159.02395584107572</v>
      </c>
      <c r="CY24">
        <f t="shared" ref="CY24:ED24" ca="1" si="169">CX24*EXP(($C$6-0.5*$C$4^2)*$C$5+$C$4*SQRT($C$5)*_xlfn.NORM.S.INV(RAND()))</f>
        <v>158.21864170372083</v>
      </c>
      <c r="CZ24">
        <f t="shared" ca="1" si="169"/>
        <v>158.32152517925653</v>
      </c>
      <c r="DA24">
        <f t="shared" ca="1" si="169"/>
        <v>154.22589046582385</v>
      </c>
      <c r="DB24">
        <f t="shared" ca="1" si="169"/>
        <v>152.13765929214463</v>
      </c>
      <c r="DC24">
        <f t="shared" ca="1" si="169"/>
        <v>150.40342426802545</v>
      </c>
      <c r="DD24">
        <f t="shared" ca="1" si="169"/>
        <v>153.16497731921055</v>
      </c>
      <c r="DE24">
        <f t="shared" ca="1" si="169"/>
        <v>153.2214290356894</v>
      </c>
      <c r="DF24">
        <f t="shared" ca="1" si="169"/>
        <v>148.80944018228016</v>
      </c>
      <c r="DG24">
        <f t="shared" ca="1" si="169"/>
        <v>150.27783057855754</v>
      </c>
      <c r="DH24">
        <f t="shared" ca="1" si="169"/>
        <v>150.77717798229313</v>
      </c>
      <c r="DI24">
        <f t="shared" ca="1" si="169"/>
        <v>149.6123826841179</v>
      </c>
      <c r="DJ24">
        <f t="shared" ca="1" si="169"/>
        <v>151.57952080126361</v>
      </c>
      <c r="DK24">
        <f t="shared" ca="1" si="169"/>
        <v>146.05803842057028</v>
      </c>
      <c r="DL24">
        <f t="shared" ca="1" si="169"/>
        <v>143.94609325225176</v>
      </c>
      <c r="DM24">
        <f t="shared" ca="1" si="169"/>
        <v>142.9287756441708</v>
      </c>
      <c r="DN24">
        <f t="shared" ca="1" si="169"/>
        <v>139.99783975675876</v>
      </c>
      <c r="DO24">
        <f t="shared" ca="1" si="169"/>
        <v>144.87298649329955</v>
      </c>
      <c r="DP24">
        <f t="shared" ca="1" si="169"/>
        <v>144.10277597882813</v>
      </c>
      <c r="DQ24">
        <f t="shared" ca="1" si="169"/>
        <v>144.27792462597645</v>
      </c>
      <c r="DR24">
        <f t="shared" ca="1" si="169"/>
        <v>142.07546713723463</v>
      </c>
      <c r="DS24">
        <f t="shared" ca="1" si="169"/>
        <v>143.39275205226068</v>
      </c>
      <c r="DT24">
        <f t="shared" ca="1" si="169"/>
        <v>141.50406766809073</v>
      </c>
      <c r="DU24">
        <f t="shared" ca="1" si="169"/>
        <v>143.90093098459198</v>
      </c>
      <c r="DV24">
        <f t="shared" ca="1" si="169"/>
        <v>144.89805221039515</v>
      </c>
      <c r="DW24">
        <f t="shared" ca="1" si="169"/>
        <v>145.17210669546762</v>
      </c>
      <c r="DX24">
        <f t="shared" ca="1" si="169"/>
        <v>144.57541266385175</v>
      </c>
      <c r="DY24">
        <f t="shared" ca="1" si="169"/>
        <v>145.75916583522167</v>
      </c>
      <c r="DZ24">
        <f t="shared" ca="1" si="169"/>
        <v>145.43294354810456</v>
      </c>
      <c r="EA24">
        <f t="shared" ca="1" si="169"/>
        <v>145.29467775348053</v>
      </c>
      <c r="EB24">
        <f t="shared" ca="1" si="169"/>
        <v>142.57824023709239</v>
      </c>
      <c r="EC24">
        <f t="shared" ca="1" si="169"/>
        <v>143.33979909505754</v>
      </c>
      <c r="ED24">
        <f t="shared" ca="1" si="169"/>
        <v>142.32341616035836</v>
      </c>
      <c r="EE24">
        <f t="shared" ref="EE24:FJ24" ca="1" si="170">ED24*EXP(($C$6-0.5*$C$4^2)*$C$5+$C$4*SQRT($C$5)*_xlfn.NORM.S.INV(RAND()))</f>
        <v>140.06565447020583</v>
      </c>
      <c r="EF24">
        <f t="shared" ca="1" si="170"/>
        <v>138.89073300106244</v>
      </c>
      <c r="EG24">
        <f t="shared" ca="1" si="170"/>
        <v>137.96418477109941</v>
      </c>
      <c r="EH24">
        <f t="shared" ca="1" si="170"/>
        <v>139.43497640029923</v>
      </c>
      <c r="EI24">
        <f t="shared" ca="1" si="170"/>
        <v>140.92162776708554</v>
      </c>
      <c r="EJ24">
        <f t="shared" ca="1" si="170"/>
        <v>140.76023631996713</v>
      </c>
      <c r="EK24">
        <f t="shared" ca="1" si="170"/>
        <v>144.09185461909721</v>
      </c>
      <c r="EL24">
        <f t="shared" ca="1" si="170"/>
        <v>143.96741438233323</v>
      </c>
      <c r="EM24">
        <f t="shared" ca="1" si="170"/>
        <v>143.07390732839235</v>
      </c>
      <c r="EN24">
        <f t="shared" ca="1" si="170"/>
        <v>143.30213395156997</v>
      </c>
      <c r="EO24">
        <f t="shared" ca="1" si="170"/>
        <v>146.48702434525069</v>
      </c>
      <c r="EP24">
        <f t="shared" ca="1" si="170"/>
        <v>146.25833556298809</v>
      </c>
      <c r="EQ24">
        <f t="shared" ca="1" si="170"/>
        <v>152.94755685139341</v>
      </c>
      <c r="ER24">
        <f t="shared" ca="1" si="170"/>
        <v>154.76553773601714</v>
      </c>
      <c r="ES24">
        <f t="shared" ca="1" si="170"/>
        <v>150.6509238258318</v>
      </c>
      <c r="ET24">
        <f t="shared" ca="1" si="170"/>
        <v>148.08096752185128</v>
      </c>
      <c r="EU24">
        <f t="shared" ca="1" si="170"/>
        <v>149.20478792382599</v>
      </c>
      <c r="EV24">
        <f t="shared" ca="1" si="170"/>
        <v>149.28177705648355</v>
      </c>
      <c r="EW24">
        <f t="shared" ca="1" si="170"/>
        <v>145.87695275532658</v>
      </c>
      <c r="EX24">
        <f t="shared" ca="1" si="170"/>
        <v>146.45079017213101</v>
      </c>
      <c r="EY24">
        <f t="shared" ca="1" si="170"/>
        <v>143.39016241923372</v>
      </c>
      <c r="EZ24">
        <f t="shared" ca="1" si="170"/>
        <v>147.04114783144846</v>
      </c>
      <c r="FA24">
        <f t="shared" ca="1" si="170"/>
        <v>150.23887918033822</v>
      </c>
      <c r="FB24">
        <f t="shared" ca="1" si="170"/>
        <v>149.91917754502487</v>
      </c>
      <c r="FC24">
        <f t="shared" ca="1" si="170"/>
        <v>152.95268429857998</v>
      </c>
      <c r="FD24">
        <f t="shared" ca="1" si="170"/>
        <v>150.80983469359134</v>
      </c>
      <c r="FE24">
        <f t="shared" ca="1" si="170"/>
        <v>151.52140107935989</v>
      </c>
      <c r="FF24">
        <f t="shared" ca="1" si="170"/>
        <v>147.51065669719458</v>
      </c>
      <c r="FG24">
        <f t="shared" ca="1" si="170"/>
        <v>147.08363927586655</v>
      </c>
      <c r="FH24">
        <f t="shared" ca="1" si="170"/>
        <v>150.18394174590406</v>
      </c>
      <c r="FI24">
        <f t="shared" ca="1" si="170"/>
        <v>155.88526974348724</v>
      </c>
      <c r="FJ24">
        <f t="shared" ca="1" si="170"/>
        <v>152.42402799584141</v>
      </c>
      <c r="FK24">
        <f t="shared" ref="FK24:GP24" ca="1" si="171">FJ24*EXP(($C$6-0.5*$C$4^2)*$C$5+$C$4*SQRT($C$5)*_xlfn.NORM.S.INV(RAND()))</f>
        <v>155.11694842932613</v>
      </c>
      <c r="FL24">
        <f t="shared" ca="1" si="171"/>
        <v>151.82173266671469</v>
      </c>
      <c r="FM24">
        <f t="shared" ca="1" si="171"/>
        <v>152.56440398763829</v>
      </c>
      <c r="FN24">
        <f t="shared" ca="1" si="171"/>
        <v>151.11491337980414</v>
      </c>
      <c r="FO24">
        <f t="shared" ca="1" si="171"/>
        <v>156.87178169022724</v>
      </c>
      <c r="FP24">
        <f t="shared" ca="1" si="171"/>
        <v>156.17881284577447</v>
      </c>
      <c r="FQ24">
        <f t="shared" ca="1" si="171"/>
        <v>153.94274533456058</v>
      </c>
      <c r="FR24">
        <f t="shared" ca="1" si="171"/>
        <v>150.32158115402132</v>
      </c>
      <c r="FS24">
        <f t="shared" ca="1" si="171"/>
        <v>151.0641587628248</v>
      </c>
      <c r="FT24">
        <f t="shared" ca="1" si="171"/>
        <v>155.04931961093845</v>
      </c>
      <c r="FU24">
        <f t="shared" ca="1" si="171"/>
        <v>156.40390707788623</v>
      </c>
      <c r="FV24">
        <f t="shared" ca="1" si="171"/>
        <v>161.54968569154357</v>
      </c>
      <c r="FW24">
        <f t="shared" ca="1" si="171"/>
        <v>160.71037300196883</v>
      </c>
      <c r="FX24">
        <f t="shared" ca="1" si="171"/>
        <v>158.12033584218341</v>
      </c>
      <c r="FY24">
        <f t="shared" ca="1" si="171"/>
        <v>161.78601741845199</v>
      </c>
      <c r="FZ24">
        <f t="shared" ca="1" si="171"/>
        <v>162.78734490636302</v>
      </c>
      <c r="GA24">
        <f t="shared" ca="1" si="171"/>
        <v>160.78257139202395</v>
      </c>
      <c r="GB24">
        <f t="shared" ca="1" si="171"/>
        <v>162.89446719563219</v>
      </c>
      <c r="GC24">
        <f t="shared" ca="1" si="171"/>
        <v>165.51897888233043</v>
      </c>
      <c r="GD24">
        <f t="shared" ca="1" si="171"/>
        <v>166.06381495134519</v>
      </c>
      <c r="GE24">
        <f t="shared" ca="1" si="171"/>
        <v>166.51268490968377</v>
      </c>
      <c r="GF24">
        <f t="shared" ca="1" si="171"/>
        <v>163.09472044313367</v>
      </c>
      <c r="GG24">
        <f t="shared" ca="1" si="171"/>
        <v>157.73117760617276</v>
      </c>
      <c r="GH24">
        <f t="shared" ca="1" si="171"/>
        <v>156.59801874906452</v>
      </c>
      <c r="GI24">
        <f t="shared" ca="1" si="171"/>
        <v>155.66065269514067</v>
      </c>
      <c r="GJ24">
        <f t="shared" ca="1" si="171"/>
        <v>160.2082618682596</v>
      </c>
      <c r="GK24">
        <f t="shared" ca="1" si="171"/>
        <v>163.18964618648326</v>
      </c>
      <c r="GL24">
        <f t="shared" ca="1" si="171"/>
        <v>165.93887579013091</v>
      </c>
      <c r="GM24">
        <f t="shared" ca="1" si="171"/>
        <v>170.98508513417153</v>
      </c>
      <c r="GN24">
        <f t="shared" ca="1" si="171"/>
        <v>171.80988797897908</v>
      </c>
      <c r="GO24">
        <f t="shared" ca="1" si="171"/>
        <v>171.92855641749588</v>
      </c>
      <c r="GP24">
        <f t="shared" ca="1" si="171"/>
        <v>169.35314326029234</v>
      </c>
      <c r="GQ24">
        <f t="shared" ref="GQ24:GX24" ca="1" si="172">GP24*EXP(($C$6-0.5*$C$4^2)*$C$5+$C$4*SQRT($C$5)*_xlfn.NORM.S.INV(RAND()))</f>
        <v>171.13995032810968</v>
      </c>
      <c r="GR24">
        <f t="shared" ca="1" si="172"/>
        <v>173.23121310181563</v>
      </c>
      <c r="GS24">
        <f t="shared" ca="1" si="172"/>
        <v>173.84052750230671</v>
      </c>
      <c r="GT24">
        <f t="shared" ca="1" si="172"/>
        <v>175.18875144172867</v>
      </c>
      <c r="GU24">
        <f t="shared" ca="1" si="172"/>
        <v>169.48951039781389</v>
      </c>
      <c r="GV24">
        <f t="shared" ca="1" si="172"/>
        <v>168.16978986361198</v>
      </c>
      <c r="GW24">
        <f t="shared" ca="1" si="172"/>
        <v>169.562431862023</v>
      </c>
      <c r="GX24">
        <f t="shared" ca="1" si="172"/>
        <v>173.07647200191769</v>
      </c>
      <c r="GY24" s="26">
        <f t="shared" ca="1" si="24"/>
        <v>0</v>
      </c>
      <c r="GZ24">
        <f t="shared" ca="1" si="14"/>
        <v>0</v>
      </c>
      <c r="HA24" s="26">
        <f t="shared" ca="1" si="32"/>
        <v>13.076472001917693</v>
      </c>
      <c r="HB24" s="26">
        <f t="shared" ca="1" si="15"/>
        <v>13.034404515038267</v>
      </c>
    </row>
    <row r="25" spans="6:213" x14ac:dyDescent="0.35">
      <c r="F25" s="26">
        <f t="shared" si="16"/>
        <v>156.69999999999999</v>
      </c>
      <c r="G25">
        <f t="shared" ref="G25:AL25" ca="1" si="173">F25*EXP(($C$6-0.5*$C$4^2)*$C$5+$C$4*SQRT($C$5)*_xlfn.NORM.S.INV(RAND()))</f>
        <v>157.03884281672504</v>
      </c>
      <c r="H25">
        <f t="shared" ca="1" si="173"/>
        <v>156.28874741401981</v>
      </c>
      <c r="I25">
        <f t="shared" ca="1" si="173"/>
        <v>157.76889146645615</v>
      </c>
      <c r="J25">
        <f t="shared" ca="1" si="173"/>
        <v>158.4350698261463</v>
      </c>
      <c r="K25">
        <f t="shared" ca="1" si="173"/>
        <v>161.0257424674173</v>
      </c>
      <c r="L25">
        <f t="shared" ca="1" si="173"/>
        <v>161.06268037634695</v>
      </c>
      <c r="M25">
        <f t="shared" ca="1" si="173"/>
        <v>168.14461849850028</v>
      </c>
      <c r="N25">
        <f t="shared" ca="1" si="173"/>
        <v>165.7095310974384</v>
      </c>
      <c r="O25">
        <f t="shared" ca="1" si="173"/>
        <v>166.23836297488415</v>
      </c>
      <c r="P25">
        <f t="shared" ca="1" si="173"/>
        <v>168.21328666278811</v>
      </c>
      <c r="Q25">
        <f t="shared" ca="1" si="173"/>
        <v>169.25346454643278</v>
      </c>
      <c r="R25">
        <f t="shared" ca="1" si="173"/>
        <v>170.2141783594659</v>
      </c>
      <c r="S25">
        <f t="shared" ca="1" si="173"/>
        <v>165.83927738172409</v>
      </c>
      <c r="T25">
        <f t="shared" ca="1" si="173"/>
        <v>165.47667459308923</v>
      </c>
      <c r="U25">
        <f t="shared" ca="1" si="173"/>
        <v>167.68688134057666</v>
      </c>
      <c r="V25">
        <f t="shared" ca="1" si="173"/>
        <v>177.71886045468634</v>
      </c>
      <c r="W25">
        <f t="shared" ca="1" si="173"/>
        <v>181.55703233142603</v>
      </c>
      <c r="X25">
        <f t="shared" ca="1" si="173"/>
        <v>177.00725337338326</v>
      </c>
      <c r="Y25">
        <f t="shared" ca="1" si="173"/>
        <v>173.93639821549186</v>
      </c>
      <c r="Z25">
        <f t="shared" ca="1" si="173"/>
        <v>173.87157015466667</v>
      </c>
      <c r="AA25">
        <f t="shared" ca="1" si="173"/>
        <v>174.15173149950303</v>
      </c>
      <c r="AB25">
        <f t="shared" ca="1" si="173"/>
        <v>170.57676401608549</v>
      </c>
      <c r="AC25">
        <f t="shared" ca="1" si="173"/>
        <v>169.21206863495729</v>
      </c>
      <c r="AD25">
        <f t="shared" ca="1" si="173"/>
        <v>169.53246838697041</v>
      </c>
      <c r="AE25">
        <f t="shared" ca="1" si="173"/>
        <v>173.81749067898608</v>
      </c>
      <c r="AF25">
        <f t="shared" ca="1" si="173"/>
        <v>171.98633874640231</v>
      </c>
      <c r="AG25">
        <f t="shared" ca="1" si="173"/>
        <v>170.13550603930204</v>
      </c>
      <c r="AH25">
        <f t="shared" ca="1" si="173"/>
        <v>167.8376179687547</v>
      </c>
      <c r="AI25">
        <f t="shared" ca="1" si="173"/>
        <v>165.29093673990832</v>
      </c>
      <c r="AJ25">
        <f t="shared" ca="1" si="173"/>
        <v>162.13990520971285</v>
      </c>
      <c r="AK25">
        <f t="shared" ca="1" si="173"/>
        <v>163.96195917318113</v>
      </c>
      <c r="AL25">
        <f t="shared" ca="1" si="173"/>
        <v>166.38805853610154</v>
      </c>
      <c r="AM25">
        <f t="shared" ref="AM25:BR25" ca="1" si="174">AL25*EXP(($C$6-0.5*$C$4^2)*$C$5+$C$4*SQRT($C$5)*_xlfn.NORM.S.INV(RAND()))</f>
        <v>165.3663329454792</v>
      </c>
      <c r="AN25">
        <f t="shared" ca="1" si="174"/>
        <v>164.57179954367015</v>
      </c>
      <c r="AO25">
        <f t="shared" ca="1" si="174"/>
        <v>166.07758545044081</v>
      </c>
      <c r="AP25">
        <f t="shared" ca="1" si="174"/>
        <v>169.12370174841425</v>
      </c>
      <c r="AQ25">
        <f t="shared" ca="1" si="174"/>
        <v>169.65849175778115</v>
      </c>
      <c r="AR25">
        <f t="shared" ca="1" si="174"/>
        <v>170.69126778412883</v>
      </c>
      <c r="AS25">
        <f t="shared" ca="1" si="174"/>
        <v>170.98193022242339</v>
      </c>
      <c r="AT25">
        <f t="shared" ca="1" si="174"/>
        <v>169.65355983235392</v>
      </c>
      <c r="AU25">
        <f t="shared" ca="1" si="174"/>
        <v>164.96913556046951</v>
      </c>
      <c r="AV25">
        <f t="shared" ca="1" si="174"/>
        <v>162.87972264148024</v>
      </c>
      <c r="AW25">
        <f t="shared" ca="1" si="174"/>
        <v>164.31168056649182</v>
      </c>
      <c r="AX25">
        <f t="shared" ca="1" si="174"/>
        <v>168.94374178739051</v>
      </c>
      <c r="AY25">
        <f t="shared" ca="1" si="174"/>
        <v>172.06500169609285</v>
      </c>
      <c r="AZ25">
        <f t="shared" ca="1" si="174"/>
        <v>180.16295817573379</v>
      </c>
      <c r="BA25">
        <f t="shared" ca="1" si="174"/>
        <v>182.07454154056987</v>
      </c>
      <c r="BB25">
        <f t="shared" ca="1" si="174"/>
        <v>184.20470494580766</v>
      </c>
      <c r="BC25">
        <f t="shared" ca="1" si="174"/>
        <v>182.17895331643859</v>
      </c>
      <c r="BD25">
        <f t="shared" ca="1" si="174"/>
        <v>178.44879810311764</v>
      </c>
      <c r="BE25">
        <f t="shared" ca="1" si="174"/>
        <v>178.52284763870301</v>
      </c>
      <c r="BF25">
        <f t="shared" ca="1" si="174"/>
        <v>174.49077941628485</v>
      </c>
      <c r="BG25">
        <f t="shared" ca="1" si="174"/>
        <v>168.95513255621947</v>
      </c>
      <c r="BH25">
        <f t="shared" ca="1" si="174"/>
        <v>173.45731276053806</v>
      </c>
      <c r="BI25">
        <f t="shared" ca="1" si="174"/>
        <v>175.24782879486088</v>
      </c>
      <c r="BJ25">
        <f t="shared" ca="1" si="174"/>
        <v>169.95604730590165</v>
      </c>
      <c r="BK25">
        <f t="shared" ca="1" si="174"/>
        <v>170.72542616084763</v>
      </c>
      <c r="BL25">
        <f t="shared" ca="1" si="174"/>
        <v>171.03531839165188</v>
      </c>
      <c r="BM25">
        <f t="shared" ca="1" si="174"/>
        <v>166.95044873199126</v>
      </c>
      <c r="BN25">
        <f t="shared" ca="1" si="174"/>
        <v>165.73367069526907</v>
      </c>
      <c r="BO25">
        <f t="shared" ca="1" si="174"/>
        <v>171.23399842220343</v>
      </c>
      <c r="BP25">
        <f t="shared" ca="1" si="174"/>
        <v>170.51473661292519</v>
      </c>
      <c r="BQ25">
        <f t="shared" ca="1" si="174"/>
        <v>174.16702385814622</v>
      </c>
      <c r="BR25">
        <f t="shared" ca="1" si="174"/>
        <v>174.51649510497563</v>
      </c>
      <c r="BS25">
        <f t="shared" ref="BS25:CX25" ca="1" si="175">BR25*EXP(($C$6-0.5*$C$4^2)*$C$5+$C$4*SQRT($C$5)*_xlfn.NORM.S.INV(RAND()))</f>
        <v>169.3528533328128</v>
      </c>
      <c r="BT25">
        <f t="shared" ca="1" si="175"/>
        <v>169.25121263085774</v>
      </c>
      <c r="BU25">
        <f t="shared" ca="1" si="175"/>
        <v>170.54346292899942</v>
      </c>
      <c r="BV25">
        <f t="shared" ca="1" si="175"/>
        <v>170.08520979629665</v>
      </c>
      <c r="BW25">
        <f t="shared" ca="1" si="175"/>
        <v>167.55237713889693</v>
      </c>
      <c r="BX25">
        <f t="shared" ca="1" si="175"/>
        <v>167.24987236896561</v>
      </c>
      <c r="BY25">
        <f t="shared" ca="1" si="175"/>
        <v>167.59348957310607</v>
      </c>
      <c r="BZ25">
        <f t="shared" ca="1" si="175"/>
        <v>162.30247298586261</v>
      </c>
      <c r="CA25">
        <f t="shared" ca="1" si="175"/>
        <v>166.94183430561108</v>
      </c>
      <c r="CB25">
        <f t="shared" ca="1" si="175"/>
        <v>164.5998508970049</v>
      </c>
      <c r="CC25">
        <f t="shared" ca="1" si="175"/>
        <v>162.55738429790196</v>
      </c>
      <c r="CD25">
        <f t="shared" ca="1" si="175"/>
        <v>164.56444854130496</v>
      </c>
      <c r="CE25">
        <f t="shared" ca="1" si="175"/>
        <v>163.04153220783775</v>
      </c>
      <c r="CF25">
        <f t="shared" ca="1" si="175"/>
        <v>166.01415366193581</v>
      </c>
      <c r="CG25">
        <f t="shared" ca="1" si="175"/>
        <v>168.74047204324884</v>
      </c>
      <c r="CH25">
        <f t="shared" ca="1" si="175"/>
        <v>173.90160748224937</v>
      </c>
      <c r="CI25">
        <f t="shared" ca="1" si="175"/>
        <v>175.56123704314476</v>
      </c>
      <c r="CJ25">
        <f t="shared" ca="1" si="175"/>
        <v>178.83196499708197</v>
      </c>
      <c r="CK25">
        <f t="shared" ca="1" si="175"/>
        <v>174.25221285071478</v>
      </c>
      <c r="CL25">
        <f t="shared" ca="1" si="175"/>
        <v>172.12923980058997</v>
      </c>
      <c r="CM25">
        <f t="shared" ca="1" si="175"/>
        <v>177.51281994696194</v>
      </c>
      <c r="CN25">
        <f t="shared" ca="1" si="175"/>
        <v>176.91540095006189</v>
      </c>
      <c r="CO25">
        <f t="shared" ca="1" si="175"/>
        <v>174.36474129500027</v>
      </c>
      <c r="CP25">
        <f t="shared" ca="1" si="175"/>
        <v>172.36997903205074</v>
      </c>
      <c r="CQ25">
        <f t="shared" ca="1" si="175"/>
        <v>175.1648292577211</v>
      </c>
      <c r="CR25">
        <f t="shared" ca="1" si="175"/>
        <v>173.73278190941519</v>
      </c>
      <c r="CS25">
        <f t="shared" ca="1" si="175"/>
        <v>178.71701717242672</v>
      </c>
      <c r="CT25">
        <f t="shared" ca="1" si="175"/>
        <v>179.24003282929317</v>
      </c>
      <c r="CU25">
        <f t="shared" ca="1" si="175"/>
        <v>181.82282027235127</v>
      </c>
      <c r="CV25">
        <f t="shared" ca="1" si="175"/>
        <v>186.44220265698365</v>
      </c>
      <c r="CW25">
        <f t="shared" ca="1" si="175"/>
        <v>181.76009722180572</v>
      </c>
      <c r="CX25">
        <f t="shared" ca="1" si="175"/>
        <v>183.47871287153026</v>
      </c>
      <c r="CY25">
        <f t="shared" ref="CY25:ED25" ca="1" si="176">CX25*EXP(($C$6-0.5*$C$4^2)*$C$5+$C$4*SQRT($C$5)*_xlfn.NORM.S.INV(RAND()))</f>
        <v>186.85886536348542</v>
      </c>
      <c r="CZ25">
        <f t="shared" ca="1" si="176"/>
        <v>194.70854440649845</v>
      </c>
      <c r="DA25">
        <f t="shared" ca="1" si="176"/>
        <v>195.23639677448426</v>
      </c>
      <c r="DB25">
        <f t="shared" ca="1" si="176"/>
        <v>194.06386573911115</v>
      </c>
      <c r="DC25">
        <f t="shared" ca="1" si="176"/>
        <v>188.50715160777071</v>
      </c>
      <c r="DD25">
        <f t="shared" ca="1" si="176"/>
        <v>185.17104179584445</v>
      </c>
      <c r="DE25">
        <f t="shared" ca="1" si="176"/>
        <v>183.4579999066714</v>
      </c>
      <c r="DF25">
        <f t="shared" ca="1" si="176"/>
        <v>186.98292389273354</v>
      </c>
      <c r="DG25">
        <f t="shared" ca="1" si="176"/>
        <v>183.34221252292713</v>
      </c>
      <c r="DH25">
        <f t="shared" ca="1" si="176"/>
        <v>177.79165324872551</v>
      </c>
      <c r="DI25">
        <f t="shared" ca="1" si="176"/>
        <v>181.72270206325675</v>
      </c>
      <c r="DJ25">
        <f t="shared" ca="1" si="176"/>
        <v>185.1151264221478</v>
      </c>
      <c r="DK25">
        <f t="shared" ca="1" si="176"/>
        <v>184.97456518500803</v>
      </c>
      <c r="DL25">
        <f t="shared" ca="1" si="176"/>
        <v>183.42150985989619</v>
      </c>
      <c r="DM25">
        <f t="shared" ca="1" si="176"/>
        <v>178.64350180007662</v>
      </c>
      <c r="DN25">
        <f t="shared" ca="1" si="176"/>
        <v>177.91387808414012</v>
      </c>
      <c r="DO25">
        <f t="shared" ca="1" si="176"/>
        <v>176.81943954302992</v>
      </c>
      <c r="DP25">
        <f t="shared" ca="1" si="176"/>
        <v>180.78289473136371</v>
      </c>
      <c r="DQ25">
        <f t="shared" ca="1" si="176"/>
        <v>181.03124353384911</v>
      </c>
      <c r="DR25">
        <f t="shared" ca="1" si="176"/>
        <v>178.63125003384326</v>
      </c>
      <c r="DS25">
        <f t="shared" ca="1" si="176"/>
        <v>176.4319814295088</v>
      </c>
      <c r="DT25">
        <f t="shared" ca="1" si="176"/>
        <v>175.5378552128777</v>
      </c>
      <c r="DU25">
        <f t="shared" ca="1" si="176"/>
        <v>182.08444495646435</v>
      </c>
      <c r="DV25">
        <f t="shared" ca="1" si="176"/>
        <v>176.41707213587571</v>
      </c>
      <c r="DW25">
        <f t="shared" ca="1" si="176"/>
        <v>172.04410110578527</v>
      </c>
      <c r="DX25">
        <f t="shared" ca="1" si="176"/>
        <v>166.05328901704274</v>
      </c>
      <c r="DY25">
        <f t="shared" ca="1" si="176"/>
        <v>170.07321245844057</v>
      </c>
      <c r="DZ25">
        <f t="shared" ca="1" si="176"/>
        <v>174.36689524015941</v>
      </c>
      <c r="EA25">
        <f t="shared" ca="1" si="176"/>
        <v>182.15088454489648</v>
      </c>
      <c r="EB25">
        <f t="shared" ca="1" si="176"/>
        <v>179.85748204865035</v>
      </c>
      <c r="EC25">
        <f t="shared" ca="1" si="176"/>
        <v>179.8872803390154</v>
      </c>
      <c r="ED25">
        <f t="shared" ca="1" si="176"/>
        <v>181.34332299441948</v>
      </c>
      <c r="EE25">
        <f t="shared" ref="EE25:FJ25" ca="1" si="177">ED25*EXP(($C$6-0.5*$C$4^2)*$C$5+$C$4*SQRT($C$5)*_xlfn.NORM.S.INV(RAND()))</f>
        <v>183.946534787704</v>
      </c>
      <c r="EF25">
        <f t="shared" ca="1" si="177"/>
        <v>184.00675811077963</v>
      </c>
      <c r="EG25">
        <f t="shared" ca="1" si="177"/>
        <v>187.53554970253865</v>
      </c>
      <c r="EH25">
        <f t="shared" ca="1" si="177"/>
        <v>188.99327563730824</v>
      </c>
      <c r="EI25">
        <f t="shared" ca="1" si="177"/>
        <v>189.2749137522346</v>
      </c>
      <c r="EJ25">
        <f t="shared" ca="1" si="177"/>
        <v>179.80872842649885</v>
      </c>
      <c r="EK25">
        <f t="shared" ca="1" si="177"/>
        <v>183.5099844491159</v>
      </c>
      <c r="EL25">
        <f t="shared" ca="1" si="177"/>
        <v>177.14844029135631</v>
      </c>
      <c r="EM25">
        <f t="shared" ca="1" si="177"/>
        <v>173.56369762973711</v>
      </c>
      <c r="EN25">
        <f t="shared" ca="1" si="177"/>
        <v>175.61138272236138</v>
      </c>
      <c r="EO25">
        <f t="shared" ca="1" si="177"/>
        <v>176.75356474210125</v>
      </c>
      <c r="EP25">
        <f t="shared" ca="1" si="177"/>
        <v>183.81672746507871</v>
      </c>
      <c r="EQ25">
        <f t="shared" ca="1" si="177"/>
        <v>180.35353338153971</v>
      </c>
      <c r="ER25">
        <f t="shared" ca="1" si="177"/>
        <v>185.25934831367198</v>
      </c>
      <c r="ES25">
        <f t="shared" ca="1" si="177"/>
        <v>181.50656061783607</v>
      </c>
      <c r="ET25">
        <f t="shared" ca="1" si="177"/>
        <v>179.4450699638785</v>
      </c>
      <c r="EU25">
        <f t="shared" ca="1" si="177"/>
        <v>172.53567001630498</v>
      </c>
      <c r="EV25">
        <f t="shared" ca="1" si="177"/>
        <v>172.48748356888603</v>
      </c>
      <c r="EW25">
        <f t="shared" ca="1" si="177"/>
        <v>181.42494842240939</v>
      </c>
      <c r="EX25">
        <f t="shared" ca="1" si="177"/>
        <v>180.3015029793082</v>
      </c>
      <c r="EY25">
        <f t="shared" ca="1" si="177"/>
        <v>183.10765916424185</v>
      </c>
      <c r="EZ25">
        <f t="shared" ca="1" si="177"/>
        <v>185.92339010359032</v>
      </c>
      <c r="FA25">
        <f t="shared" ca="1" si="177"/>
        <v>187.25250106509282</v>
      </c>
      <c r="FB25">
        <f t="shared" ca="1" si="177"/>
        <v>190.7870303336305</v>
      </c>
      <c r="FC25">
        <f t="shared" ca="1" si="177"/>
        <v>183.69343464343342</v>
      </c>
      <c r="FD25">
        <f t="shared" ca="1" si="177"/>
        <v>185.29871154435085</v>
      </c>
      <c r="FE25">
        <f t="shared" ca="1" si="177"/>
        <v>184.92895897582568</v>
      </c>
      <c r="FF25">
        <f t="shared" ca="1" si="177"/>
        <v>187.40732634976189</v>
      </c>
      <c r="FG25">
        <f t="shared" ca="1" si="177"/>
        <v>183.06837808223409</v>
      </c>
      <c r="FH25">
        <f t="shared" ca="1" si="177"/>
        <v>184.41406209500556</v>
      </c>
      <c r="FI25">
        <f t="shared" ca="1" si="177"/>
        <v>181.89298553510991</v>
      </c>
      <c r="FJ25">
        <f t="shared" ca="1" si="177"/>
        <v>181.11323784378922</v>
      </c>
      <c r="FK25">
        <f t="shared" ref="FK25:GP25" ca="1" si="178">FJ25*EXP(($C$6-0.5*$C$4^2)*$C$5+$C$4*SQRT($C$5)*_xlfn.NORM.S.INV(RAND()))</f>
        <v>184.92236452238501</v>
      </c>
      <c r="FL25">
        <f t="shared" ca="1" si="178"/>
        <v>179.12443112934631</v>
      </c>
      <c r="FM25">
        <f t="shared" ca="1" si="178"/>
        <v>181.93323982042617</v>
      </c>
      <c r="FN25">
        <f t="shared" ca="1" si="178"/>
        <v>182.29332623654784</v>
      </c>
      <c r="FO25">
        <f t="shared" ca="1" si="178"/>
        <v>183.13998801675683</v>
      </c>
      <c r="FP25">
        <f t="shared" ca="1" si="178"/>
        <v>188.00551467258333</v>
      </c>
      <c r="FQ25">
        <f t="shared" ca="1" si="178"/>
        <v>191.47874993601511</v>
      </c>
      <c r="FR25">
        <f t="shared" ca="1" si="178"/>
        <v>189.17854737174056</v>
      </c>
      <c r="FS25">
        <f t="shared" ca="1" si="178"/>
        <v>186.17927001324969</v>
      </c>
      <c r="FT25">
        <f t="shared" ca="1" si="178"/>
        <v>186.89950889469694</v>
      </c>
      <c r="FU25">
        <f t="shared" ca="1" si="178"/>
        <v>186.56051876697333</v>
      </c>
      <c r="FV25">
        <f t="shared" ca="1" si="178"/>
        <v>189.15463481710142</v>
      </c>
      <c r="FW25">
        <f t="shared" ca="1" si="178"/>
        <v>190.03743676177785</v>
      </c>
      <c r="FX25">
        <f t="shared" ca="1" si="178"/>
        <v>183.23414765477713</v>
      </c>
      <c r="FY25">
        <f t="shared" ca="1" si="178"/>
        <v>182.02680200913923</v>
      </c>
      <c r="FZ25">
        <f t="shared" ca="1" si="178"/>
        <v>182.77028501284485</v>
      </c>
      <c r="GA25">
        <f t="shared" ca="1" si="178"/>
        <v>186.07870825781981</v>
      </c>
      <c r="GB25">
        <f t="shared" ca="1" si="178"/>
        <v>185.49790911461639</v>
      </c>
      <c r="GC25">
        <f t="shared" ca="1" si="178"/>
        <v>180.65561121803978</v>
      </c>
      <c r="GD25">
        <f t="shared" ca="1" si="178"/>
        <v>182.99590995010468</v>
      </c>
      <c r="GE25">
        <f t="shared" ca="1" si="178"/>
        <v>181.60530979943172</v>
      </c>
      <c r="GF25">
        <f t="shared" ca="1" si="178"/>
        <v>183.62787116969545</v>
      </c>
      <c r="GG25">
        <f t="shared" ca="1" si="178"/>
        <v>188.41415313160459</v>
      </c>
      <c r="GH25">
        <f t="shared" ca="1" si="178"/>
        <v>185.38540641837449</v>
      </c>
      <c r="GI25">
        <f t="shared" ca="1" si="178"/>
        <v>182.06633535261395</v>
      </c>
      <c r="GJ25">
        <f t="shared" ca="1" si="178"/>
        <v>183.4312741771123</v>
      </c>
      <c r="GK25">
        <f t="shared" ca="1" si="178"/>
        <v>181.55539264268202</v>
      </c>
      <c r="GL25">
        <f t="shared" ca="1" si="178"/>
        <v>185.01632652380152</v>
      </c>
      <c r="GM25">
        <f t="shared" ca="1" si="178"/>
        <v>183.88350838430338</v>
      </c>
      <c r="GN25">
        <f t="shared" ca="1" si="178"/>
        <v>185.24340611544864</v>
      </c>
      <c r="GO25">
        <f t="shared" ca="1" si="178"/>
        <v>183.25150151333489</v>
      </c>
      <c r="GP25">
        <f t="shared" ca="1" si="178"/>
        <v>186.65504066161452</v>
      </c>
      <c r="GQ25">
        <f t="shared" ref="GQ25:GX25" ca="1" si="179">GP25*EXP(($C$6-0.5*$C$4^2)*$C$5+$C$4*SQRT($C$5)*_xlfn.NORM.S.INV(RAND()))</f>
        <v>181.01005326896893</v>
      </c>
      <c r="GR25">
        <f t="shared" ca="1" si="179"/>
        <v>179.81352475923825</v>
      </c>
      <c r="GS25">
        <f t="shared" ca="1" si="179"/>
        <v>185.16502456936345</v>
      </c>
      <c r="GT25">
        <f t="shared" ca="1" si="179"/>
        <v>186.91124554188752</v>
      </c>
      <c r="GU25">
        <f t="shared" ca="1" si="179"/>
        <v>197.34823388786702</v>
      </c>
      <c r="GV25">
        <f t="shared" ca="1" si="179"/>
        <v>197.8096760609497</v>
      </c>
      <c r="GW25">
        <f t="shared" ca="1" si="179"/>
        <v>195.70282971815558</v>
      </c>
      <c r="GX25">
        <f t="shared" ca="1" si="179"/>
        <v>202.35746785344335</v>
      </c>
      <c r="GY25" s="26">
        <f t="shared" ca="1" si="24"/>
        <v>0</v>
      </c>
      <c r="GZ25">
        <f t="shared" ca="1" si="14"/>
        <v>0</v>
      </c>
      <c r="HA25" s="26">
        <f t="shared" ca="1" si="32"/>
        <v>42.357467853443353</v>
      </c>
      <c r="HB25" s="26">
        <f t="shared" ca="1" si="15"/>
        <v>42.221202336038573</v>
      </c>
    </row>
    <row r="26" spans="6:213" x14ac:dyDescent="0.35">
      <c r="F26" s="26">
        <f t="shared" si="16"/>
        <v>156.69999999999999</v>
      </c>
      <c r="G26">
        <f t="shared" ref="G26:AL26" ca="1" si="180">F26*EXP(($C$6-0.5*$C$4^2)*$C$5+$C$4*SQRT($C$5)*_xlfn.NORM.S.INV(RAND()))</f>
        <v>156.01303897532117</v>
      </c>
      <c r="H26">
        <f t="shared" ca="1" si="180"/>
        <v>158.06606559096329</v>
      </c>
      <c r="I26">
        <f t="shared" ca="1" si="180"/>
        <v>155.45091193743968</v>
      </c>
      <c r="J26">
        <f t="shared" ca="1" si="180"/>
        <v>152.19581591157277</v>
      </c>
      <c r="K26">
        <f t="shared" ca="1" si="180"/>
        <v>157.62319776591616</v>
      </c>
      <c r="L26">
        <f t="shared" ca="1" si="180"/>
        <v>162.34789602556384</v>
      </c>
      <c r="M26">
        <f t="shared" ca="1" si="180"/>
        <v>162.89732949333296</v>
      </c>
      <c r="N26">
        <f t="shared" ca="1" si="180"/>
        <v>158.0838719993281</v>
      </c>
      <c r="O26">
        <f t="shared" ca="1" si="180"/>
        <v>154.59236373537027</v>
      </c>
      <c r="P26">
        <f t="shared" ca="1" si="180"/>
        <v>151.8634388493322</v>
      </c>
      <c r="Q26">
        <f t="shared" ca="1" si="180"/>
        <v>152.70651759660032</v>
      </c>
      <c r="R26">
        <f t="shared" ca="1" si="180"/>
        <v>153.43099382904492</v>
      </c>
      <c r="S26">
        <f t="shared" ca="1" si="180"/>
        <v>155.6468030962358</v>
      </c>
      <c r="T26">
        <f t="shared" ca="1" si="180"/>
        <v>155.95075993987263</v>
      </c>
      <c r="U26">
        <f t="shared" ca="1" si="180"/>
        <v>155.18154462649943</v>
      </c>
      <c r="V26">
        <f t="shared" ca="1" si="180"/>
        <v>156.07379409820987</v>
      </c>
      <c r="W26">
        <f t="shared" ca="1" si="180"/>
        <v>157.25678750499654</v>
      </c>
      <c r="X26">
        <f t="shared" ca="1" si="180"/>
        <v>161.94871568698846</v>
      </c>
      <c r="Y26">
        <f t="shared" ca="1" si="180"/>
        <v>156.87119108950495</v>
      </c>
      <c r="Z26">
        <f t="shared" ca="1" si="180"/>
        <v>153.94290785738207</v>
      </c>
      <c r="AA26">
        <f t="shared" ca="1" si="180"/>
        <v>154.84484637915915</v>
      </c>
      <c r="AB26">
        <f t="shared" ca="1" si="180"/>
        <v>151.5649264056228</v>
      </c>
      <c r="AC26">
        <f t="shared" ca="1" si="180"/>
        <v>149.01953335517132</v>
      </c>
      <c r="AD26">
        <f t="shared" ca="1" si="180"/>
        <v>148.82916850957545</v>
      </c>
      <c r="AE26">
        <f t="shared" ca="1" si="180"/>
        <v>149.07261312793952</v>
      </c>
      <c r="AF26">
        <f t="shared" ca="1" si="180"/>
        <v>149.41440846734938</v>
      </c>
      <c r="AG26">
        <f t="shared" ca="1" si="180"/>
        <v>148.46978916504966</v>
      </c>
      <c r="AH26">
        <f t="shared" ca="1" si="180"/>
        <v>141.45787660274613</v>
      </c>
      <c r="AI26">
        <f t="shared" ca="1" si="180"/>
        <v>138.40445747780802</v>
      </c>
      <c r="AJ26">
        <f t="shared" ca="1" si="180"/>
        <v>138.40274348893192</v>
      </c>
      <c r="AK26">
        <f t="shared" ca="1" si="180"/>
        <v>139.44562526825976</v>
      </c>
      <c r="AL26">
        <f t="shared" ca="1" si="180"/>
        <v>140.79220074752834</v>
      </c>
      <c r="AM26">
        <f t="shared" ref="AM26:BR26" ca="1" si="181">AL26*EXP(($C$6-0.5*$C$4^2)*$C$5+$C$4*SQRT($C$5)*_xlfn.NORM.S.INV(RAND()))</f>
        <v>139.26797620933593</v>
      </c>
      <c r="AN26">
        <f t="shared" ca="1" si="181"/>
        <v>138.95480127785885</v>
      </c>
      <c r="AO26">
        <f t="shared" ca="1" si="181"/>
        <v>143.53104152818165</v>
      </c>
      <c r="AP26">
        <f t="shared" ca="1" si="181"/>
        <v>145.52371851518012</v>
      </c>
      <c r="AQ26">
        <f t="shared" ca="1" si="181"/>
        <v>142.76881473007367</v>
      </c>
      <c r="AR26">
        <f t="shared" ca="1" si="181"/>
        <v>142.80758910250444</v>
      </c>
      <c r="AS26">
        <f t="shared" ca="1" si="181"/>
        <v>144.80296383597579</v>
      </c>
      <c r="AT26">
        <f t="shared" ca="1" si="181"/>
        <v>143.49790294384616</v>
      </c>
      <c r="AU26">
        <f t="shared" ca="1" si="181"/>
        <v>144.46548544191103</v>
      </c>
      <c r="AV26">
        <f t="shared" ca="1" si="181"/>
        <v>146.42552603290406</v>
      </c>
      <c r="AW26">
        <f t="shared" ca="1" si="181"/>
        <v>148.87513240184194</v>
      </c>
      <c r="AX26">
        <f t="shared" ca="1" si="181"/>
        <v>148.99361266269111</v>
      </c>
      <c r="AY26">
        <f t="shared" ca="1" si="181"/>
        <v>151.90472270356926</v>
      </c>
      <c r="AZ26">
        <f t="shared" ca="1" si="181"/>
        <v>156.33629153553036</v>
      </c>
      <c r="BA26">
        <f t="shared" ca="1" si="181"/>
        <v>152.57758592527139</v>
      </c>
      <c r="BB26">
        <f t="shared" ca="1" si="181"/>
        <v>157.23506362699916</v>
      </c>
      <c r="BC26">
        <f t="shared" ca="1" si="181"/>
        <v>156.66745767614157</v>
      </c>
      <c r="BD26">
        <f t="shared" ca="1" si="181"/>
        <v>159.92108053716632</v>
      </c>
      <c r="BE26">
        <f t="shared" ca="1" si="181"/>
        <v>160.71484606263081</v>
      </c>
      <c r="BF26">
        <f t="shared" ca="1" si="181"/>
        <v>165.18465127367207</v>
      </c>
      <c r="BG26">
        <f t="shared" ca="1" si="181"/>
        <v>168.18333674661338</v>
      </c>
      <c r="BH26">
        <f t="shared" ca="1" si="181"/>
        <v>165.4776839046736</v>
      </c>
      <c r="BI26">
        <f t="shared" ca="1" si="181"/>
        <v>166.88323608245389</v>
      </c>
      <c r="BJ26">
        <f t="shared" ca="1" si="181"/>
        <v>167.46818773129701</v>
      </c>
      <c r="BK26">
        <f t="shared" ca="1" si="181"/>
        <v>174.71932028512421</v>
      </c>
      <c r="BL26">
        <f t="shared" ca="1" si="181"/>
        <v>173.40878262936218</v>
      </c>
      <c r="BM26">
        <f t="shared" ca="1" si="181"/>
        <v>174.54012934057121</v>
      </c>
      <c r="BN26">
        <f t="shared" ca="1" si="181"/>
        <v>175.97792461392945</v>
      </c>
      <c r="BO26">
        <f t="shared" ca="1" si="181"/>
        <v>171.03292117075333</v>
      </c>
      <c r="BP26">
        <f t="shared" ca="1" si="181"/>
        <v>161.67838176003414</v>
      </c>
      <c r="BQ26">
        <f t="shared" ca="1" si="181"/>
        <v>161.49112630140894</v>
      </c>
      <c r="BR26">
        <f t="shared" ca="1" si="181"/>
        <v>162.32245750035329</v>
      </c>
      <c r="BS26">
        <f t="shared" ref="BS26:CX26" ca="1" si="182">BR26*EXP(($C$6-0.5*$C$4^2)*$C$5+$C$4*SQRT($C$5)*_xlfn.NORM.S.INV(RAND()))</f>
        <v>167.09212081918284</v>
      </c>
      <c r="BT26">
        <f t="shared" ca="1" si="182"/>
        <v>165.80184969849972</v>
      </c>
      <c r="BU26">
        <f t="shared" ca="1" si="182"/>
        <v>161.30254829884981</v>
      </c>
      <c r="BV26">
        <f t="shared" ca="1" si="182"/>
        <v>156.19914171328332</v>
      </c>
      <c r="BW26">
        <f t="shared" ca="1" si="182"/>
        <v>162.71329451584913</v>
      </c>
      <c r="BX26">
        <f t="shared" ca="1" si="182"/>
        <v>160.10918146140924</v>
      </c>
      <c r="BY26">
        <f t="shared" ca="1" si="182"/>
        <v>164.59978184213927</v>
      </c>
      <c r="BZ26">
        <f t="shared" ca="1" si="182"/>
        <v>163.74956079054445</v>
      </c>
      <c r="CA26">
        <f t="shared" ca="1" si="182"/>
        <v>165.49641884448167</v>
      </c>
      <c r="CB26">
        <f t="shared" ca="1" si="182"/>
        <v>161.78478353698557</v>
      </c>
      <c r="CC26">
        <f t="shared" ca="1" si="182"/>
        <v>162.12048170947048</v>
      </c>
      <c r="CD26">
        <f t="shared" ca="1" si="182"/>
        <v>159.07629540025155</v>
      </c>
      <c r="CE26">
        <f t="shared" ca="1" si="182"/>
        <v>162.53398920416763</v>
      </c>
      <c r="CF26">
        <f t="shared" ca="1" si="182"/>
        <v>163.25463653116918</v>
      </c>
      <c r="CG26">
        <f t="shared" ca="1" si="182"/>
        <v>160.95350373683758</v>
      </c>
      <c r="CH26">
        <f t="shared" ca="1" si="182"/>
        <v>158.49287437190796</v>
      </c>
      <c r="CI26">
        <f t="shared" ca="1" si="182"/>
        <v>162.7466392327577</v>
      </c>
      <c r="CJ26">
        <f t="shared" ca="1" si="182"/>
        <v>159.16429744032325</v>
      </c>
      <c r="CK26">
        <f t="shared" ca="1" si="182"/>
        <v>158.1564678167702</v>
      </c>
      <c r="CL26">
        <f t="shared" ca="1" si="182"/>
        <v>164.74705505810729</v>
      </c>
      <c r="CM26">
        <f t="shared" ca="1" si="182"/>
        <v>166.06035834439459</v>
      </c>
      <c r="CN26">
        <f t="shared" ca="1" si="182"/>
        <v>163.26703447965443</v>
      </c>
      <c r="CO26">
        <f t="shared" ca="1" si="182"/>
        <v>163.79535991633318</v>
      </c>
      <c r="CP26">
        <f t="shared" ca="1" si="182"/>
        <v>162.95063332853479</v>
      </c>
      <c r="CQ26">
        <f t="shared" ca="1" si="182"/>
        <v>161.1546670560318</v>
      </c>
      <c r="CR26">
        <f t="shared" ca="1" si="182"/>
        <v>163.4740689803586</v>
      </c>
      <c r="CS26">
        <f t="shared" ca="1" si="182"/>
        <v>166.5762593388267</v>
      </c>
      <c r="CT26">
        <f t="shared" ca="1" si="182"/>
        <v>162.76695626265396</v>
      </c>
      <c r="CU26">
        <f t="shared" ca="1" si="182"/>
        <v>159.88206999407876</v>
      </c>
      <c r="CV26">
        <f t="shared" ca="1" si="182"/>
        <v>158.45495037441492</v>
      </c>
      <c r="CW26">
        <f t="shared" ca="1" si="182"/>
        <v>154.01768514969143</v>
      </c>
      <c r="CX26">
        <f t="shared" ca="1" si="182"/>
        <v>151.83673019173338</v>
      </c>
      <c r="CY26">
        <f t="shared" ref="CY26:ED26" ca="1" si="183">CX26*EXP(($C$6-0.5*$C$4^2)*$C$5+$C$4*SQRT($C$5)*_xlfn.NORM.S.INV(RAND()))</f>
        <v>153.56960155994253</v>
      </c>
      <c r="CZ26">
        <f t="shared" ca="1" si="183"/>
        <v>155.79074175842553</v>
      </c>
      <c r="DA26">
        <f t="shared" ca="1" si="183"/>
        <v>151.87601915759441</v>
      </c>
      <c r="DB26">
        <f t="shared" ca="1" si="183"/>
        <v>148.02805940461045</v>
      </c>
      <c r="DC26">
        <f t="shared" ca="1" si="183"/>
        <v>147.09989813683316</v>
      </c>
      <c r="DD26">
        <f t="shared" ca="1" si="183"/>
        <v>143.36608121959466</v>
      </c>
      <c r="DE26">
        <f t="shared" ca="1" si="183"/>
        <v>143.46889055478621</v>
      </c>
      <c r="DF26">
        <f t="shared" ca="1" si="183"/>
        <v>142.76613951878454</v>
      </c>
      <c r="DG26">
        <f t="shared" ca="1" si="183"/>
        <v>143.05271866527318</v>
      </c>
      <c r="DH26">
        <f t="shared" ca="1" si="183"/>
        <v>149.24075744411417</v>
      </c>
      <c r="DI26">
        <f t="shared" ca="1" si="183"/>
        <v>150.34008804466603</v>
      </c>
      <c r="DJ26">
        <f t="shared" ca="1" si="183"/>
        <v>152.80938323629368</v>
      </c>
      <c r="DK26">
        <f t="shared" ca="1" si="183"/>
        <v>151.67298676467163</v>
      </c>
      <c r="DL26">
        <f t="shared" ca="1" si="183"/>
        <v>152.1149835508084</v>
      </c>
      <c r="DM26">
        <f t="shared" ca="1" si="183"/>
        <v>156.66900117004644</v>
      </c>
      <c r="DN26">
        <f t="shared" ca="1" si="183"/>
        <v>157.72813563442259</v>
      </c>
      <c r="DO26">
        <f t="shared" ca="1" si="183"/>
        <v>155.4808496161443</v>
      </c>
      <c r="DP26">
        <f t="shared" ca="1" si="183"/>
        <v>153.68808956345615</v>
      </c>
      <c r="DQ26">
        <f t="shared" ca="1" si="183"/>
        <v>154.95404086780329</v>
      </c>
      <c r="DR26">
        <f t="shared" ca="1" si="183"/>
        <v>154.80050430625141</v>
      </c>
      <c r="DS26">
        <f t="shared" ca="1" si="183"/>
        <v>159.96940583815149</v>
      </c>
      <c r="DT26">
        <f t="shared" ca="1" si="183"/>
        <v>158.40504026172692</v>
      </c>
      <c r="DU26">
        <f t="shared" ca="1" si="183"/>
        <v>151.57233086646792</v>
      </c>
      <c r="DV26">
        <f t="shared" ca="1" si="183"/>
        <v>153.53748009522022</v>
      </c>
      <c r="DW26">
        <f t="shared" ca="1" si="183"/>
        <v>157.54825494499755</v>
      </c>
      <c r="DX26">
        <f t="shared" ca="1" si="183"/>
        <v>153.65180542563752</v>
      </c>
      <c r="DY26">
        <f t="shared" ca="1" si="183"/>
        <v>153.8609450107692</v>
      </c>
      <c r="DZ26">
        <f t="shared" ca="1" si="183"/>
        <v>153.22210121205239</v>
      </c>
      <c r="EA26">
        <f t="shared" ca="1" si="183"/>
        <v>153.38352536849177</v>
      </c>
      <c r="EB26">
        <f t="shared" ca="1" si="183"/>
        <v>155.70574589479912</v>
      </c>
      <c r="EC26">
        <f t="shared" ca="1" si="183"/>
        <v>158.89868746377832</v>
      </c>
      <c r="ED26">
        <f t="shared" ca="1" si="183"/>
        <v>160.82784709189741</v>
      </c>
      <c r="EE26">
        <f t="shared" ref="EE26:FJ26" ca="1" si="184">ED26*EXP(($C$6-0.5*$C$4^2)*$C$5+$C$4*SQRT($C$5)*_xlfn.NORM.S.INV(RAND()))</f>
        <v>159.28591924271709</v>
      </c>
      <c r="EF26">
        <f t="shared" ca="1" si="184"/>
        <v>165.1045481009424</v>
      </c>
      <c r="EG26">
        <f t="shared" ca="1" si="184"/>
        <v>163.59970212902596</v>
      </c>
      <c r="EH26">
        <f t="shared" ca="1" si="184"/>
        <v>162.58338276689801</v>
      </c>
      <c r="EI26">
        <f t="shared" ca="1" si="184"/>
        <v>162.55163950866503</v>
      </c>
      <c r="EJ26">
        <f t="shared" ca="1" si="184"/>
        <v>159.4446548769194</v>
      </c>
      <c r="EK26">
        <f t="shared" ca="1" si="184"/>
        <v>157.4324438698859</v>
      </c>
      <c r="EL26">
        <f t="shared" ca="1" si="184"/>
        <v>158.93930471279006</v>
      </c>
      <c r="EM26">
        <f t="shared" ca="1" si="184"/>
        <v>158.77063806199726</v>
      </c>
      <c r="EN26">
        <f t="shared" ca="1" si="184"/>
        <v>158.40327408456395</v>
      </c>
      <c r="EO26">
        <f t="shared" ca="1" si="184"/>
        <v>158.04475820811385</v>
      </c>
      <c r="EP26">
        <f t="shared" ca="1" si="184"/>
        <v>155.73607789773044</v>
      </c>
      <c r="EQ26">
        <f t="shared" ca="1" si="184"/>
        <v>156.34566390532703</v>
      </c>
      <c r="ER26">
        <f t="shared" ca="1" si="184"/>
        <v>160.26790206020252</v>
      </c>
      <c r="ES26">
        <f t="shared" ca="1" si="184"/>
        <v>158.54975035179265</v>
      </c>
      <c r="ET26">
        <f t="shared" ca="1" si="184"/>
        <v>157.3347713789648</v>
      </c>
      <c r="EU26">
        <f t="shared" ca="1" si="184"/>
        <v>153.92008819216989</v>
      </c>
      <c r="EV26">
        <f t="shared" ca="1" si="184"/>
        <v>152.85508174282751</v>
      </c>
      <c r="EW26">
        <f t="shared" ca="1" si="184"/>
        <v>151.43253307585738</v>
      </c>
      <c r="EX26">
        <f t="shared" ca="1" si="184"/>
        <v>153.24589697919333</v>
      </c>
      <c r="EY26">
        <f t="shared" ca="1" si="184"/>
        <v>148.73321103780012</v>
      </c>
      <c r="EZ26">
        <f t="shared" ca="1" si="184"/>
        <v>150.67901871111431</v>
      </c>
      <c r="FA26">
        <f t="shared" ca="1" si="184"/>
        <v>148.4476083504251</v>
      </c>
      <c r="FB26">
        <f t="shared" ca="1" si="184"/>
        <v>146.29417945437325</v>
      </c>
      <c r="FC26">
        <f t="shared" ca="1" si="184"/>
        <v>145.26382282396324</v>
      </c>
      <c r="FD26">
        <f t="shared" ca="1" si="184"/>
        <v>148.18801939427232</v>
      </c>
      <c r="FE26">
        <f t="shared" ca="1" si="184"/>
        <v>153.04721094485564</v>
      </c>
      <c r="FF26">
        <f t="shared" ca="1" si="184"/>
        <v>147.42756404271077</v>
      </c>
      <c r="FG26">
        <f t="shared" ca="1" si="184"/>
        <v>148.08665629462371</v>
      </c>
      <c r="FH26">
        <f t="shared" ca="1" si="184"/>
        <v>146.83628345662243</v>
      </c>
      <c r="FI26">
        <f t="shared" ca="1" si="184"/>
        <v>146.02102297027167</v>
      </c>
      <c r="FJ26">
        <f t="shared" ca="1" si="184"/>
        <v>142.86877978089507</v>
      </c>
      <c r="FK26">
        <f t="shared" ref="FK26:GP26" ca="1" si="185">FJ26*EXP(($C$6-0.5*$C$4^2)*$C$5+$C$4*SQRT($C$5)*_xlfn.NORM.S.INV(RAND()))</f>
        <v>143.6300074234301</v>
      </c>
      <c r="FL26">
        <f t="shared" ca="1" si="185"/>
        <v>144.88095867071215</v>
      </c>
      <c r="FM26">
        <f t="shared" ca="1" si="185"/>
        <v>141.16046840439776</v>
      </c>
      <c r="FN26">
        <f t="shared" ca="1" si="185"/>
        <v>139.79267827362352</v>
      </c>
      <c r="FO26">
        <f t="shared" ca="1" si="185"/>
        <v>138.56811972672102</v>
      </c>
      <c r="FP26">
        <f t="shared" ca="1" si="185"/>
        <v>135.29883923321569</v>
      </c>
      <c r="FQ26">
        <f t="shared" ca="1" si="185"/>
        <v>134.10646326692603</v>
      </c>
      <c r="FR26">
        <f t="shared" ca="1" si="185"/>
        <v>132.22642465252284</v>
      </c>
      <c r="FS26">
        <f t="shared" ca="1" si="185"/>
        <v>127.45019571749066</v>
      </c>
      <c r="FT26">
        <f t="shared" ca="1" si="185"/>
        <v>121.46855659023734</v>
      </c>
      <c r="FU26">
        <f t="shared" ca="1" si="185"/>
        <v>120.85580391347257</v>
      </c>
      <c r="FV26">
        <f t="shared" ca="1" si="185"/>
        <v>119.32131425430545</v>
      </c>
      <c r="FW26">
        <f t="shared" ca="1" si="185"/>
        <v>121.74325064290143</v>
      </c>
      <c r="FX26">
        <f t="shared" ca="1" si="185"/>
        <v>119.86629920972143</v>
      </c>
      <c r="FY26">
        <f t="shared" ca="1" si="185"/>
        <v>117.88798490742185</v>
      </c>
      <c r="FZ26">
        <f t="shared" ca="1" si="185"/>
        <v>117.62375356494876</v>
      </c>
      <c r="GA26">
        <f t="shared" ca="1" si="185"/>
        <v>117.39079604644813</v>
      </c>
      <c r="GB26">
        <f t="shared" ca="1" si="185"/>
        <v>117.49025296894997</v>
      </c>
      <c r="GC26">
        <f t="shared" ca="1" si="185"/>
        <v>116.52834699203167</v>
      </c>
      <c r="GD26">
        <f t="shared" ca="1" si="185"/>
        <v>114.25904860175316</v>
      </c>
      <c r="GE26">
        <f t="shared" ca="1" si="185"/>
        <v>117.43819807911397</v>
      </c>
      <c r="GF26">
        <f t="shared" ca="1" si="185"/>
        <v>120.46557377180228</v>
      </c>
      <c r="GG26">
        <f t="shared" ca="1" si="185"/>
        <v>120.80792452394464</v>
      </c>
      <c r="GH26">
        <f t="shared" ca="1" si="185"/>
        <v>119.16960368573856</v>
      </c>
      <c r="GI26">
        <f t="shared" ca="1" si="185"/>
        <v>119.38103111950123</v>
      </c>
      <c r="GJ26">
        <f t="shared" ca="1" si="185"/>
        <v>121.41989373113935</v>
      </c>
      <c r="GK26">
        <f t="shared" ca="1" si="185"/>
        <v>117.66859128422446</v>
      </c>
      <c r="GL26">
        <f t="shared" ca="1" si="185"/>
        <v>119.04208970036694</v>
      </c>
      <c r="GM26">
        <f t="shared" ca="1" si="185"/>
        <v>120.84674461984045</v>
      </c>
      <c r="GN26">
        <f t="shared" ca="1" si="185"/>
        <v>120.41051330050533</v>
      </c>
      <c r="GO26">
        <f t="shared" ca="1" si="185"/>
        <v>118.85411024098714</v>
      </c>
      <c r="GP26">
        <f t="shared" ca="1" si="185"/>
        <v>118.4725418699866</v>
      </c>
      <c r="GQ26">
        <f t="shared" ref="GQ26:GX26" ca="1" si="186">GP26*EXP(($C$6-0.5*$C$4^2)*$C$5+$C$4*SQRT($C$5)*_xlfn.NORM.S.INV(RAND()))</f>
        <v>119.33704136104613</v>
      </c>
      <c r="GR26">
        <f t="shared" ca="1" si="186"/>
        <v>121.28760198242387</v>
      </c>
      <c r="GS26">
        <f t="shared" ca="1" si="186"/>
        <v>124.29063325429627</v>
      </c>
      <c r="GT26">
        <f t="shared" ca="1" si="186"/>
        <v>124.13289689460257</v>
      </c>
      <c r="GU26">
        <f t="shared" ca="1" si="186"/>
        <v>120.46282333763982</v>
      </c>
      <c r="GV26">
        <f t="shared" ca="1" si="186"/>
        <v>120.03334478679511</v>
      </c>
      <c r="GW26">
        <f t="shared" ca="1" si="186"/>
        <v>118.42549901010314</v>
      </c>
      <c r="GX26">
        <f t="shared" ca="1" si="186"/>
        <v>121.58715886145109</v>
      </c>
      <c r="GY26" s="26">
        <f t="shared" ca="1" si="24"/>
        <v>38.412841138548913</v>
      </c>
      <c r="GZ26">
        <f t="shared" ca="1" si="14"/>
        <v>38.289265629010835</v>
      </c>
      <c r="HA26" s="26">
        <f t="shared" ca="1" si="32"/>
        <v>0</v>
      </c>
      <c r="HB26" s="26">
        <f t="shared" ca="1" si="15"/>
        <v>0</v>
      </c>
      <c r="HD26" s="89" t="s">
        <v>348</v>
      </c>
      <c r="HE26" s="50">
        <f>C3</f>
        <v>-2.8814244533815897E-3</v>
      </c>
    </row>
    <row r="27" spans="6:213" x14ac:dyDescent="0.35">
      <c r="F27" s="26">
        <f t="shared" si="16"/>
        <v>156.69999999999999</v>
      </c>
      <c r="G27">
        <f t="shared" ref="G27:AL27" ca="1" si="187">F27*EXP(($C$6-0.5*$C$4^2)*$C$5+$C$4*SQRT($C$5)*_xlfn.NORM.S.INV(RAND()))</f>
        <v>150.81275668189903</v>
      </c>
      <c r="H27">
        <f t="shared" ca="1" si="187"/>
        <v>147.48769579131979</v>
      </c>
      <c r="I27">
        <f t="shared" ca="1" si="187"/>
        <v>148.80704111783876</v>
      </c>
      <c r="J27">
        <f t="shared" ca="1" si="187"/>
        <v>148.93956913421295</v>
      </c>
      <c r="K27">
        <f t="shared" ca="1" si="187"/>
        <v>150.38486529651212</v>
      </c>
      <c r="L27">
        <f t="shared" ca="1" si="187"/>
        <v>145.56960584610965</v>
      </c>
      <c r="M27">
        <f t="shared" ca="1" si="187"/>
        <v>148.92836478458997</v>
      </c>
      <c r="N27">
        <f t="shared" ca="1" si="187"/>
        <v>155.81962325628592</v>
      </c>
      <c r="O27">
        <f t="shared" ca="1" si="187"/>
        <v>150.8202563922685</v>
      </c>
      <c r="P27">
        <f t="shared" ca="1" si="187"/>
        <v>153.44078630629954</v>
      </c>
      <c r="Q27">
        <f t="shared" ca="1" si="187"/>
        <v>154.59468261116521</v>
      </c>
      <c r="R27">
        <f t="shared" ca="1" si="187"/>
        <v>152.45897016114301</v>
      </c>
      <c r="S27">
        <f t="shared" ca="1" si="187"/>
        <v>154.55111602169214</v>
      </c>
      <c r="T27">
        <f t="shared" ca="1" si="187"/>
        <v>157.75610715723116</v>
      </c>
      <c r="U27">
        <f t="shared" ca="1" si="187"/>
        <v>156.33484985488701</v>
      </c>
      <c r="V27">
        <f t="shared" ca="1" si="187"/>
        <v>159.58324401696007</v>
      </c>
      <c r="W27">
        <f t="shared" ca="1" si="187"/>
        <v>158.78830892711088</v>
      </c>
      <c r="X27">
        <f t="shared" ca="1" si="187"/>
        <v>155.65198948708985</v>
      </c>
      <c r="Y27">
        <f t="shared" ca="1" si="187"/>
        <v>153.39806833965582</v>
      </c>
      <c r="Z27">
        <f t="shared" ca="1" si="187"/>
        <v>153.5010788956285</v>
      </c>
      <c r="AA27">
        <f t="shared" ca="1" si="187"/>
        <v>151.77017928598048</v>
      </c>
      <c r="AB27">
        <f t="shared" ca="1" si="187"/>
        <v>151.60206198493805</v>
      </c>
      <c r="AC27">
        <f t="shared" ca="1" si="187"/>
        <v>152.79069247998845</v>
      </c>
      <c r="AD27">
        <f t="shared" ca="1" si="187"/>
        <v>155.4665736321088</v>
      </c>
      <c r="AE27">
        <f t="shared" ca="1" si="187"/>
        <v>153.37886421317836</v>
      </c>
      <c r="AF27">
        <f t="shared" ca="1" si="187"/>
        <v>155.34543375746836</v>
      </c>
      <c r="AG27">
        <f t="shared" ca="1" si="187"/>
        <v>155.47858639854852</v>
      </c>
      <c r="AH27">
        <f t="shared" ca="1" si="187"/>
        <v>153.67108908877935</v>
      </c>
      <c r="AI27">
        <f t="shared" ca="1" si="187"/>
        <v>157.37995841209596</v>
      </c>
      <c r="AJ27">
        <f t="shared" ca="1" si="187"/>
        <v>155.23233165588795</v>
      </c>
      <c r="AK27">
        <f t="shared" ca="1" si="187"/>
        <v>157.94196779501584</v>
      </c>
      <c r="AL27">
        <f t="shared" ca="1" si="187"/>
        <v>156.88502406759926</v>
      </c>
      <c r="AM27">
        <f t="shared" ref="AM27:BR27" ca="1" si="188">AL27*EXP(($C$6-0.5*$C$4^2)*$C$5+$C$4*SQRT($C$5)*_xlfn.NORM.S.INV(RAND()))</f>
        <v>161.84653873436721</v>
      </c>
      <c r="AN27">
        <f t="shared" ca="1" si="188"/>
        <v>159.89052592931358</v>
      </c>
      <c r="AO27">
        <f t="shared" ca="1" si="188"/>
        <v>166.87187680171544</v>
      </c>
      <c r="AP27">
        <f t="shared" ca="1" si="188"/>
        <v>167.01429245667433</v>
      </c>
      <c r="AQ27">
        <f t="shared" ca="1" si="188"/>
        <v>162.7435695327556</v>
      </c>
      <c r="AR27">
        <f t="shared" ca="1" si="188"/>
        <v>164.0146123614459</v>
      </c>
      <c r="AS27">
        <f t="shared" ca="1" si="188"/>
        <v>163.54953337879371</v>
      </c>
      <c r="AT27">
        <f t="shared" ca="1" si="188"/>
        <v>160.69133851623036</v>
      </c>
      <c r="AU27">
        <f t="shared" ca="1" si="188"/>
        <v>162.72384076804968</v>
      </c>
      <c r="AV27">
        <f t="shared" ca="1" si="188"/>
        <v>170.03906461363493</v>
      </c>
      <c r="AW27">
        <f t="shared" ca="1" si="188"/>
        <v>168.96356367463881</v>
      </c>
      <c r="AX27">
        <f t="shared" ca="1" si="188"/>
        <v>170.32313754215261</v>
      </c>
      <c r="AY27">
        <f t="shared" ca="1" si="188"/>
        <v>173.3509385035413</v>
      </c>
      <c r="AZ27">
        <f t="shared" ca="1" si="188"/>
        <v>171.85210897290995</v>
      </c>
      <c r="BA27">
        <f t="shared" ca="1" si="188"/>
        <v>172.53815464217661</v>
      </c>
      <c r="BB27">
        <f t="shared" ca="1" si="188"/>
        <v>167.49576296925844</v>
      </c>
      <c r="BC27">
        <f t="shared" ca="1" si="188"/>
        <v>168.62371937621126</v>
      </c>
      <c r="BD27">
        <f t="shared" ca="1" si="188"/>
        <v>167.20549125892407</v>
      </c>
      <c r="BE27">
        <f t="shared" ca="1" si="188"/>
        <v>167.96245117607359</v>
      </c>
      <c r="BF27">
        <f t="shared" ca="1" si="188"/>
        <v>167.7382174339329</v>
      </c>
      <c r="BG27">
        <f t="shared" ca="1" si="188"/>
        <v>169.19216877365409</v>
      </c>
      <c r="BH27">
        <f t="shared" ca="1" si="188"/>
        <v>167.1875123145382</v>
      </c>
      <c r="BI27">
        <f t="shared" ca="1" si="188"/>
        <v>171.45694895884122</v>
      </c>
      <c r="BJ27">
        <f t="shared" ca="1" si="188"/>
        <v>173.72246565442325</v>
      </c>
      <c r="BK27">
        <f t="shared" ca="1" si="188"/>
        <v>169.14744354984722</v>
      </c>
      <c r="BL27">
        <f t="shared" ca="1" si="188"/>
        <v>175.12396363789142</v>
      </c>
      <c r="BM27">
        <f t="shared" ca="1" si="188"/>
        <v>169.29108865877438</v>
      </c>
      <c r="BN27">
        <f t="shared" ca="1" si="188"/>
        <v>163.34513205564184</v>
      </c>
      <c r="BO27">
        <f t="shared" ca="1" si="188"/>
        <v>161.4648227438874</v>
      </c>
      <c r="BP27">
        <f t="shared" ca="1" si="188"/>
        <v>162.43766975370735</v>
      </c>
      <c r="BQ27">
        <f t="shared" ca="1" si="188"/>
        <v>158.50654171889559</v>
      </c>
      <c r="BR27">
        <f t="shared" ca="1" si="188"/>
        <v>159.7972716347499</v>
      </c>
      <c r="BS27">
        <f t="shared" ref="BS27:CX27" ca="1" si="189">BR27*EXP(($C$6-0.5*$C$4^2)*$C$5+$C$4*SQRT($C$5)*_xlfn.NORM.S.INV(RAND()))</f>
        <v>156.90664549460791</v>
      </c>
      <c r="BT27">
        <f t="shared" ca="1" si="189"/>
        <v>156.02862807542178</v>
      </c>
      <c r="BU27">
        <f t="shared" ca="1" si="189"/>
        <v>156.8820986424914</v>
      </c>
      <c r="BV27">
        <f t="shared" ca="1" si="189"/>
        <v>158.42956296137936</v>
      </c>
      <c r="BW27">
        <f t="shared" ca="1" si="189"/>
        <v>161.30265706736293</v>
      </c>
      <c r="BX27">
        <f t="shared" ca="1" si="189"/>
        <v>156.80317353532845</v>
      </c>
      <c r="BY27">
        <f t="shared" ca="1" si="189"/>
        <v>158.85724283382666</v>
      </c>
      <c r="BZ27">
        <f t="shared" ca="1" si="189"/>
        <v>160.8796309624164</v>
      </c>
      <c r="CA27">
        <f t="shared" ca="1" si="189"/>
        <v>162.56970079206573</v>
      </c>
      <c r="CB27">
        <f t="shared" ca="1" si="189"/>
        <v>166.8813530132096</v>
      </c>
      <c r="CC27">
        <f t="shared" ca="1" si="189"/>
        <v>164.25938742431879</v>
      </c>
      <c r="CD27">
        <f t="shared" ca="1" si="189"/>
        <v>168.06511224068913</v>
      </c>
      <c r="CE27">
        <f t="shared" ca="1" si="189"/>
        <v>164.92614807676372</v>
      </c>
      <c r="CF27">
        <f t="shared" ca="1" si="189"/>
        <v>166.01546624228672</v>
      </c>
      <c r="CG27">
        <f t="shared" ca="1" si="189"/>
        <v>170.11284489932328</v>
      </c>
      <c r="CH27">
        <f t="shared" ca="1" si="189"/>
        <v>176.03953693124151</v>
      </c>
      <c r="CI27">
        <f t="shared" ca="1" si="189"/>
        <v>182.32634771091563</v>
      </c>
      <c r="CJ27">
        <f t="shared" ca="1" si="189"/>
        <v>181.81830115189013</v>
      </c>
      <c r="CK27">
        <f t="shared" ca="1" si="189"/>
        <v>179.60792531691112</v>
      </c>
      <c r="CL27">
        <f t="shared" ca="1" si="189"/>
        <v>180.97105731087134</v>
      </c>
      <c r="CM27">
        <f t="shared" ca="1" si="189"/>
        <v>179.21531656210249</v>
      </c>
      <c r="CN27">
        <f t="shared" ca="1" si="189"/>
        <v>179.06704914599067</v>
      </c>
      <c r="CO27">
        <f t="shared" ca="1" si="189"/>
        <v>178.16461684058007</v>
      </c>
      <c r="CP27">
        <f t="shared" ca="1" si="189"/>
        <v>171.70993266572464</v>
      </c>
      <c r="CQ27">
        <f t="shared" ca="1" si="189"/>
        <v>172.82495545146668</v>
      </c>
      <c r="CR27">
        <f t="shared" ca="1" si="189"/>
        <v>173.75746373332512</v>
      </c>
      <c r="CS27">
        <f t="shared" ca="1" si="189"/>
        <v>173.86543037137949</v>
      </c>
      <c r="CT27">
        <f t="shared" ca="1" si="189"/>
        <v>173.12473137903856</v>
      </c>
      <c r="CU27">
        <f t="shared" ca="1" si="189"/>
        <v>169.54384258173948</v>
      </c>
      <c r="CV27">
        <f t="shared" ca="1" si="189"/>
        <v>167.27379066276691</v>
      </c>
      <c r="CW27">
        <f t="shared" ca="1" si="189"/>
        <v>166.35940718802681</v>
      </c>
      <c r="CX27">
        <f t="shared" ca="1" si="189"/>
        <v>168.28951517199681</v>
      </c>
      <c r="CY27">
        <f t="shared" ref="CY27:ED27" ca="1" si="190">CX27*EXP(($C$6-0.5*$C$4^2)*$C$5+$C$4*SQRT($C$5)*_xlfn.NORM.S.INV(RAND()))</f>
        <v>170.45446136527099</v>
      </c>
      <c r="CZ27">
        <f t="shared" ca="1" si="190"/>
        <v>173.71529100139929</v>
      </c>
      <c r="DA27">
        <f t="shared" ca="1" si="190"/>
        <v>171.04760447517145</v>
      </c>
      <c r="DB27">
        <f t="shared" ca="1" si="190"/>
        <v>171.13848205166528</v>
      </c>
      <c r="DC27">
        <f t="shared" ca="1" si="190"/>
        <v>174.5540839222177</v>
      </c>
      <c r="DD27">
        <f t="shared" ca="1" si="190"/>
        <v>175.95340135468803</v>
      </c>
      <c r="DE27">
        <f t="shared" ca="1" si="190"/>
        <v>180.70526063596054</v>
      </c>
      <c r="DF27">
        <f t="shared" ca="1" si="190"/>
        <v>180.68645807350265</v>
      </c>
      <c r="DG27">
        <f t="shared" ca="1" si="190"/>
        <v>181.32966358788153</v>
      </c>
      <c r="DH27">
        <f t="shared" ca="1" si="190"/>
        <v>180.16588788671848</v>
      </c>
      <c r="DI27">
        <f t="shared" ca="1" si="190"/>
        <v>172.68600172508852</v>
      </c>
      <c r="DJ27">
        <f t="shared" ca="1" si="190"/>
        <v>167.58585894974939</v>
      </c>
      <c r="DK27">
        <f t="shared" ca="1" si="190"/>
        <v>166.0630223862704</v>
      </c>
      <c r="DL27">
        <f t="shared" ca="1" si="190"/>
        <v>163.36809050497411</v>
      </c>
      <c r="DM27">
        <f t="shared" ca="1" si="190"/>
        <v>167.20338707193022</v>
      </c>
      <c r="DN27">
        <f t="shared" ca="1" si="190"/>
        <v>168.04576306798933</v>
      </c>
      <c r="DO27">
        <f t="shared" ca="1" si="190"/>
        <v>167.04876454225595</v>
      </c>
      <c r="DP27">
        <f t="shared" ca="1" si="190"/>
        <v>163.97954498561086</v>
      </c>
      <c r="DQ27">
        <f t="shared" ca="1" si="190"/>
        <v>161.9465562034448</v>
      </c>
      <c r="DR27">
        <f t="shared" ca="1" si="190"/>
        <v>162.45706964427097</v>
      </c>
      <c r="DS27">
        <f t="shared" ca="1" si="190"/>
        <v>159.76983537328005</v>
      </c>
      <c r="DT27">
        <f t="shared" ca="1" si="190"/>
        <v>164.69992018808867</v>
      </c>
      <c r="DU27">
        <f t="shared" ca="1" si="190"/>
        <v>170.54974324724469</v>
      </c>
      <c r="DV27">
        <f t="shared" ca="1" si="190"/>
        <v>170.94398536358619</v>
      </c>
      <c r="DW27">
        <f t="shared" ca="1" si="190"/>
        <v>169.07437055047041</v>
      </c>
      <c r="DX27">
        <f t="shared" ca="1" si="190"/>
        <v>170.63282915882567</v>
      </c>
      <c r="DY27">
        <f t="shared" ca="1" si="190"/>
        <v>166.15223563864956</v>
      </c>
      <c r="DZ27">
        <f t="shared" ca="1" si="190"/>
        <v>166.12949418173756</v>
      </c>
      <c r="EA27">
        <f t="shared" ca="1" si="190"/>
        <v>170.08370500004523</v>
      </c>
      <c r="EB27">
        <f t="shared" ca="1" si="190"/>
        <v>174.58486420489058</v>
      </c>
      <c r="EC27">
        <f t="shared" ca="1" si="190"/>
        <v>174.85302948303297</v>
      </c>
      <c r="ED27">
        <f t="shared" ca="1" si="190"/>
        <v>168.26779052043156</v>
      </c>
      <c r="EE27">
        <f t="shared" ref="EE27:FJ27" ca="1" si="191">ED27*EXP(($C$6-0.5*$C$4^2)*$C$5+$C$4*SQRT($C$5)*_xlfn.NORM.S.INV(RAND()))</f>
        <v>169.48010682830116</v>
      </c>
      <c r="EF27">
        <f t="shared" ca="1" si="191"/>
        <v>165.82965813019283</v>
      </c>
      <c r="EG27">
        <f t="shared" ca="1" si="191"/>
        <v>160.31576094550871</v>
      </c>
      <c r="EH27">
        <f t="shared" ca="1" si="191"/>
        <v>159.02954376955475</v>
      </c>
      <c r="EI27">
        <f t="shared" ca="1" si="191"/>
        <v>160.82098039329014</v>
      </c>
      <c r="EJ27">
        <f t="shared" ca="1" si="191"/>
        <v>157.38026902389089</v>
      </c>
      <c r="EK27">
        <f t="shared" ca="1" si="191"/>
        <v>160.82446566680815</v>
      </c>
      <c r="EL27">
        <f t="shared" ca="1" si="191"/>
        <v>168.92097101995887</v>
      </c>
      <c r="EM27">
        <f t="shared" ca="1" si="191"/>
        <v>168.24081764876317</v>
      </c>
      <c r="EN27">
        <f t="shared" ca="1" si="191"/>
        <v>165.88753695583429</v>
      </c>
      <c r="EO27">
        <f t="shared" ca="1" si="191"/>
        <v>165.20230134692935</v>
      </c>
      <c r="EP27">
        <f t="shared" ca="1" si="191"/>
        <v>166.99030282606734</v>
      </c>
      <c r="EQ27">
        <f t="shared" ca="1" si="191"/>
        <v>168.0675423779881</v>
      </c>
      <c r="ER27">
        <f t="shared" ca="1" si="191"/>
        <v>170.1880606125402</v>
      </c>
      <c r="ES27">
        <f t="shared" ca="1" si="191"/>
        <v>168.88529496066747</v>
      </c>
      <c r="ET27">
        <f t="shared" ca="1" si="191"/>
        <v>167.81142526733672</v>
      </c>
      <c r="EU27">
        <f t="shared" ca="1" si="191"/>
        <v>169.03552363305946</v>
      </c>
      <c r="EV27">
        <f t="shared" ca="1" si="191"/>
        <v>163.87658972662481</v>
      </c>
      <c r="EW27">
        <f t="shared" ca="1" si="191"/>
        <v>162.41275261573196</v>
      </c>
      <c r="EX27">
        <f t="shared" ca="1" si="191"/>
        <v>162.64007943474968</v>
      </c>
      <c r="EY27">
        <f t="shared" ca="1" si="191"/>
        <v>162.70028943773755</v>
      </c>
      <c r="EZ27">
        <f t="shared" ca="1" si="191"/>
        <v>162.57588200500064</v>
      </c>
      <c r="FA27">
        <f t="shared" ca="1" si="191"/>
        <v>159.87637097105892</v>
      </c>
      <c r="FB27">
        <f t="shared" ca="1" si="191"/>
        <v>158.54148401783107</v>
      </c>
      <c r="FC27">
        <f t="shared" ca="1" si="191"/>
        <v>157.17417055873349</v>
      </c>
      <c r="FD27">
        <f t="shared" ca="1" si="191"/>
        <v>161.29264266088512</v>
      </c>
      <c r="FE27">
        <f t="shared" ca="1" si="191"/>
        <v>165.88792405427381</v>
      </c>
      <c r="FF27">
        <f t="shared" ca="1" si="191"/>
        <v>165.98854922070686</v>
      </c>
      <c r="FG27">
        <f t="shared" ca="1" si="191"/>
        <v>168.0845018666293</v>
      </c>
      <c r="FH27">
        <f t="shared" ca="1" si="191"/>
        <v>167.88581019856983</v>
      </c>
      <c r="FI27">
        <f t="shared" ca="1" si="191"/>
        <v>172.5300236803871</v>
      </c>
      <c r="FJ27">
        <f t="shared" ca="1" si="191"/>
        <v>166.50907805441199</v>
      </c>
      <c r="FK27">
        <f t="shared" ref="FK27:GP27" ca="1" si="192">FJ27*EXP(($C$6-0.5*$C$4^2)*$C$5+$C$4*SQRT($C$5)*_xlfn.NORM.S.INV(RAND()))</f>
        <v>160.93842164386879</v>
      </c>
      <c r="FL27">
        <f t="shared" ca="1" si="192"/>
        <v>160.52892964028416</v>
      </c>
      <c r="FM27">
        <f t="shared" ca="1" si="192"/>
        <v>161.04250724808642</v>
      </c>
      <c r="FN27">
        <f t="shared" ca="1" si="192"/>
        <v>161.46185820167878</v>
      </c>
      <c r="FO27">
        <f t="shared" ca="1" si="192"/>
        <v>163.10652100736417</v>
      </c>
      <c r="FP27">
        <f t="shared" ca="1" si="192"/>
        <v>166.93421136332128</v>
      </c>
      <c r="FQ27">
        <f t="shared" ca="1" si="192"/>
        <v>167.06120816385402</v>
      </c>
      <c r="FR27">
        <f t="shared" ca="1" si="192"/>
        <v>168.76155109844652</v>
      </c>
      <c r="FS27">
        <f t="shared" ca="1" si="192"/>
        <v>169.11025024914125</v>
      </c>
      <c r="FT27">
        <f t="shared" ca="1" si="192"/>
        <v>164.48168917305335</v>
      </c>
      <c r="FU27">
        <f t="shared" ca="1" si="192"/>
        <v>165.01912652288158</v>
      </c>
      <c r="FV27">
        <f t="shared" ca="1" si="192"/>
        <v>159.96335994092408</v>
      </c>
      <c r="FW27">
        <f t="shared" ca="1" si="192"/>
        <v>160.56701599093304</v>
      </c>
      <c r="FX27">
        <f t="shared" ca="1" si="192"/>
        <v>166.19946609370999</v>
      </c>
      <c r="FY27">
        <f t="shared" ca="1" si="192"/>
        <v>171.3730876616213</v>
      </c>
      <c r="FZ27">
        <f t="shared" ca="1" si="192"/>
        <v>170.28868192604193</v>
      </c>
      <c r="GA27">
        <f t="shared" ca="1" si="192"/>
        <v>163.619553272959</v>
      </c>
      <c r="GB27">
        <f t="shared" ca="1" si="192"/>
        <v>163.88922451880853</v>
      </c>
      <c r="GC27">
        <f t="shared" ca="1" si="192"/>
        <v>160.41235443327741</v>
      </c>
      <c r="GD27">
        <f t="shared" ca="1" si="192"/>
        <v>162.43676913632891</v>
      </c>
      <c r="GE27">
        <f t="shared" ca="1" si="192"/>
        <v>163.13224909717678</v>
      </c>
      <c r="GF27">
        <f t="shared" ca="1" si="192"/>
        <v>162.24967995727675</v>
      </c>
      <c r="GG27">
        <f t="shared" ca="1" si="192"/>
        <v>161.23204875634823</v>
      </c>
      <c r="GH27">
        <f t="shared" ca="1" si="192"/>
        <v>160.06575664724289</v>
      </c>
      <c r="GI27">
        <f t="shared" ca="1" si="192"/>
        <v>158.60587779415994</v>
      </c>
      <c r="GJ27">
        <f t="shared" ca="1" si="192"/>
        <v>157.24611175856464</v>
      </c>
      <c r="GK27">
        <f t="shared" ca="1" si="192"/>
        <v>159.30881197394683</v>
      </c>
      <c r="GL27">
        <f t="shared" ca="1" si="192"/>
        <v>156.92358025551312</v>
      </c>
      <c r="GM27">
        <f t="shared" ca="1" si="192"/>
        <v>157.81714922125428</v>
      </c>
      <c r="GN27">
        <f t="shared" ca="1" si="192"/>
        <v>158.01158963384859</v>
      </c>
      <c r="GO27">
        <f t="shared" ca="1" si="192"/>
        <v>156.12485642418824</v>
      </c>
      <c r="GP27">
        <f t="shared" ca="1" si="192"/>
        <v>154.85677105327201</v>
      </c>
      <c r="GQ27">
        <f t="shared" ref="GQ27:GX27" ca="1" si="193">GP27*EXP(($C$6-0.5*$C$4^2)*$C$5+$C$4*SQRT($C$5)*_xlfn.NORM.S.INV(RAND()))</f>
        <v>148.86923727085215</v>
      </c>
      <c r="GR27">
        <f t="shared" ca="1" si="193"/>
        <v>147.8365411741795</v>
      </c>
      <c r="GS27">
        <f t="shared" ca="1" si="193"/>
        <v>146.7478820009768</v>
      </c>
      <c r="GT27">
        <f t="shared" ca="1" si="193"/>
        <v>151.64186470007621</v>
      </c>
      <c r="GU27">
        <f t="shared" ca="1" si="193"/>
        <v>153.05256067421496</v>
      </c>
      <c r="GV27">
        <f t="shared" ca="1" si="193"/>
        <v>154.40852837680075</v>
      </c>
      <c r="GW27">
        <f t="shared" ca="1" si="193"/>
        <v>155.45557232571389</v>
      </c>
      <c r="GX27">
        <f t="shared" ca="1" si="193"/>
        <v>157.26042758080132</v>
      </c>
      <c r="GY27" s="26">
        <f t="shared" ca="1" si="24"/>
        <v>2.7395724191986801</v>
      </c>
      <c r="GZ27">
        <f t="shared" ca="1" si="14"/>
        <v>2.7307591149081207</v>
      </c>
      <c r="HA27" s="26">
        <f t="shared" ca="1" si="32"/>
        <v>0</v>
      </c>
      <c r="HB27" s="26">
        <f t="shared" ca="1" si="15"/>
        <v>0</v>
      </c>
      <c r="HD27" s="96" t="s">
        <v>364</v>
      </c>
      <c r="HE27" s="12"/>
    </row>
    <row r="28" spans="6:213" x14ac:dyDescent="0.35">
      <c r="F28" s="26">
        <f t="shared" si="16"/>
        <v>156.69999999999999</v>
      </c>
      <c r="G28">
        <f t="shared" ref="G28:AL28" ca="1" si="194">F28*EXP(($C$6-0.5*$C$4^2)*$C$5+$C$4*SQRT($C$5)*_xlfn.NORM.S.INV(RAND()))</f>
        <v>160.75413037855989</v>
      </c>
      <c r="H28">
        <f t="shared" ca="1" si="194"/>
        <v>158.97004598513755</v>
      </c>
      <c r="I28">
        <f t="shared" ca="1" si="194"/>
        <v>157.84570009455658</v>
      </c>
      <c r="J28">
        <f t="shared" ca="1" si="194"/>
        <v>158.4518876082779</v>
      </c>
      <c r="K28">
        <f t="shared" ca="1" si="194"/>
        <v>153.08382310716112</v>
      </c>
      <c r="L28">
        <f t="shared" ca="1" si="194"/>
        <v>148.84477443137934</v>
      </c>
      <c r="M28">
        <f t="shared" ca="1" si="194"/>
        <v>149.00705363760079</v>
      </c>
      <c r="N28">
        <f t="shared" ca="1" si="194"/>
        <v>150.25089848343336</v>
      </c>
      <c r="O28">
        <f t="shared" ca="1" si="194"/>
        <v>144.36619921360167</v>
      </c>
      <c r="P28">
        <f t="shared" ca="1" si="194"/>
        <v>144.52123707464912</v>
      </c>
      <c r="Q28">
        <f t="shared" ca="1" si="194"/>
        <v>146.71092902235782</v>
      </c>
      <c r="R28">
        <f t="shared" ca="1" si="194"/>
        <v>147.05175256530603</v>
      </c>
      <c r="S28">
        <f t="shared" ca="1" si="194"/>
        <v>148.58081549018863</v>
      </c>
      <c r="T28">
        <f t="shared" ca="1" si="194"/>
        <v>149.59147905248696</v>
      </c>
      <c r="U28">
        <f t="shared" ca="1" si="194"/>
        <v>149.38959871849224</v>
      </c>
      <c r="V28">
        <f t="shared" ca="1" si="194"/>
        <v>148.62705360051669</v>
      </c>
      <c r="W28">
        <f t="shared" ca="1" si="194"/>
        <v>141.92325428008013</v>
      </c>
      <c r="X28">
        <f t="shared" ca="1" si="194"/>
        <v>147.57659110716244</v>
      </c>
      <c r="Y28">
        <f t="shared" ca="1" si="194"/>
        <v>145.99221707361792</v>
      </c>
      <c r="Z28">
        <f t="shared" ca="1" si="194"/>
        <v>142.99307416481517</v>
      </c>
      <c r="AA28">
        <f t="shared" ca="1" si="194"/>
        <v>138.89093485457738</v>
      </c>
      <c r="AB28">
        <f t="shared" ca="1" si="194"/>
        <v>136.55913956733343</v>
      </c>
      <c r="AC28">
        <f t="shared" ca="1" si="194"/>
        <v>138.63728130713568</v>
      </c>
      <c r="AD28">
        <f t="shared" ca="1" si="194"/>
        <v>138.07109981625644</v>
      </c>
      <c r="AE28">
        <f t="shared" ca="1" si="194"/>
        <v>136.68815398347766</v>
      </c>
      <c r="AF28">
        <f t="shared" ca="1" si="194"/>
        <v>137.58480999431737</v>
      </c>
      <c r="AG28">
        <f t="shared" ca="1" si="194"/>
        <v>138.88471736144115</v>
      </c>
      <c r="AH28">
        <f t="shared" ca="1" si="194"/>
        <v>137.15882205121238</v>
      </c>
      <c r="AI28">
        <f t="shared" ca="1" si="194"/>
        <v>141.05221916278103</v>
      </c>
      <c r="AJ28">
        <f t="shared" ca="1" si="194"/>
        <v>140.21131374582853</v>
      </c>
      <c r="AK28">
        <f t="shared" ca="1" si="194"/>
        <v>140.63353894253163</v>
      </c>
      <c r="AL28">
        <f t="shared" ca="1" si="194"/>
        <v>139.86279441308247</v>
      </c>
      <c r="AM28">
        <f t="shared" ref="AM28:BR28" ca="1" si="195">AL28*EXP(($C$6-0.5*$C$4^2)*$C$5+$C$4*SQRT($C$5)*_xlfn.NORM.S.INV(RAND()))</f>
        <v>139.94708454030069</v>
      </c>
      <c r="AN28">
        <f t="shared" ca="1" si="195"/>
        <v>140.34146162056305</v>
      </c>
      <c r="AO28">
        <f t="shared" ca="1" si="195"/>
        <v>142.7695210940276</v>
      </c>
      <c r="AP28">
        <f t="shared" ca="1" si="195"/>
        <v>140.68111451381799</v>
      </c>
      <c r="AQ28">
        <f t="shared" ca="1" si="195"/>
        <v>141.20399570037029</v>
      </c>
      <c r="AR28">
        <f t="shared" ca="1" si="195"/>
        <v>142.03447193849942</v>
      </c>
      <c r="AS28">
        <f t="shared" ca="1" si="195"/>
        <v>145.01745884726623</v>
      </c>
      <c r="AT28">
        <f t="shared" ca="1" si="195"/>
        <v>148.60029785666194</v>
      </c>
      <c r="AU28">
        <f t="shared" ca="1" si="195"/>
        <v>144.58933339288211</v>
      </c>
      <c r="AV28">
        <f t="shared" ca="1" si="195"/>
        <v>144.4429801553257</v>
      </c>
      <c r="AW28">
        <f t="shared" ca="1" si="195"/>
        <v>147.54341702989564</v>
      </c>
      <c r="AX28">
        <f t="shared" ca="1" si="195"/>
        <v>142.15918344454641</v>
      </c>
      <c r="AY28">
        <f t="shared" ca="1" si="195"/>
        <v>138.87827668518074</v>
      </c>
      <c r="AZ28">
        <f t="shared" ca="1" si="195"/>
        <v>137.80530855314592</v>
      </c>
      <c r="BA28">
        <f t="shared" ca="1" si="195"/>
        <v>137.0524081458293</v>
      </c>
      <c r="BB28">
        <f t="shared" ca="1" si="195"/>
        <v>138.07644099777909</v>
      </c>
      <c r="BC28">
        <f t="shared" ca="1" si="195"/>
        <v>143.4991915299793</v>
      </c>
      <c r="BD28">
        <f t="shared" ca="1" si="195"/>
        <v>145.97287626798729</v>
      </c>
      <c r="BE28">
        <f t="shared" ca="1" si="195"/>
        <v>144.52098765018732</v>
      </c>
      <c r="BF28">
        <f t="shared" ca="1" si="195"/>
        <v>144.08556537573463</v>
      </c>
      <c r="BG28">
        <f t="shared" ca="1" si="195"/>
        <v>147.79062423066372</v>
      </c>
      <c r="BH28">
        <f t="shared" ca="1" si="195"/>
        <v>151.45293308962809</v>
      </c>
      <c r="BI28">
        <f t="shared" ca="1" si="195"/>
        <v>151.05712004034922</v>
      </c>
      <c r="BJ28">
        <f t="shared" ca="1" si="195"/>
        <v>152.470473708751</v>
      </c>
      <c r="BK28">
        <f t="shared" ca="1" si="195"/>
        <v>151.56532887419553</v>
      </c>
      <c r="BL28">
        <f t="shared" ca="1" si="195"/>
        <v>151.85755057714726</v>
      </c>
      <c r="BM28">
        <f t="shared" ca="1" si="195"/>
        <v>150.01599623183546</v>
      </c>
      <c r="BN28">
        <f t="shared" ca="1" si="195"/>
        <v>153.06476843959774</v>
      </c>
      <c r="BO28">
        <f t="shared" ca="1" si="195"/>
        <v>153.68753018591661</v>
      </c>
      <c r="BP28">
        <f t="shared" ca="1" si="195"/>
        <v>154.45417976675546</v>
      </c>
      <c r="BQ28">
        <f t="shared" ca="1" si="195"/>
        <v>154.9608038815343</v>
      </c>
      <c r="BR28">
        <f t="shared" ca="1" si="195"/>
        <v>155.75416305834463</v>
      </c>
      <c r="BS28">
        <f t="shared" ref="BS28:CX28" ca="1" si="196">BR28*EXP(($C$6-0.5*$C$4^2)*$C$5+$C$4*SQRT($C$5)*_xlfn.NORM.S.INV(RAND()))</f>
        <v>151.62702165393677</v>
      </c>
      <c r="BT28">
        <f t="shared" ca="1" si="196"/>
        <v>149.46627001828151</v>
      </c>
      <c r="BU28">
        <f t="shared" ca="1" si="196"/>
        <v>149.94033968069044</v>
      </c>
      <c r="BV28">
        <f t="shared" ca="1" si="196"/>
        <v>149.83546601651372</v>
      </c>
      <c r="BW28">
        <f t="shared" ca="1" si="196"/>
        <v>147.34614679665802</v>
      </c>
      <c r="BX28">
        <f t="shared" ca="1" si="196"/>
        <v>146.95544378936205</v>
      </c>
      <c r="BY28">
        <f t="shared" ca="1" si="196"/>
        <v>147.11144570825411</v>
      </c>
      <c r="BZ28">
        <f t="shared" ca="1" si="196"/>
        <v>146.03945869533806</v>
      </c>
      <c r="CA28">
        <f t="shared" ca="1" si="196"/>
        <v>149.60226440629572</v>
      </c>
      <c r="CB28">
        <f t="shared" ca="1" si="196"/>
        <v>153.58782026233629</v>
      </c>
      <c r="CC28">
        <f t="shared" ca="1" si="196"/>
        <v>152.83969588414755</v>
      </c>
      <c r="CD28">
        <f t="shared" ca="1" si="196"/>
        <v>148.67626435230278</v>
      </c>
      <c r="CE28">
        <f t="shared" ca="1" si="196"/>
        <v>149.34485169534506</v>
      </c>
      <c r="CF28">
        <f t="shared" ca="1" si="196"/>
        <v>150.93263130881718</v>
      </c>
      <c r="CG28">
        <f t="shared" ca="1" si="196"/>
        <v>152.78976635273557</v>
      </c>
      <c r="CH28">
        <f t="shared" ca="1" si="196"/>
        <v>152.29218915211936</v>
      </c>
      <c r="CI28">
        <f t="shared" ca="1" si="196"/>
        <v>153.29491295588775</v>
      </c>
      <c r="CJ28">
        <f t="shared" ca="1" si="196"/>
        <v>149.54115177710216</v>
      </c>
      <c r="CK28">
        <f t="shared" ca="1" si="196"/>
        <v>148.58716668319843</v>
      </c>
      <c r="CL28">
        <f t="shared" ca="1" si="196"/>
        <v>149.53940006843922</v>
      </c>
      <c r="CM28">
        <f t="shared" ca="1" si="196"/>
        <v>148.90787942743344</v>
      </c>
      <c r="CN28">
        <f t="shared" ca="1" si="196"/>
        <v>149.8389521830486</v>
      </c>
      <c r="CO28">
        <f t="shared" ca="1" si="196"/>
        <v>150.66570856151017</v>
      </c>
      <c r="CP28">
        <f t="shared" ca="1" si="196"/>
        <v>149.87538891850522</v>
      </c>
      <c r="CQ28">
        <f t="shared" ca="1" si="196"/>
        <v>151.35829853065093</v>
      </c>
      <c r="CR28">
        <f t="shared" ca="1" si="196"/>
        <v>149.86298685027836</v>
      </c>
      <c r="CS28">
        <f t="shared" ca="1" si="196"/>
        <v>152.76813836312203</v>
      </c>
      <c r="CT28">
        <f t="shared" ca="1" si="196"/>
        <v>151.22802375657827</v>
      </c>
      <c r="CU28">
        <f t="shared" ca="1" si="196"/>
        <v>152.63922202387755</v>
      </c>
      <c r="CV28">
        <f t="shared" ca="1" si="196"/>
        <v>151.59548318470766</v>
      </c>
      <c r="CW28">
        <f t="shared" ca="1" si="196"/>
        <v>152.08956736069985</v>
      </c>
      <c r="CX28">
        <f t="shared" ca="1" si="196"/>
        <v>150.35027308342845</v>
      </c>
      <c r="CY28">
        <f t="shared" ref="CY28:ED28" ca="1" si="197">CX28*EXP(($C$6-0.5*$C$4^2)*$C$5+$C$4*SQRT($C$5)*_xlfn.NORM.S.INV(RAND()))</f>
        <v>154.50431846495061</v>
      </c>
      <c r="CZ28">
        <f t="shared" ca="1" si="197"/>
        <v>156.67950073087511</v>
      </c>
      <c r="DA28">
        <f t="shared" ca="1" si="197"/>
        <v>158.43439044675782</v>
      </c>
      <c r="DB28">
        <f t="shared" ca="1" si="197"/>
        <v>152.67610529224103</v>
      </c>
      <c r="DC28">
        <f t="shared" ca="1" si="197"/>
        <v>145.84997326140763</v>
      </c>
      <c r="DD28">
        <f t="shared" ca="1" si="197"/>
        <v>149.43752973243144</v>
      </c>
      <c r="DE28">
        <f t="shared" ca="1" si="197"/>
        <v>150.27316426830026</v>
      </c>
      <c r="DF28">
        <f t="shared" ca="1" si="197"/>
        <v>148.89971508331126</v>
      </c>
      <c r="DG28">
        <f t="shared" ca="1" si="197"/>
        <v>147.79158403505343</v>
      </c>
      <c r="DH28">
        <f t="shared" ca="1" si="197"/>
        <v>147.61937542152936</v>
      </c>
      <c r="DI28">
        <f t="shared" ca="1" si="197"/>
        <v>150.74285321423991</v>
      </c>
      <c r="DJ28">
        <f t="shared" ca="1" si="197"/>
        <v>149.21157790894631</v>
      </c>
      <c r="DK28">
        <f t="shared" ca="1" si="197"/>
        <v>148.02043786218212</v>
      </c>
      <c r="DL28">
        <f t="shared" ca="1" si="197"/>
        <v>147.18831549988002</v>
      </c>
      <c r="DM28">
        <f t="shared" ca="1" si="197"/>
        <v>144.51503793592858</v>
      </c>
      <c r="DN28">
        <f t="shared" ca="1" si="197"/>
        <v>142.06488624778478</v>
      </c>
      <c r="DO28">
        <f t="shared" ca="1" si="197"/>
        <v>138.40458628395979</v>
      </c>
      <c r="DP28">
        <f t="shared" ca="1" si="197"/>
        <v>136.56435424824579</v>
      </c>
      <c r="DQ28">
        <f t="shared" ca="1" si="197"/>
        <v>138.5087470815528</v>
      </c>
      <c r="DR28">
        <f t="shared" ca="1" si="197"/>
        <v>139.89092975188987</v>
      </c>
      <c r="DS28">
        <f t="shared" ca="1" si="197"/>
        <v>140.6910366243124</v>
      </c>
      <c r="DT28">
        <f t="shared" ca="1" si="197"/>
        <v>136.15249012057021</v>
      </c>
      <c r="DU28">
        <f t="shared" ca="1" si="197"/>
        <v>137.58033773255232</v>
      </c>
      <c r="DV28">
        <f t="shared" ca="1" si="197"/>
        <v>133.19665472515535</v>
      </c>
      <c r="DW28">
        <f t="shared" ca="1" si="197"/>
        <v>134.4852431022519</v>
      </c>
      <c r="DX28">
        <f t="shared" ca="1" si="197"/>
        <v>134.33379461175468</v>
      </c>
      <c r="DY28">
        <f t="shared" ca="1" si="197"/>
        <v>134.49831919070374</v>
      </c>
      <c r="DZ28">
        <f t="shared" ca="1" si="197"/>
        <v>128.92948627962897</v>
      </c>
      <c r="EA28">
        <f t="shared" ca="1" si="197"/>
        <v>127.15783535913607</v>
      </c>
      <c r="EB28">
        <f t="shared" ca="1" si="197"/>
        <v>128.53741649237176</v>
      </c>
      <c r="EC28">
        <f t="shared" ca="1" si="197"/>
        <v>128.75455062575764</v>
      </c>
      <c r="ED28">
        <f t="shared" ca="1" si="197"/>
        <v>131.22593145737878</v>
      </c>
      <c r="EE28">
        <f t="shared" ref="EE28:FJ28" ca="1" si="198">ED28*EXP(($C$6-0.5*$C$4^2)*$C$5+$C$4*SQRT($C$5)*_xlfn.NORM.S.INV(RAND()))</f>
        <v>130.63218759906795</v>
      </c>
      <c r="EF28">
        <f t="shared" ca="1" si="198"/>
        <v>129.40710908490084</v>
      </c>
      <c r="EG28">
        <f t="shared" ca="1" si="198"/>
        <v>123.26447584981467</v>
      </c>
      <c r="EH28">
        <f t="shared" ca="1" si="198"/>
        <v>123.58578462525901</v>
      </c>
      <c r="EI28">
        <f t="shared" ca="1" si="198"/>
        <v>127.53601995047596</v>
      </c>
      <c r="EJ28">
        <f t="shared" ca="1" si="198"/>
        <v>129.44347768780204</v>
      </c>
      <c r="EK28">
        <f t="shared" ca="1" si="198"/>
        <v>128.93226316125509</v>
      </c>
      <c r="EL28">
        <f t="shared" ca="1" si="198"/>
        <v>131.82490535966002</v>
      </c>
      <c r="EM28">
        <f t="shared" ca="1" si="198"/>
        <v>132.4111693203138</v>
      </c>
      <c r="EN28">
        <f t="shared" ca="1" si="198"/>
        <v>131.6945204976025</v>
      </c>
      <c r="EO28">
        <f t="shared" ca="1" si="198"/>
        <v>129.54792793909701</v>
      </c>
      <c r="EP28">
        <f t="shared" ca="1" si="198"/>
        <v>126.78799436032439</v>
      </c>
      <c r="EQ28">
        <f t="shared" ca="1" si="198"/>
        <v>125.24240524069739</v>
      </c>
      <c r="ER28">
        <f t="shared" ca="1" si="198"/>
        <v>121.65368452557222</v>
      </c>
      <c r="ES28">
        <f t="shared" ca="1" si="198"/>
        <v>122.91291764455903</v>
      </c>
      <c r="ET28">
        <f t="shared" ca="1" si="198"/>
        <v>124.45326228477283</v>
      </c>
      <c r="EU28">
        <f t="shared" ca="1" si="198"/>
        <v>123.55369860475589</v>
      </c>
      <c r="EV28">
        <f t="shared" ca="1" si="198"/>
        <v>121.41009206089005</v>
      </c>
      <c r="EW28">
        <f t="shared" ca="1" si="198"/>
        <v>123.2473963277665</v>
      </c>
      <c r="EX28">
        <f t="shared" ca="1" si="198"/>
        <v>120.80798016981592</v>
      </c>
      <c r="EY28">
        <f t="shared" ca="1" si="198"/>
        <v>120.3355901816805</v>
      </c>
      <c r="EZ28">
        <f t="shared" ca="1" si="198"/>
        <v>123.8271847310627</v>
      </c>
      <c r="FA28">
        <f t="shared" ca="1" si="198"/>
        <v>126.68778154870864</v>
      </c>
      <c r="FB28">
        <f t="shared" ca="1" si="198"/>
        <v>124.41987542316348</v>
      </c>
      <c r="FC28">
        <f t="shared" ca="1" si="198"/>
        <v>123.75105230600937</v>
      </c>
      <c r="FD28">
        <f t="shared" ca="1" si="198"/>
        <v>118.11153456880716</v>
      </c>
      <c r="FE28">
        <f t="shared" ca="1" si="198"/>
        <v>120.04688999334044</v>
      </c>
      <c r="FF28">
        <f t="shared" ca="1" si="198"/>
        <v>118.36292955858993</v>
      </c>
      <c r="FG28">
        <f t="shared" ca="1" si="198"/>
        <v>116.37470457104767</v>
      </c>
      <c r="FH28">
        <f t="shared" ca="1" si="198"/>
        <v>114.36860193657778</v>
      </c>
      <c r="FI28">
        <f t="shared" ca="1" si="198"/>
        <v>112.23038019755209</v>
      </c>
      <c r="FJ28">
        <f t="shared" ca="1" si="198"/>
        <v>112.92496696364103</v>
      </c>
      <c r="FK28">
        <f t="shared" ref="FK28:GP28" ca="1" si="199">FJ28*EXP(($C$6-0.5*$C$4^2)*$C$5+$C$4*SQRT($C$5)*_xlfn.NORM.S.INV(RAND()))</f>
        <v>113.97270920518272</v>
      </c>
      <c r="FL28">
        <f t="shared" ca="1" si="199"/>
        <v>112.68257056814591</v>
      </c>
      <c r="FM28">
        <f t="shared" ca="1" si="199"/>
        <v>113.42399958023228</v>
      </c>
      <c r="FN28">
        <f t="shared" ca="1" si="199"/>
        <v>108.0772815871222</v>
      </c>
      <c r="FO28">
        <f t="shared" ca="1" si="199"/>
        <v>107.95332025004542</v>
      </c>
      <c r="FP28">
        <f t="shared" ca="1" si="199"/>
        <v>109.22275722727488</v>
      </c>
      <c r="FQ28">
        <f t="shared" ca="1" si="199"/>
        <v>109.25307674000943</v>
      </c>
      <c r="FR28">
        <f t="shared" ca="1" si="199"/>
        <v>109.85433879886193</v>
      </c>
      <c r="FS28">
        <f t="shared" ca="1" si="199"/>
        <v>111.44546038091219</v>
      </c>
      <c r="FT28">
        <f t="shared" ca="1" si="199"/>
        <v>112.18098537014761</v>
      </c>
      <c r="FU28">
        <f t="shared" ca="1" si="199"/>
        <v>113.43270667516299</v>
      </c>
      <c r="FV28">
        <f t="shared" ca="1" si="199"/>
        <v>111.9299685507489</v>
      </c>
      <c r="FW28">
        <f t="shared" ca="1" si="199"/>
        <v>113.07193369422335</v>
      </c>
      <c r="FX28">
        <f t="shared" ca="1" si="199"/>
        <v>116.08699401766717</v>
      </c>
      <c r="FY28">
        <f t="shared" ca="1" si="199"/>
        <v>116.35819691000148</v>
      </c>
      <c r="FZ28">
        <f t="shared" ca="1" si="199"/>
        <v>119.04479386045571</v>
      </c>
      <c r="GA28">
        <f t="shared" ca="1" si="199"/>
        <v>115.92973780448992</v>
      </c>
      <c r="GB28">
        <f t="shared" ca="1" si="199"/>
        <v>114.48089054082543</v>
      </c>
      <c r="GC28">
        <f t="shared" ca="1" si="199"/>
        <v>116.42483239203526</v>
      </c>
      <c r="GD28">
        <f t="shared" ca="1" si="199"/>
        <v>120.85025880164953</v>
      </c>
      <c r="GE28">
        <f t="shared" ca="1" si="199"/>
        <v>120.69059050036766</v>
      </c>
      <c r="GF28">
        <f t="shared" ca="1" si="199"/>
        <v>120.905921406413</v>
      </c>
      <c r="GG28">
        <f t="shared" ca="1" si="199"/>
        <v>120.26265507409039</v>
      </c>
      <c r="GH28">
        <f t="shared" ca="1" si="199"/>
        <v>121.94350950029809</v>
      </c>
      <c r="GI28">
        <f t="shared" ca="1" si="199"/>
        <v>123.51165371756406</v>
      </c>
      <c r="GJ28">
        <f t="shared" ca="1" si="199"/>
        <v>122.73859326999565</v>
      </c>
      <c r="GK28">
        <f t="shared" ca="1" si="199"/>
        <v>120.6520688411793</v>
      </c>
      <c r="GL28">
        <f t="shared" ca="1" si="199"/>
        <v>116.12932443885394</v>
      </c>
      <c r="GM28">
        <f t="shared" ca="1" si="199"/>
        <v>113.58721850541939</v>
      </c>
      <c r="GN28">
        <f t="shared" ca="1" si="199"/>
        <v>114.15741433857541</v>
      </c>
      <c r="GO28">
        <f t="shared" ca="1" si="199"/>
        <v>113.92440292052152</v>
      </c>
      <c r="GP28">
        <f t="shared" ca="1" si="199"/>
        <v>116.91476829846634</v>
      </c>
      <c r="GQ28">
        <f t="shared" ref="GQ28:GX28" ca="1" si="200">GP28*EXP(($C$6-0.5*$C$4^2)*$C$5+$C$4*SQRT($C$5)*_xlfn.NORM.S.INV(RAND()))</f>
        <v>119.29648631991728</v>
      </c>
      <c r="GR28">
        <f t="shared" ca="1" si="200"/>
        <v>120.00748340165127</v>
      </c>
      <c r="GS28">
        <f t="shared" ca="1" si="200"/>
        <v>122.20384265418284</v>
      </c>
      <c r="GT28">
        <f t="shared" ca="1" si="200"/>
        <v>121.44449353290874</v>
      </c>
      <c r="GU28">
        <f t="shared" ca="1" si="200"/>
        <v>120.07645317463461</v>
      </c>
      <c r="GV28">
        <f t="shared" ca="1" si="200"/>
        <v>122.74659536946369</v>
      </c>
      <c r="GW28">
        <f t="shared" ca="1" si="200"/>
        <v>120.72071918276256</v>
      </c>
      <c r="GX28">
        <f t="shared" ca="1" si="200"/>
        <v>120.61490343865248</v>
      </c>
      <c r="GY28" s="26">
        <f t="shared" ca="1" si="24"/>
        <v>39.385096561347524</v>
      </c>
      <c r="GZ28">
        <f t="shared" ca="1" si="14"/>
        <v>39.258393270689581</v>
      </c>
      <c r="HA28" s="26">
        <f t="shared" ca="1" si="32"/>
        <v>0</v>
      </c>
      <c r="HB28" s="26">
        <f t="shared" ca="1" si="15"/>
        <v>0</v>
      </c>
      <c r="HD28" s="97" t="s">
        <v>400</v>
      </c>
      <c r="HE28" s="14"/>
    </row>
    <row r="29" spans="6:213" x14ac:dyDescent="0.35">
      <c r="F29" s="26">
        <f t="shared" si="16"/>
        <v>156.69999999999999</v>
      </c>
      <c r="G29">
        <f t="shared" ref="G29:AL29" ca="1" si="201">F29*EXP(($C$6-0.5*$C$4^2)*$C$5+$C$4*SQRT($C$5)*_xlfn.NORM.S.INV(RAND()))</f>
        <v>158.0093322944459</v>
      </c>
      <c r="H29">
        <f t="shared" ca="1" si="201"/>
        <v>155.6450179344269</v>
      </c>
      <c r="I29">
        <f t="shared" ca="1" si="201"/>
        <v>156.45891921514922</v>
      </c>
      <c r="J29">
        <f t="shared" ca="1" si="201"/>
        <v>151.54658815019613</v>
      </c>
      <c r="K29">
        <f t="shared" ca="1" si="201"/>
        <v>152.97640503286124</v>
      </c>
      <c r="L29">
        <f t="shared" ca="1" si="201"/>
        <v>154.41424358209375</v>
      </c>
      <c r="M29">
        <f t="shared" ca="1" si="201"/>
        <v>155.69715487885335</v>
      </c>
      <c r="N29">
        <f t="shared" ca="1" si="201"/>
        <v>152.14268897766092</v>
      </c>
      <c r="O29">
        <f t="shared" ca="1" si="201"/>
        <v>151.5298569543892</v>
      </c>
      <c r="P29">
        <f t="shared" ca="1" si="201"/>
        <v>154.77024225315998</v>
      </c>
      <c r="Q29">
        <f t="shared" ca="1" si="201"/>
        <v>150.75105993904015</v>
      </c>
      <c r="R29">
        <f t="shared" ca="1" si="201"/>
        <v>146.94262748351156</v>
      </c>
      <c r="S29">
        <f t="shared" ca="1" si="201"/>
        <v>149.46408190008117</v>
      </c>
      <c r="T29">
        <f t="shared" ca="1" si="201"/>
        <v>146.63874400570879</v>
      </c>
      <c r="U29">
        <f t="shared" ca="1" si="201"/>
        <v>143.26195828898449</v>
      </c>
      <c r="V29">
        <f t="shared" ca="1" si="201"/>
        <v>143.50256594370381</v>
      </c>
      <c r="W29">
        <f t="shared" ca="1" si="201"/>
        <v>144.37157103455647</v>
      </c>
      <c r="X29">
        <f t="shared" ca="1" si="201"/>
        <v>144.2998924307729</v>
      </c>
      <c r="Y29">
        <f t="shared" ca="1" si="201"/>
        <v>149.60918849999382</v>
      </c>
      <c r="Z29">
        <f t="shared" ca="1" si="201"/>
        <v>153.6725015460172</v>
      </c>
      <c r="AA29">
        <f t="shared" ca="1" si="201"/>
        <v>159.85024294885591</v>
      </c>
      <c r="AB29">
        <f t="shared" ca="1" si="201"/>
        <v>163.05169955546751</v>
      </c>
      <c r="AC29">
        <f t="shared" ca="1" si="201"/>
        <v>163.71737992289829</v>
      </c>
      <c r="AD29">
        <f t="shared" ca="1" si="201"/>
        <v>162.20313648077479</v>
      </c>
      <c r="AE29">
        <f t="shared" ca="1" si="201"/>
        <v>163.79494891639135</v>
      </c>
      <c r="AF29">
        <f t="shared" ca="1" si="201"/>
        <v>163.5411050927103</v>
      </c>
      <c r="AG29">
        <f t="shared" ca="1" si="201"/>
        <v>162.36163177826705</v>
      </c>
      <c r="AH29">
        <f t="shared" ca="1" si="201"/>
        <v>166.40047869352119</v>
      </c>
      <c r="AI29">
        <f t="shared" ca="1" si="201"/>
        <v>162.07171444415053</v>
      </c>
      <c r="AJ29">
        <f t="shared" ca="1" si="201"/>
        <v>160.64497813330379</v>
      </c>
      <c r="AK29">
        <f t="shared" ca="1" si="201"/>
        <v>155.31575138651348</v>
      </c>
      <c r="AL29">
        <f t="shared" ca="1" si="201"/>
        <v>163.23670049817102</v>
      </c>
      <c r="AM29">
        <f t="shared" ref="AM29:BR29" ca="1" si="202">AL29*EXP(($C$6-0.5*$C$4^2)*$C$5+$C$4*SQRT($C$5)*_xlfn.NORM.S.INV(RAND()))</f>
        <v>159.69876253870765</v>
      </c>
      <c r="AN29">
        <f t="shared" ca="1" si="202"/>
        <v>158.55838322176055</v>
      </c>
      <c r="AO29">
        <f t="shared" ca="1" si="202"/>
        <v>158.92480286227263</v>
      </c>
      <c r="AP29">
        <f t="shared" ca="1" si="202"/>
        <v>154.2254189139453</v>
      </c>
      <c r="AQ29">
        <f t="shared" ca="1" si="202"/>
        <v>148.56839765489516</v>
      </c>
      <c r="AR29">
        <f t="shared" ca="1" si="202"/>
        <v>152.98117518399314</v>
      </c>
      <c r="AS29">
        <f t="shared" ca="1" si="202"/>
        <v>152.00990521053518</v>
      </c>
      <c r="AT29">
        <f t="shared" ca="1" si="202"/>
        <v>149.97147165682554</v>
      </c>
      <c r="AU29">
        <f t="shared" ca="1" si="202"/>
        <v>149.0741646046155</v>
      </c>
      <c r="AV29">
        <f t="shared" ca="1" si="202"/>
        <v>149.94801276936474</v>
      </c>
      <c r="AW29">
        <f t="shared" ca="1" si="202"/>
        <v>149.45423038506186</v>
      </c>
      <c r="AX29">
        <f t="shared" ca="1" si="202"/>
        <v>150.57365650568201</v>
      </c>
      <c r="AY29">
        <f t="shared" ca="1" si="202"/>
        <v>153.89539970719707</v>
      </c>
      <c r="AZ29">
        <f t="shared" ca="1" si="202"/>
        <v>152.33850506136142</v>
      </c>
      <c r="BA29">
        <f t="shared" ca="1" si="202"/>
        <v>150.9622538852588</v>
      </c>
      <c r="BB29">
        <f t="shared" ca="1" si="202"/>
        <v>151.9944851826628</v>
      </c>
      <c r="BC29">
        <f t="shared" ca="1" si="202"/>
        <v>151.80463268858244</v>
      </c>
      <c r="BD29">
        <f t="shared" ca="1" si="202"/>
        <v>154.94156315407645</v>
      </c>
      <c r="BE29">
        <f t="shared" ca="1" si="202"/>
        <v>154.05419801825963</v>
      </c>
      <c r="BF29">
        <f t="shared" ca="1" si="202"/>
        <v>157.63884451656057</v>
      </c>
      <c r="BG29">
        <f t="shared" ca="1" si="202"/>
        <v>159.18753697748389</v>
      </c>
      <c r="BH29">
        <f t="shared" ca="1" si="202"/>
        <v>163.94047186976752</v>
      </c>
      <c r="BI29">
        <f t="shared" ca="1" si="202"/>
        <v>166.2035260483907</v>
      </c>
      <c r="BJ29">
        <f t="shared" ca="1" si="202"/>
        <v>167.83617205960741</v>
      </c>
      <c r="BK29">
        <f t="shared" ca="1" si="202"/>
        <v>170.62361766844731</v>
      </c>
      <c r="BL29">
        <f t="shared" ca="1" si="202"/>
        <v>170.60751472162701</v>
      </c>
      <c r="BM29">
        <f t="shared" ca="1" si="202"/>
        <v>172.18761795770905</v>
      </c>
      <c r="BN29">
        <f t="shared" ca="1" si="202"/>
        <v>173.4412249801122</v>
      </c>
      <c r="BO29">
        <f t="shared" ca="1" si="202"/>
        <v>177.58969721440707</v>
      </c>
      <c r="BP29">
        <f t="shared" ca="1" si="202"/>
        <v>177.78100930113149</v>
      </c>
      <c r="BQ29">
        <f t="shared" ca="1" si="202"/>
        <v>171.75432596390144</v>
      </c>
      <c r="BR29">
        <f t="shared" ca="1" si="202"/>
        <v>176.33533629265128</v>
      </c>
      <c r="BS29">
        <f t="shared" ref="BS29:CX29" ca="1" si="203">BR29*EXP(($C$6-0.5*$C$4^2)*$C$5+$C$4*SQRT($C$5)*_xlfn.NORM.S.INV(RAND()))</f>
        <v>174.9849362503434</v>
      </c>
      <c r="BT29">
        <f t="shared" ca="1" si="203"/>
        <v>172.57759151091309</v>
      </c>
      <c r="BU29">
        <f t="shared" ca="1" si="203"/>
        <v>174.52085288977358</v>
      </c>
      <c r="BV29">
        <f t="shared" ca="1" si="203"/>
        <v>170.50733794050075</v>
      </c>
      <c r="BW29">
        <f t="shared" ca="1" si="203"/>
        <v>173.92544911465137</v>
      </c>
      <c r="BX29">
        <f t="shared" ca="1" si="203"/>
        <v>172.97650907548109</v>
      </c>
      <c r="BY29">
        <f t="shared" ca="1" si="203"/>
        <v>177.65066014487502</v>
      </c>
      <c r="BZ29">
        <f t="shared" ca="1" si="203"/>
        <v>182.53093614890554</v>
      </c>
      <c r="CA29">
        <f t="shared" ca="1" si="203"/>
        <v>179.00586758781122</v>
      </c>
      <c r="CB29">
        <f t="shared" ca="1" si="203"/>
        <v>183.04837342807781</v>
      </c>
      <c r="CC29">
        <f t="shared" ca="1" si="203"/>
        <v>187.70331966374314</v>
      </c>
      <c r="CD29">
        <f t="shared" ca="1" si="203"/>
        <v>191.5570461556685</v>
      </c>
      <c r="CE29">
        <f t="shared" ca="1" si="203"/>
        <v>196.2590602362292</v>
      </c>
      <c r="CF29">
        <f t="shared" ca="1" si="203"/>
        <v>196.24655548115405</v>
      </c>
      <c r="CG29">
        <f t="shared" ca="1" si="203"/>
        <v>200.56286625510089</v>
      </c>
      <c r="CH29">
        <f t="shared" ca="1" si="203"/>
        <v>199.65622408880543</v>
      </c>
      <c r="CI29">
        <f t="shared" ca="1" si="203"/>
        <v>196.69423930351005</v>
      </c>
      <c r="CJ29">
        <f t="shared" ca="1" si="203"/>
        <v>192.85384356691574</v>
      </c>
      <c r="CK29">
        <f t="shared" ca="1" si="203"/>
        <v>192.27706332085342</v>
      </c>
      <c r="CL29">
        <f t="shared" ca="1" si="203"/>
        <v>189.75839633715992</v>
      </c>
      <c r="CM29">
        <f t="shared" ca="1" si="203"/>
        <v>189.09194990463371</v>
      </c>
      <c r="CN29">
        <f t="shared" ca="1" si="203"/>
        <v>187.86024039377457</v>
      </c>
      <c r="CO29">
        <f t="shared" ca="1" si="203"/>
        <v>188.54927638122922</v>
      </c>
      <c r="CP29">
        <f t="shared" ca="1" si="203"/>
        <v>187.21538108804054</v>
      </c>
      <c r="CQ29">
        <f t="shared" ca="1" si="203"/>
        <v>186.73844558237386</v>
      </c>
      <c r="CR29">
        <f t="shared" ca="1" si="203"/>
        <v>188.267965030227</v>
      </c>
      <c r="CS29">
        <f t="shared" ca="1" si="203"/>
        <v>187.58345003942361</v>
      </c>
      <c r="CT29">
        <f t="shared" ca="1" si="203"/>
        <v>185.04060222695057</v>
      </c>
      <c r="CU29">
        <f t="shared" ca="1" si="203"/>
        <v>187.0669312257013</v>
      </c>
      <c r="CV29">
        <f t="shared" ca="1" si="203"/>
        <v>186.03198402640862</v>
      </c>
      <c r="CW29">
        <f t="shared" ca="1" si="203"/>
        <v>182.48348874761544</v>
      </c>
      <c r="CX29">
        <f t="shared" ca="1" si="203"/>
        <v>182.21434541228447</v>
      </c>
      <c r="CY29">
        <f t="shared" ref="CY29:ED29" ca="1" si="204">CX29*EXP(($C$6-0.5*$C$4^2)*$C$5+$C$4*SQRT($C$5)*_xlfn.NORM.S.INV(RAND()))</f>
        <v>181.24376924812813</v>
      </c>
      <c r="CZ29">
        <f t="shared" ca="1" si="204"/>
        <v>173.99732678014817</v>
      </c>
      <c r="DA29">
        <f t="shared" ca="1" si="204"/>
        <v>177.80449116882522</v>
      </c>
      <c r="DB29">
        <f t="shared" ca="1" si="204"/>
        <v>177.11315802709001</v>
      </c>
      <c r="DC29">
        <f t="shared" ca="1" si="204"/>
        <v>174.05303102446396</v>
      </c>
      <c r="DD29">
        <f t="shared" ca="1" si="204"/>
        <v>169.99471209797406</v>
      </c>
      <c r="DE29">
        <f t="shared" ca="1" si="204"/>
        <v>169.91744549344324</v>
      </c>
      <c r="DF29">
        <f t="shared" ca="1" si="204"/>
        <v>161.67716911025914</v>
      </c>
      <c r="DG29">
        <f t="shared" ca="1" si="204"/>
        <v>161.06083179960987</v>
      </c>
      <c r="DH29">
        <f t="shared" ca="1" si="204"/>
        <v>160.29499864219355</v>
      </c>
      <c r="DI29">
        <f t="shared" ca="1" si="204"/>
        <v>158.40642806796606</v>
      </c>
      <c r="DJ29">
        <f t="shared" ca="1" si="204"/>
        <v>158.28029839842529</v>
      </c>
      <c r="DK29">
        <f t="shared" ca="1" si="204"/>
        <v>160.37442801801993</v>
      </c>
      <c r="DL29">
        <f t="shared" ca="1" si="204"/>
        <v>158.380566366777</v>
      </c>
      <c r="DM29">
        <f t="shared" ca="1" si="204"/>
        <v>162.12715384304366</v>
      </c>
      <c r="DN29">
        <f t="shared" ca="1" si="204"/>
        <v>159.46068191508331</v>
      </c>
      <c r="DO29">
        <f t="shared" ca="1" si="204"/>
        <v>167.7330950561992</v>
      </c>
      <c r="DP29">
        <f t="shared" ca="1" si="204"/>
        <v>163.68524131374014</v>
      </c>
      <c r="DQ29">
        <f t="shared" ca="1" si="204"/>
        <v>158.94940655566288</v>
      </c>
      <c r="DR29">
        <f t="shared" ca="1" si="204"/>
        <v>157.02689404353441</v>
      </c>
      <c r="DS29">
        <f t="shared" ca="1" si="204"/>
        <v>158.81236459816603</v>
      </c>
      <c r="DT29">
        <f t="shared" ca="1" si="204"/>
        <v>158.43724960779019</v>
      </c>
      <c r="DU29">
        <f t="shared" ca="1" si="204"/>
        <v>156.72895443857402</v>
      </c>
      <c r="DV29">
        <f t="shared" ca="1" si="204"/>
        <v>159.60700031895573</v>
      </c>
      <c r="DW29">
        <f t="shared" ca="1" si="204"/>
        <v>158.16453751034666</v>
      </c>
      <c r="DX29">
        <f t="shared" ca="1" si="204"/>
        <v>158.31940216193112</v>
      </c>
      <c r="DY29">
        <f t="shared" ca="1" si="204"/>
        <v>161.001980420411</v>
      </c>
      <c r="DZ29">
        <f t="shared" ca="1" si="204"/>
        <v>163.86490001661477</v>
      </c>
      <c r="EA29">
        <f t="shared" ca="1" si="204"/>
        <v>166.43480031982236</v>
      </c>
      <c r="EB29">
        <f t="shared" ca="1" si="204"/>
        <v>164.538458618959</v>
      </c>
      <c r="EC29">
        <f t="shared" ca="1" si="204"/>
        <v>163.46715479732447</v>
      </c>
      <c r="ED29">
        <f t="shared" ca="1" si="204"/>
        <v>162.98436245382584</v>
      </c>
      <c r="EE29">
        <f t="shared" ref="EE29:FJ29" ca="1" si="205">ED29*EXP(($C$6-0.5*$C$4^2)*$C$5+$C$4*SQRT($C$5)*_xlfn.NORM.S.INV(RAND()))</f>
        <v>164.21423485971567</v>
      </c>
      <c r="EF29">
        <f t="shared" ca="1" si="205"/>
        <v>161.15584500940261</v>
      </c>
      <c r="EG29">
        <f t="shared" ca="1" si="205"/>
        <v>159.742868654868</v>
      </c>
      <c r="EH29">
        <f t="shared" ca="1" si="205"/>
        <v>164.65133236704645</v>
      </c>
      <c r="EI29">
        <f t="shared" ca="1" si="205"/>
        <v>162.49819240453149</v>
      </c>
      <c r="EJ29">
        <f t="shared" ca="1" si="205"/>
        <v>163.18200641599088</v>
      </c>
      <c r="EK29">
        <f t="shared" ca="1" si="205"/>
        <v>160.23368987098297</v>
      </c>
      <c r="EL29">
        <f t="shared" ca="1" si="205"/>
        <v>160.54572352871611</v>
      </c>
      <c r="EM29">
        <f t="shared" ca="1" si="205"/>
        <v>160.46249535237385</v>
      </c>
      <c r="EN29">
        <f t="shared" ca="1" si="205"/>
        <v>155.6196916771834</v>
      </c>
      <c r="EO29">
        <f t="shared" ca="1" si="205"/>
        <v>154.11004479182554</v>
      </c>
      <c r="EP29">
        <f t="shared" ca="1" si="205"/>
        <v>158.36262350045283</v>
      </c>
      <c r="EQ29">
        <f t="shared" ca="1" si="205"/>
        <v>155.25910146024691</v>
      </c>
      <c r="ER29">
        <f t="shared" ca="1" si="205"/>
        <v>159.31527093040495</v>
      </c>
      <c r="ES29">
        <f t="shared" ca="1" si="205"/>
        <v>160.77033571014553</v>
      </c>
      <c r="ET29">
        <f t="shared" ca="1" si="205"/>
        <v>160.30917332490219</v>
      </c>
      <c r="EU29">
        <f t="shared" ca="1" si="205"/>
        <v>161.05113206910127</v>
      </c>
      <c r="EV29">
        <f t="shared" ca="1" si="205"/>
        <v>158.49875635448981</v>
      </c>
      <c r="EW29">
        <f t="shared" ca="1" si="205"/>
        <v>158.7497030797812</v>
      </c>
      <c r="EX29">
        <f t="shared" ca="1" si="205"/>
        <v>155.21529152699148</v>
      </c>
      <c r="EY29">
        <f t="shared" ca="1" si="205"/>
        <v>158.52300538476899</v>
      </c>
      <c r="EZ29">
        <f t="shared" ca="1" si="205"/>
        <v>162.85182416891638</v>
      </c>
      <c r="FA29">
        <f t="shared" ca="1" si="205"/>
        <v>164.60606474100004</v>
      </c>
      <c r="FB29">
        <f t="shared" ca="1" si="205"/>
        <v>164.26707908859717</v>
      </c>
      <c r="FC29">
        <f t="shared" ca="1" si="205"/>
        <v>162.14195638392229</v>
      </c>
      <c r="FD29">
        <f t="shared" ca="1" si="205"/>
        <v>160.55640437164513</v>
      </c>
      <c r="FE29">
        <f t="shared" ca="1" si="205"/>
        <v>162.57186082454234</v>
      </c>
      <c r="FF29">
        <f t="shared" ca="1" si="205"/>
        <v>162.92102266034038</v>
      </c>
      <c r="FG29">
        <f t="shared" ca="1" si="205"/>
        <v>164.51668054901737</v>
      </c>
      <c r="FH29">
        <f t="shared" ca="1" si="205"/>
        <v>164.22557579384156</v>
      </c>
      <c r="FI29">
        <f t="shared" ca="1" si="205"/>
        <v>166.79596351953177</v>
      </c>
      <c r="FJ29">
        <f t="shared" ca="1" si="205"/>
        <v>168.36675912478123</v>
      </c>
      <c r="FK29">
        <f t="shared" ref="FK29:GP29" ca="1" si="206">FJ29*EXP(($C$6-0.5*$C$4^2)*$C$5+$C$4*SQRT($C$5)*_xlfn.NORM.S.INV(RAND()))</f>
        <v>171.33741944556454</v>
      </c>
      <c r="FL29">
        <f t="shared" ca="1" si="206"/>
        <v>171.90676000246791</v>
      </c>
      <c r="FM29">
        <f t="shared" ca="1" si="206"/>
        <v>172.22788616988055</v>
      </c>
      <c r="FN29">
        <f t="shared" ca="1" si="206"/>
        <v>176.53337126396968</v>
      </c>
      <c r="FO29">
        <f t="shared" ca="1" si="206"/>
        <v>173.4483942880986</v>
      </c>
      <c r="FP29">
        <f t="shared" ca="1" si="206"/>
        <v>174.97939067645277</v>
      </c>
      <c r="FQ29">
        <f t="shared" ca="1" si="206"/>
        <v>175.28558908200455</v>
      </c>
      <c r="FR29">
        <f t="shared" ca="1" si="206"/>
        <v>177.71071664863237</v>
      </c>
      <c r="FS29">
        <f t="shared" ca="1" si="206"/>
        <v>179.1128438852505</v>
      </c>
      <c r="FT29">
        <f t="shared" ca="1" si="206"/>
        <v>179.01958712394554</v>
      </c>
      <c r="FU29">
        <f t="shared" ca="1" si="206"/>
        <v>179.06701412406022</v>
      </c>
      <c r="FV29">
        <f t="shared" ca="1" si="206"/>
        <v>180.88926523700212</v>
      </c>
      <c r="FW29">
        <f t="shared" ca="1" si="206"/>
        <v>181.45420797377582</v>
      </c>
      <c r="FX29">
        <f t="shared" ca="1" si="206"/>
        <v>180.54564097445424</v>
      </c>
      <c r="FY29">
        <f t="shared" ca="1" si="206"/>
        <v>182.62279551929208</v>
      </c>
      <c r="FZ29">
        <f t="shared" ca="1" si="206"/>
        <v>186.56151859048867</v>
      </c>
      <c r="GA29">
        <f t="shared" ca="1" si="206"/>
        <v>182.31924597446533</v>
      </c>
      <c r="GB29">
        <f t="shared" ca="1" si="206"/>
        <v>181.40981326720581</v>
      </c>
      <c r="GC29">
        <f t="shared" ca="1" si="206"/>
        <v>182.39031366741744</v>
      </c>
      <c r="GD29">
        <f t="shared" ca="1" si="206"/>
        <v>181.71739847822963</v>
      </c>
      <c r="GE29">
        <f t="shared" ca="1" si="206"/>
        <v>181.94289739055628</v>
      </c>
      <c r="GF29">
        <f t="shared" ca="1" si="206"/>
        <v>184.16907930036484</v>
      </c>
      <c r="GG29">
        <f t="shared" ca="1" si="206"/>
        <v>180.82537490880665</v>
      </c>
      <c r="GH29">
        <f t="shared" ca="1" si="206"/>
        <v>176.96776825930206</v>
      </c>
      <c r="GI29">
        <f t="shared" ca="1" si="206"/>
        <v>185.06198716155606</v>
      </c>
      <c r="GJ29">
        <f t="shared" ca="1" si="206"/>
        <v>189.86545514570332</v>
      </c>
      <c r="GK29">
        <f t="shared" ca="1" si="206"/>
        <v>186.24619789667855</v>
      </c>
      <c r="GL29">
        <f t="shared" ca="1" si="206"/>
        <v>185.31587757477149</v>
      </c>
      <c r="GM29">
        <f t="shared" ca="1" si="206"/>
        <v>183.67663398178868</v>
      </c>
      <c r="GN29">
        <f t="shared" ca="1" si="206"/>
        <v>184.25432302706272</v>
      </c>
      <c r="GO29">
        <f t="shared" ca="1" si="206"/>
        <v>181.70532457622849</v>
      </c>
      <c r="GP29">
        <f t="shared" ca="1" si="206"/>
        <v>184.30323149338318</v>
      </c>
      <c r="GQ29">
        <f t="shared" ref="GQ29:GX29" ca="1" si="207">GP29*EXP(($C$6-0.5*$C$4^2)*$C$5+$C$4*SQRT($C$5)*_xlfn.NORM.S.INV(RAND()))</f>
        <v>181.14756322956512</v>
      </c>
      <c r="GR29">
        <f t="shared" ca="1" si="207"/>
        <v>181.82480957359388</v>
      </c>
      <c r="GS29">
        <f t="shared" ca="1" si="207"/>
        <v>183.75654913825096</v>
      </c>
      <c r="GT29">
        <f t="shared" ca="1" si="207"/>
        <v>178.50539154414284</v>
      </c>
      <c r="GU29">
        <f t="shared" ca="1" si="207"/>
        <v>172.62429634580116</v>
      </c>
      <c r="GV29">
        <f t="shared" ca="1" si="207"/>
        <v>166.88940483122454</v>
      </c>
      <c r="GW29">
        <f t="shared" ca="1" si="207"/>
        <v>167.50031180455636</v>
      </c>
      <c r="GX29">
        <f t="shared" ca="1" si="207"/>
        <v>168.31078186095033</v>
      </c>
      <c r="GY29" s="26">
        <f t="shared" ca="1" si="24"/>
        <v>0</v>
      </c>
      <c r="GZ29">
        <f t="shared" ca="1" si="14"/>
        <v>0</v>
      </c>
      <c r="HA29" s="26">
        <f t="shared" ca="1" si="32"/>
        <v>8.3107818609503283</v>
      </c>
      <c r="HB29" s="26">
        <f t="shared" ca="1" si="15"/>
        <v>8.2840457728952295</v>
      </c>
    </row>
    <row r="30" spans="6:213" x14ac:dyDescent="0.35">
      <c r="F30" s="26">
        <f t="shared" si="16"/>
        <v>156.69999999999999</v>
      </c>
      <c r="G30">
        <f t="shared" ref="G30:AL30" ca="1" si="208">F30*EXP(($C$6-0.5*$C$4^2)*$C$5+$C$4*SQRT($C$5)*_xlfn.NORM.S.INV(RAND()))</f>
        <v>156.54803642197498</v>
      </c>
      <c r="H30">
        <f t="shared" ca="1" si="208"/>
        <v>158.94791981726857</v>
      </c>
      <c r="I30">
        <f t="shared" ca="1" si="208"/>
        <v>156.78063049339465</v>
      </c>
      <c r="J30">
        <f t="shared" ca="1" si="208"/>
        <v>157.29464438279612</v>
      </c>
      <c r="K30">
        <f t="shared" ca="1" si="208"/>
        <v>158.14148490825863</v>
      </c>
      <c r="L30">
        <f t="shared" ca="1" si="208"/>
        <v>162.53864127476933</v>
      </c>
      <c r="M30">
        <f t="shared" ca="1" si="208"/>
        <v>163.512683524457</v>
      </c>
      <c r="N30">
        <f t="shared" ca="1" si="208"/>
        <v>165.52820582029426</v>
      </c>
      <c r="O30">
        <f t="shared" ca="1" si="208"/>
        <v>165.29389244230092</v>
      </c>
      <c r="P30">
        <f t="shared" ca="1" si="208"/>
        <v>163.103207645238</v>
      </c>
      <c r="Q30">
        <f t="shared" ca="1" si="208"/>
        <v>164.93274720595377</v>
      </c>
      <c r="R30">
        <f t="shared" ca="1" si="208"/>
        <v>162.30321560500937</v>
      </c>
      <c r="S30">
        <f t="shared" ca="1" si="208"/>
        <v>163.81832058171042</v>
      </c>
      <c r="T30">
        <f t="shared" ca="1" si="208"/>
        <v>159.76162276006607</v>
      </c>
      <c r="U30">
        <f t="shared" ca="1" si="208"/>
        <v>162.30509232901127</v>
      </c>
      <c r="V30">
        <f t="shared" ca="1" si="208"/>
        <v>166.99316341120243</v>
      </c>
      <c r="W30">
        <f t="shared" ca="1" si="208"/>
        <v>165.40424462047054</v>
      </c>
      <c r="X30">
        <f t="shared" ca="1" si="208"/>
        <v>163.85128958526317</v>
      </c>
      <c r="Y30">
        <f t="shared" ca="1" si="208"/>
        <v>164.78744650737696</v>
      </c>
      <c r="Z30">
        <f t="shared" ca="1" si="208"/>
        <v>174.12615363717211</v>
      </c>
      <c r="AA30">
        <f t="shared" ca="1" si="208"/>
        <v>180.8842354556559</v>
      </c>
      <c r="AB30">
        <f t="shared" ca="1" si="208"/>
        <v>177.00095594010637</v>
      </c>
      <c r="AC30">
        <f t="shared" ca="1" si="208"/>
        <v>179.24758049082519</v>
      </c>
      <c r="AD30">
        <f t="shared" ca="1" si="208"/>
        <v>173.82814371273795</v>
      </c>
      <c r="AE30">
        <f t="shared" ca="1" si="208"/>
        <v>172.6836977109829</v>
      </c>
      <c r="AF30">
        <f t="shared" ca="1" si="208"/>
        <v>174.1006994140856</v>
      </c>
      <c r="AG30">
        <f t="shared" ca="1" si="208"/>
        <v>174.44213062729625</v>
      </c>
      <c r="AH30">
        <f t="shared" ca="1" si="208"/>
        <v>175.45764872952145</v>
      </c>
      <c r="AI30">
        <f t="shared" ca="1" si="208"/>
        <v>180.73772140033208</v>
      </c>
      <c r="AJ30">
        <f t="shared" ca="1" si="208"/>
        <v>176.37391795882539</v>
      </c>
      <c r="AK30">
        <f t="shared" ca="1" si="208"/>
        <v>175.32654510181794</v>
      </c>
      <c r="AL30">
        <f t="shared" ca="1" si="208"/>
        <v>174.91934873631513</v>
      </c>
      <c r="AM30">
        <f t="shared" ref="AM30:BR30" ca="1" si="209">AL30*EXP(($C$6-0.5*$C$4^2)*$C$5+$C$4*SQRT($C$5)*_xlfn.NORM.S.INV(RAND()))</f>
        <v>172.64948528806636</v>
      </c>
      <c r="AN30">
        <f t="shared" ca="1" si="209"/>
        <v>173.03561081110905</v>
      </c>
      <c r="AO30">
        <f t="shared" ca="1" si="209"/>
        <v>172.57232003122354</v>
      </c>
      <c r="AP30">
        <f t="shared" ca="1" si="209"/>
        <v>171.47247556758617</v>
      </c>
      <c r="AQ30">
        <f t="shared" ca="1" si="209"/>
        <v>176.94873478639269</v>
      </c>
      <c r="AR30">
        <f t="shared" ca="1" si="209"/>
        <v>173.22581061654839</v>
      </c>
      <c r="AS30">
        <f t="shared" ca="1" si="209"/>
        <v>172.62690253005871</v>
      </c>
      <c r="AT30">
        <f t="shared" ca="1" si="209"/>
        <v>173.70774225036845</v>
      </c>
      <c r="AU30">
        <f t="shared" ca="1" si="209"/>
        <v>168.00559245600323</v>
      </c>
      <c r="AV30">
        <f t="shared" ca="1" si="209"/>
        <v>171.28993151283703</v>
      </c>
      <c r="AW30">
        <f t="shared" ca="1" si="209"/>
        <v>174.46374722458054</v>
      </c>
      <c r="AX30">
        <f t="shared" ca="1" si="209"/>
        <v>171.79913588692517</v>
      </c>
      <c r="AY30">
        <f t="shared" ca="1" si="209"/>
        <v>175.83008940807719</v>
      </c>
      <c r="AZ30">
        <f t="shared" ca="1" si="209"/>
        <v>170.03198175502524</v>
      </c>
      <c r="BA30">
        <f t="shared" ca="1" si="209"/>
        <v>169.61451641743551</v>
      </c>
      <c r="BB30">
        <f t="shared" ca="1" si="209"/>
        <v>167.75481306467003</v>
      </c>
      <c r="BC30">
        <f t="shared" ca="1" si="209"/>
        <v>170.5943394441187</v>
      </c>
      <c r="BD30">
        <f t="shared" ca="1" si="209"/>
        <v>174.64434857372333</v>
      </c>
      <c r="BE30">
        <f t="shared" ca="1" si="209"/>
        <v>172.68547807302053</v>
      </c>
      <c r="BF30">
        <f t="shared" ca="1" si="209"/>
        <v>173.91529264691792</v>
      </c>
      <c r="BG30">
        <f t="shared" ca="1" si="209"/>
        <v>172.51653313750751</v>
      </c>
      <c r="BH30">
        <f t="shared" ca="1" si="209"/>
        <v>172.40802604115589</v>
      </c>
      <c r="BI30">
        <f t="shared" ca="1" si="209"/>
        <v>177.65194700594995</v>
      </c>
      <c r="BJ30">
        <f t="shared" ca="1" si="209"/>
        <v>179.60638739252099</v>
      </c>
      <c r="BK30">
        <f t="shared" ca="1" si="209"/>
        <v>179.78007456897859</v>
      </c>
      <c r="BL30">
        <f t="shared" ca="1" si="209"/>
        <v>181.8077967946453</v>
      </c>
      <c r="BM30">
        <f t="shared" ca="1" si="209"/>
        <v>181.13745935158852</v>
      </c>
      <c r="BN30">
        <f t="shared" ca="1" si="209"/>
        <v>183.51240736145172</v>
      </c>
      <c r="BO30">
        <f t="shared" ca="1" si="209"/>
        <v>180.62418041482195</v>
      </c>
      <c r="BP30">
        <f t="shared" ca="1" si="209"/>
        <v>184.93226058718582</v>
      </c>
      <c r="BQ30">
        <f t="shared" ca="1" si="209"/>
        <v>188.62505261954715</v>
      </c>
      <c r="BR30">
        <f t="shared" ca="1" si="209"/>
        <v>191.34412700148644</v>
      </c>
      <c r="BS30">
        <f t="shared" ref="BS30:CX30" ca="1" si="210">BR30*EXP(($C$6-0.5*$C$4^2)*$C$5+$C$4*SQRT($C$5)*_xlfn.NORM.S.INV(RAND()))</f>
        <v>190.88997246853938</v>
      </c>
      <c r="BT30">
        <f t="shared" ca="1" si="210"/>
        <v>189.66173956847945</v>
      </c>
      <c r="BU30">
        <f t="shared" ca="1" si="210"/>
        <v>186.89759455153938</v>
      </c>
      <c r="BV30">
        <f t="shared" ca="1" si="210"/>
        <v>188.57879485164207</v>
      </c>
      <c r="BW30">
        <f t="shared" ca="1" si="210"/>
        <v>186.93859857367121</v>
      </c>
      <c r="BX30">
        <f t="shared" ca="1" si="210"/>
        <v>185.56064256787474</v>
      </c>
      <c r="BY30">
        <f t="shared" ca="1" si="210"/>
        <v>184.67418960907395</v>
      </c>
      <c r="BZ30">
        <f t="shared" ca="1" si="210"/>
        <v>182.26237214099302</v>
      </c>
      <c r="CA30">
        <f t="shared" ca="1" si="210"/>
        <v>179.5610930099356</v>
      </c>
      <c r="CB30">
        <f t="shared" ca="1" si="210"/>
        <v>181.17558731144933</v>
      </c>
      <c r="CC30">
        <f t="shared" ca="1" si="210"/>
        <v>182.64690173665761</v>
      </c>
      <c r="CD30">
        <f t="shared" ca="1" si="210"/>
        <v>188.71477641522529</v>
      </c>
      <c r="CE30">
        <f t="shared" ca="1" si="210"/>
        <v>189.02259988642695</v>
      </c>
      <c r="CF30">
        <f t="shared" ca="1" si="210"/>
        <v>186.49136137005343</v>
      </c>
      <c r="CG30">
        <f t="shared" ca="1" si="210"/>
        <v>184.49469974223661</v>
      </c>
      <c r="CH30">
        <f t="shared" ca="1" si="210"/>
        <v>181.88015619577541</v>
      </c>
      <c r="CI30">
        <f t="shared" ca="1" si="210"/>
        <v>184.85765599589698</v>
      </c>
      <c r="CJ30">
        <f t="shared" ca="1" si="210"/>
        <v>186.12373728643615</v>
      </c>
      <c r="CK30">
        <f t="shared" ca="1" si="210"/>
        <v>190.07800347048945</v>
      </c>
      <c r="CL30">
        <f t="shared" ca="1" si="210"/>
        <v>194.41591329594195</v>
      </c>
      <c r="CM30">
        <f t="shared" ca="1" si="210"/>
        <v>187.72939425616133</v>
      </c>
      <c r="CN30">
        <f t="shared" ca="1" si="210"/>
        <v>183.93056398600308</v>
      </c>
      <c r="CO30">
        <f t="shared" ca="1" si="210"/>
        <v>183.1721516301358</v>
      </c>
      <c r="CP30">
        <f t="shared" ca="1" si="210"/>
        <v>187.25841180436009</v>
      </c>
      <c r="CQ30">
        <f t="shared" ca="1" si="210"/>
        <v>189.15454393367494</v>
      </c>
      <c r="CR30">
        <f t="shared" ca="1" si="210"/>
        <v>188.71217443767821</v>
      </c>
      <c r="CS30">
        <f t="shared" ca="1" si="210"/>
        <v>187.47085045636294</v>
      </c>
      <c r="CT30">
        <f t="shared" ca="1" si="210"/>
        <v>183.43015212030483</v>
      </c>
      <c r="CU30">
        <f t="shared" ca="1" si="210"/>
        <v>181.30282476519838</v>
      </c>
      <c r="CV30">
        <f t="shared" ca="1" si="210"/>
        <v>185.10761219250176</v>
      </c>
      <c r="CW30">
        <f t="shared" ca="1" si="210"/>
        <v>185.55163666480189</v>
      </c>
      <c r="CX30">
        <f t="shared" ca="1" si="210"/>
        <v>181.19608609338385</v>
      </c>
      <c r="CY30">
        <f t="shared" ref="CY30:ED30" ca="1" si="211">CX30*EXP(($C$6-0.5*$C$4^2)*$C$5+$C$4*SQRT($C$5)*_xlfn.NORM.S.INV(RAND()))</f>
        <v>180.88023621464603</v>
      </c>
      <c r="CZ30">
        <f t="shared" ca="1" si="211"/>
        <v>175.9995944398685</v>
      </c>
      <c r="DA30">
        <f t="shared" ca="1" si="211"/>
        <v>171.1014053017152</v>
      </c>
      <c r="DB30">
        <f t="shared" ca="1" si="211"/>
        <v>178.7746017958109</v>
      </c>
      <c r="DC30">
        <f t="shared" ca="1" si="211"/>
        <v>178.49869075391391</v>
      </c>
      <c r="DD30">
        <f t="shared" ca="1" si="211"/>
        <v>179.8445445253025</v>
      </c>
      <c r="DE30">
        <f t="shared" ca="1" si="211"/>
        <v>177.9669549218531</v>
      </c>
      <c r="DF30">
        <f t="shared" ca="1" si="211"/>
        <v>176.22804151995959</v>
      </c>
      <c r="DG30">
        <f t="shared" ca="1" si="211"/>
        <v>181.17450943514524</v>
      </c>
      <c r="DH30">
        <f t="shared" ca="1" si="211"/>
        <v>183.48727253102342</v>
      </c>
      <c r="DI30">
        <f t="shared" ca="1" si="211"/>
        <v>182.45371415918549</v>
      </c>
      <c r="DJ30">
        <f t="shared" ca="1" si="211"/>
        <v>179.23867954544062</v>
      </c>
      <c r="DK30">
        <f t="shared" ca="1" si="211"/>
        <v>171.96774286527088</v>
      </c>
      <c r="DL30">
        <f t="shared" ca="1" si="211"/>
        <v>171.76776842606361</v>
      </c>
      <c r="DM30">
        <f t="shared" ca="1" si="211"/>
        <v>173.27517119849227</v>
      </c>
      <c r="DN30">
        <f t="shared" ca="1" si="211"/>
        <v>173.51044680825191</v>
      </c>
      <c r="DO30">
        <f t="shared" ca="1" si="211"/>
        <v>171.93771579415181</v>
      </c>
      <c r="DP30">
        <f t="shared" ca="1" si="211"/>
        <v>168.48745289677723</v>
      </c>
      <c r="DQ30">
        <f t="shared" ca="1" si="211"/>
        <v>169.78037926578168</v>
      </c>
      <c r="DR30">
        <f t="shared" ca="1" si="211"/>
        <v>165.18350956481498</v>
      </c>
      <c r="DS30">
        <f t="shared" ca="1" si="211"/>
        <v>166.35669668924959</v>
      </c>
      <c r="DT30">
        <f t="shared" ca="1" si="211"/>
        <v>169.4386709684012</v>
      </c>
      <c r="DU30">
        <f t="shared" ca="1" si="211"/>
        <v>166.05856242301601</v>
      </c>
      <c r="DV30">
        <f t="shared" ca="1" si="211"/>
        <v>166.12441138708286</v>
      </c>
      <c r="DW30">
        <f t="shared" ca="1" si="211"/>
        <v>163.02237071870167</v>
      </c>
      <c r="DX30">
        <f t="shared" ca="1" si="211"/>
        <v>162.46934354810861</v>
      </c>
      <c r="DY30">
        <f t="shared" ca="1" si="211"/>
        <v>166.43891747923888</v>
      </c>
      <c r="DZ30">
        <f t="shared" ca="1" si="211"/>
        <v>166.25841546309704</v>
      </c>
      <c r="EA30">
        <f t="shared" ca="1" si="211"/>
        <v>163.24091556327494</v>
      </c>
      <c r="EB30">
        <f t="shared" ca="1" si="211"/>
        <v>158.85678794163087</v>
      </c>
      <c r="EC30">
        <f t="shared" ca="1" si="211"/>
        <v>161.80397097430603</v>
      </c>
      <c r="ED30">
        <f t="shared" ca="1" si="211"/>
        <v>162.99844279445736</v>
      </c>
      <c r="EE30">
        <f t="shared" ref="EE30:FJ30" ca="1" si="212">ED30*EXP(($C$6-0.5*$C$4^2)*$C$5+$C$4*SQRT($C$5)*_xlfn.NORM.S.INV(RAND()))</f>
        <v>158.49384499873656</v>
      </c>
      <c r="EF30">
        <f t="shared" ca="1" si="212"/>
        <v>156.503572878911</v>
      </c>
      <c r="EG30">
        <f t="shared" ca="1" si="212"/>
        <v>159.84480614785929</v>
      </c>
      <c r="EH30">
        <f t="shared" ca="1" si="212"/>
        <v>159.66734256190901</v>
      </c>
      <c r="EI30">
        <f t="shared" ca="1" si="212"/>
        <v>162.4816359853784</v>
      </c>
      <c r="EJ30">
        <f t="shared" ca="1" si="212"/>
        <v>161.51365095709801</v>
      </c>
      <c r="EK30">
        <f t="shared" ca="1" si="212"/>
        <v>168.74026103272246</v>
      </c>
      <c r="EL30">
        <f t="shared" ca="1" si="212"/>
        <v>172.72984000950217</v>
      </c>
      <c r="EM30">
        <f t="shared" ca="1" si="212"/>
        <v>175.37856331018213</v>
      </c>
      <c r="EN30">
        <f t="shared" ca="1" si="212"/>
        <v>175.36832186749311</v>
      </c>
      <c r="EO30">
        <f t="shared" ca="1" si="212"/>
        <v>174.23931376669989</v>
      </c>
      <c r="EP30">
        <f t="shared" ca="1" si="212"/>
        <v>174.1747282254421</v>
      </c>
      <c r="EQ30">
        <f t="shared" ca="1" si="212"/>
        <v>170.94959969733381</v>
      </c>
      <c r="ER30">
        <f t="shared" ca="1" si="212"/>
        <v>173.25967788956672</v>
      </c>
      <c r="ES30">
        <f t="shared" ca="1" si="212"/>
        <v>170.07624668455347</v>
      </c>
      <c r="ET30">
        <f t="shared" ca="1" si="212"/>
        <v>173.26799227967615</v>
      </c>
      <c r="EU30">
        <f t="shared" ca="1" si="212"/>
        <v>178.48376463811249</v>
      </c>
      <c r="EV30">
        <f t="shared" ca="1" si="212"/>
        <v>174.99376708367816</v>
      </c>
      <c r="EW30">
        <f t="shared" ca="1" si="212"/>
        <v>179.69986262864845</v>
      </c>
      <c r="EX30">
        <f t="shared" ca="1" si="212"/>
        <v>183.72693622557208</v>
      </c>
      <c r="EY30">
        <f t="shared" ca="1" si="212"/>
        <v>187.0601609488829</v>
      </c>
      <c r="EZ30">
        <f t="shared" ca="1" si="212"/>
        <v>185.2445292106479</v>
      </c>
      <c r="FA30">
        <f t="shared" ca="1" si="212"/>
        <v>188.46966077797578</v>
      </c>
      <c r="FB30">
        <f t="shared" ca="1" si="212"/>
        <v>189.74232759987336</v>
      </c>
      <c r="FC30">
        <f t="shared" ca="1" si="212"/>
        <v>195.31279882640533</v>
      </c>
      <c r="FD30">
        <f t="shared" ca="1" si="212"/>
        <v>189.76297444291799</v>
      </c>
      <c r="FE30">
        <f t="shared" ca="1" si="212"/>
        <v>190.38343670090862</v>
      </c>
      <c r="FF30">
        <f t="shared" ca="1" si="212"/>
        <v>189.63215222286573</v>
      </c>
      <c r="FG30">
        <f t="shared" ca="1" si="212"/>
        <v>191.34712502465291</v>
      </c>
      <c r="FH30">
        <f t="shared" ca="1" si="212"/>
        <v>191.74862831199729</v>
      </c>
      <c r="FI30">
        <f t="shared" ca="1" si="212"/>
        <v>186.62172295853955</v>
      </c>
      <c r="FJ30">
        <f t="shared" ca="1" si="212"/>
        <v>188.40801806050672</v>
      </c>
      <c r="FK30">
        <f t="shared" ref="FK30:GP30" ca="1" si="213">FJ30*EXP(($C$6-0.5*$C$4^2)*$C$5+$C$4*SQRT($C$5)*_xlfn.NORM.S.INV(RAND()))</f>
        <v>186.66904379941528</v>
      </c>
      <c r="FL30">
        <f t="shared" ca="1" si="213"/>
        <v>184.32621004901674</v>
      </c>
      <c r="FM30">
        <f t="shared" ca="1" si="213"/>
        <v>180.3499592755619</v>
      </c>
      <c r="FN30">
        <f t="shared" ca="1" si="213"/>
        <v>183.62630617878307</v>
      </c>
      <c r="FO30">
        <f t="shared" ca="1" si="213"/>
        <v>184.0436402042709</v>
      </c>
      <c r="FP30">
        <f t="shared" ca="1" si="213"/>
        <v>185.34607768649664</v>
      </c>
      <c r="FQ30">
        <f t="shared" ca="1" si="213"/>
        <v>190.66322291935734</v>
      </c>
      <c r="FR30">
        <f t="shared" ca="1" si="213"/>
        <v>189.22925257031244</v>
      </c>
      <c r="FS30">
        <f t="shared" ca="1" si="213"/>
        <v>194.09466892294196</v>
      </c>
      <c r="FT30">
        <f t="shared" ca="1" si="213"/>
        <v>185.27041977930247</v>
      </c>
      <c r="FU30">
        <f t="shared" ca="1" si="213"/>
        <v>187.68882979530343</v>
      </c>
      <c r="FV30">
        <f t="shared" ca="1" si="213"/>
        <v>182.77917509987512</v>
      </c>
      <c r="FW30">
        <f t="shared" ca="1" si="213"/>
        <v>184.87716867767361</v>
      </c>
      <c r="FX30">
        <f t="shared" ca="1" si="213"/>
        <v>186.89947555093983</v>
      </c>
      <c r="FY30">
        <f t="shared" ca="1" si="213"/>
        <v>185.09722368462295</v>
      </c>
      <c r="FZ30">
        <f t="shared" ca="1" si="213"/>
        <v>180.57265692472586</v>
      </c>
      <c r="GA30">
        <f t="shared" ca="1" si="213"/>
        <v>181.28924153837147</v>
      </c>
      <c r="GB30">
        <f t="shared" ca="1" si="213"/>
        <v>180.93045241277585</v>
      </c>
      <c r="GC30">
        <f t="shared" ca="1" si="213"/>
        <v>185.47279906214246</v>
      </c>
      <c r="GD30">
        <f t="shared" ca="1" si="213"/>
        <v>186.66526716103013</v>
      </c>
      <c r="GE30">
        <f t="shared" ca="1" si="213"/>
        <v>195.43073345332289</v>
      </c>
      <c r="GF30">
        <f t="shared" ca="1" si="213"/>
        <v>197.83082065343191</v>
      </c>
      <c r="GG30">
        <f t="shared" ca="1" si="213"/>
        <v>201.00483220578622</v>
      </c>
      <c r="GH30">
        <f t="shared" ca="1" si="213"/>
        <v>205.90046467149324</v>
      </c>
      <c r="GI30">
        <f t="shared" ca="1" si="213"/>
        <v>202.88956978976134</v>
      </c>
      <c r="GJ30">
        <f t="shared" ca="1" si="213"/>
        <v>202.03102163429597</v>
      </c>
      <c r="GK30">
        <f t="shared" ca="1" si="213"/>
        <v>200.63891018869572</v>
      </c>
      <c r="GL30">
        <f t="shared" ca="1" si="213"/>
        <v>201.49271721593885</v>
      </c>
      <c r="GM30">
        <f t="shared" ca="1" si="213"/>
        <v>207.75383918019074</v>
      </c>
      <c r="GN30">
        <f t="shared" ca="1" si="213"/>
        <v>208.46440618166267</v>
      </c>
      <c r="GO30">
        <f t="shared" ca="1" si="213"/>
        <v>205.70747528577681</v>
      </c>
      <c r="GP30">
        <f t="shared" ca="1" si="213"/>
        <v>202.56489404230439</v>
      </c>
      <c r="GQ30">
        <f t="shared" ref="GQ30:GX30" ca="1" si="214">GP30*EXP(($C$6-0.5*$C$4^2)*$C$5+$C$4*SQRT($C$5)*_xlfn.NORM.S.INV(RAND()))</f>
        <v>200.75724396031919</v>
      </c>
      <c r="GR30">
        <f t="shared" ca="1" si="214"/>
        <v>202.29110346419856</v>
      </c>
      <c r="GS30">
        <f t="shared" ca="1" si="214"/>
        <v>204.34268529593882</v>
      </c>
      <c r="GT30">
        <f t="shared" ca="1" si="214"/>
        <v>208.8231570668602</v>
      </c>
      <c r="GU30">
        <f t="shared" ca="1" si="214"/>
        <v>208.79034361631486</v>
      </c>
      <c r="GV30">
        <f t="shared" ca="1" si="214"/>
        <v>210.93830097337602</v>
      </c>
      <c r="GW30">
        <f t="shared" ca="1" si="214"/>
        <v>210.9026551745489</v>
      </c>
      <c r="GX30">
        <f t="shared" ca="1" si="214"/>
        <v>206.02382402787347</v>
      </c>
      <c r="GY30" s="26">
        <f t="shared" ca="1" si="24"/>
        <v>0</v>
      </c>
      <c r="GZ30">
        <f t="shared" ca="1" si="14"/>
        <v>0</v>
      </c>
      <c r="HA30" s="26">
        <f t="shared" ca="1" si="32"/>
        <v>46.023824027873474</v>
      </c>
      <c r="HB30" s="26">
        <f t="shared" ca="1" si="15"/>
        <v>45.875763709069616</v>
      </c>
      <c r="HD30" s="68" t="s">
        <v>169</v>
      </c>
      <c r="HE30" s="78">
        <v>160</v>
      </c>
    </row>
    <row r="31" spans="6:213" x14ac:dyDescent="0.35">
      <c r="F31" s="26">
        <f t="shared" si="16"/>
        <v>156.69999999999999</v>
      </c>
      <c r="G31">
        <f t="shared" ref="G31:AL31" ca="1" si="215">F31*EXP(($C$6-0.5*$C$4^2)*$C$5+$C$4*SQRT($C$5)*_xlfn.NORM.S.INV(RAND()))</f>
        <v>160.99347321847495</v>
      </c>
      <c r="H31">
        <f t="shared" ca="1" si="215"/>
        <v>162.94269214714222</v>
      </c>
      <c r="I31">
        <f t="shared" ca="1" si="215"/>
        <v>160.38758110369201</v>
      </c>
      <c r="J31">
        <f t="shared" ca="1" si="215"/>
        <v>160.8682480394622</v>
      </c>
      <c r="K31">
        <f t="shared" ca="1" si="215"/>
        <v>162.8219140776088</v>
      </c>
      <c r="L31">
        <f t="shared" ca="1" si="215"/>
        <v>166.7684162804816</v>
      </c>
      <c r="M31">
        <f t="shared" ca="1" si="215"/>
        <v>164.2359690035278</v>
      </c>
      <c r="N31">
        <f t="shared" ca="1" si="215"/>
        <v>163.89130989070213</v>
      </c>
      <c r="O31">
        <f t="shared" ca="1" si="215"/>
        <v>162.73567772291196</v>
      </c>
      <c r="P31">
        <f t="shared" ca="1" si="215"/>
        <v>156.88765697494662</v>
      </c>
      <c r="Q31">
        <f t="shared" ca="1" si="215"/>
        <v>155.21464925995485</v>
      </c>
      <c r="R31">
        <f t="shared" ca="1" si="215"/>
        <v>153.97643009027672</v>
      </c>
      <c r="S31">
        <f t="shared" ca="1" si="215"/>
        <v>152.63459914063799</v>
      </c>
      <c r="T31">
        <f t="shared" ca="1" si="215"/>
        <v>150.13827143001629</v>
      </c>
      <c r="U31">
        <f t="shared" ca="1" si="215"/>
        <v>146.79381689426359</v>
      </c>
      <c r="V31">
        <f t="shared" ca="1" si="215"/>
        <v>147.57863624785205</v>
      </c>
      <c r="W31">
        <f t="shared" ca="1" si="215"/>
        <v>155.02084530018723</v>
      </c>
      <c r="X31">
        <f t="shared" ca="1" si="215"/>
        <v>150.9355391826378</v>
      </c>
      <c r="Y31">
        <f t="shared" ca="1" si="215"/>
        <v>148.54605763124297</v>
      </c>
      <c r="Z31">
        <f t="shared" ca="1" si="215"/>
        <v>153.09422089114057</v>
      </c>
      <c r="AA31">
        <f t="shared" ca="1" si="215"/>
        <v>151.89639133681302</v>
      </c>
      <c r="AB31">
        <f t="shared" ca="1" si="215"/>
        <v>151.66533545838473</v>
      </c>
      <c r="AC31">
        <f t="shared" ca="1" si="215"/>
        <v>150.41513331694756</v>
      </c>
      <c r="AD31">
        <f t="shared" ca="1" si="215"/>
        <v>152.01058129543048</v>
      </c>
      <c r="AE31">
        <f t="shared" ca="1" si="215"/>
        <v>152.54379985204773</v>
      </c>
      <c r="AF31">
        <f t="shared" ca="1" si="215"/>
        <v>150.54686888286287</v>
      </c>
      <c r="AG31">
        <f t="shared" ca="1" si="215"/>
        <v>152.7896325392235</v>
      </c>
      <c r="AH31">
        <f t="shared" ca="1" si="215"/>
        <v>150.7700499282158</v>
      </c>
      <c r="AI31">
        <f t="shared" ca="1" si="215"/>
        <v>145.02310805474755</v>
      </c>
      <c r="AJ31">
        <f t="shared" ca="1" si="215"/>
        <v>144.04619952080049</v>
      </c>
      <c r="AK31">
        <f t="shared" ca="1" si="215"/>
        <v>147.2384781830992</v>
      </c>
      <c r="AL31">
        <f t="shared" ca="1" si="215"/>
        <v>147.33508480793608</v>
      </c>
      <c r="AM31">
        <f t="shared" ref="AM31:BR31" ca="1" si="216">AL31*EXP(($C$6-0.5*$C$4^2)*$C$5+$C$4*SQRT($C$5)*_xlfn.NORM.S.INV(RAND()))</f>
        <v>144.68450600593548</v>
      </c>
      <c r="AN31">
        <f t="shared" ca="1" si="216"/>
        <v>145.59586239987985</v>
      </c>
      <c r="AO31">
        <f t="shared" ca="1" si="216"/>
        <v>147.09545498770393</v>
      </c>
      <c r="AP31">
        <f t="shared" ca="1" si="216"/>
        <v>147.7981363588548</v>
      </c>
      <c r="AQ31">
        <f t="shared" ca="1" si="216"/>
        <v>147.24299456358673</v>
      </c>
      <c r="AR31">
        <f t="shared" ca="1" si="216"/>
        <v>147.85237018317594</v>
      </c>
      <c r="AS31">
        <f t="shared" ca="1" si="216"/>
        <v>144.63287221441803</v>
      </c>
      <c r="AT31">
        <f t="shared" ca="1" si="216"/>
        <v>148.28430055648698</v>
      </c>
      <c r="AU31">
        <f t="shared" ca="1" si="216"/>
        <v>158.79152991590166</v>
      </c>
      <c r="AV31">
        <f t="shared" ca="1" si="216"/>
        <v>157.40048302019369</v>
      </c>
      <c r="AW31">
        <f t="shared" ca="1" si="216"/>
        <v>162.63895433752336</v>
      </c>
      <c r="AX31">
        <f t="shared" ca="1" si="216"/>
        <v>166.75931239629256</v>
      </c>
      <c r="AY31">
        <f t="shared" ca="1" si="216"/>
        <v>174.89906911783123</v>
      </c>
      <c r="AZ31">
        <f t="shared" ca="1" si="216"/>
        <v>172.87571874689988</v>
      </c>
      <c r="BA31">
        <f t="shared" ca="1" si="216"/>
        <v>167.96544330449638</v>
      </c>
      <c r="BB31">
        <f t="shared" ca="1" si="216"/>
        <v>167.99154041232347</v>
      </c>
      <c r="BC31">
        <f t="shared" ca="1" si="216"/>
        <v>161.5859535948251</v>
      </c>
      <c r="BD31">
        <f t="shared" ca="1" si="216"/>
        <v>159.09256186597977</v>
      </c>
      <c r="BE31">
        <f t="shared" ca="1" si="216"/>
        <v>160.96584480894592</v>
      </c>
      <c r="BF31">
        <f t="shared" ca="1" si="216"/>
        <v>161.4471902410032</v>
      </c>
      <c r="BG31">
        <f t="shared" ca="1" si="216"/>
        <v>160.76786369042213</v>
      </c>
      <c r="BH31">
        <f t="shared" ca="1" si="216"/>
        <v>161.70504094721665</v>
      </c>
      <c r="BI31">
        <f t="shared" ca="1" si="216"/>
        <v>161.88124114119023</v>
      </c>
      <c r="BJ31">
        <f t="shared" ca="1" si="216"/>
        <v>160.88704688061742</v>
      </c>
      <c r="BK31">
        <f t="shared" ca="1" si="216"/>
        <v>161.92978892019616</v>
      </c>
      <c r="BL31">
        <f t="shared" ca="1" si="216"/>
        <v>160.58159328627121</v>
      </c>
      <c r="BM31">
        <f t="shared" ca="1" si="216"/>
        <v>160.77330470664478</v>
      </c>
      <c r="BN31">
        <f t="shared" ca="1" si="216"/>
        <v>161.88450734110359</v>
      </c>
      <c r="BO31">
        <f t="shared" ca="1" si="216"/>
        <v>164.51167274383673</v>
      </c>
      <c r="BP31">
        <f t="shared" ca="1" si="216"/>
        <v>165.74940122826092</v>
      </c>
      <c r="BQ31">
        <f t="shared" ca="1" si="216"/>
        <v>163.503244436909</v>
      </c>
      <c r="BR31">
        <f t="shared" ca="1" si="216"/>
        <v>161.93533600912119</v>
      </c>
      <c r="BS31">
        <f t="shared" ref="BS31:CX31" ca="1" si="217">BR31*EXP(($C$6-0.5*$C$4^2)*$C$5+$C$4*SQRT($C$5)*_xlfn.NORM.S.INV(RAND()))</f>
        <v>154.99298504384836</v>
      </c>
      <c r="BT31">
        <f t="shared" ca="1" si="217"/>
        <v>155.54020765599122</v>
      </c>
      <c r="BU31">
        <f t="shared" ca="1" si="217"/>
        <v>157.43174590734878</v>
      </c>
      <c r="BV31">
        <f t="shared" ca="1" si="217"/>
        <v>157.41968457288786</v>
      </c>
      <c r="BW31">
        <f t="shared" ca="1" si="217"/>
        <v>156.28050761209667</v>
      </c>
      <c r="BX31">
        <f t="shared" ca="1" si="217"/>
        <v>153.41543340337566</v>
      </c>
      <c r="BY31">
        <f t="shared" ca="1" si="217"/>
        <v>152.95311392835268</v>
      </c>
      <c r="BZ31">
        <f t="shared" ca="1" si="217"/>
        <v>151.61886509816662</v>
      </c>
      <c r="CA31">
        <f t="shared" ca="1" si="217"/>
        <v>154.48442097928336</v>
      </c>
      <c r="CB31">
        <f t="shared" ca="1" si="217"/>
        <v>157.89645034205088</v>
      </c>
      <c r="CC31">
        <f t="shared" ca="1" si="217"/>
        <v>156.49295868181892</v>
      </c>
      <c r="CD31">
        <f t="shared" ca="1" si="217"/>
        <v>151.70699825344334</v>
      </c>
      <c r="CE31">
        <f t="shared" ca="1" si="217"/>
        <v>152.11460186832375</v>
      </c>
      <c r="CF31">
        <f t="shared" ca="1" si="217"/>
        <v>147.76345516325534</v>
      </c>
      <c r="CG31">
        <f t="shared" ca="1" si="217"/>
        <v>148.94699991957216</v>
      </c>
      <c r="CH31">
        <f t="shared" ca="1" si="217"/>
        <v>151.57822627656878</v>
      </c>
      <c r="CI31">
        <f t="shared" ca="1" si="217"/>
        <v>158.03959369395434</v>
      </c>
      <c r="CJ31">
        <f t="shared" ca="1" si="217"/>
        <v>159.17639576650757</v>
      </c>
      <c r="CK31">
        <f t="shared" ca="1" si="217"/>
        <v>157.49757693304105</v>
      </c>
      <c r="CL31">
        <f t="shared" ca="1" si="217"/>
        <v>156.8143570767227</v>
      </c>
      <c r="CM31">
        <f t="shared" ca="1" si="217"/>
        <v>163.59159658408001</v>
      </c>
      <c r="CN31">
        <f t="shared" ca="1" si="217"/>
        <v>164.47524072160761</v>
      </c>
      <c r="CO31">
        <f t="shared" ca="1" si="217"/>
        <v>169.76240273383482</v>
      </c>
      <c r="CP31">
        <f t="shared" ca="1" si="217"/>
        <v>174.47622307072982</v>
      </c>
      <c r="CQ31">
        <f t="shared" ca="1" si="217"/>
        <v>177.45893942071234</v>
      </c>
      <c r="CR31">
        <f t="shared" ca="1" si="217"/>
        <v>180.9585257723985</v>
      </c>
      <c r="CS31">
        <f t="shared" ca="1" si="217"/>
        <v>180.53386803121214</v>
      </c>
      <c r="CT31">
        <f t="shared" ca="1" si="217"/>
        <v>178.39666926343509</v>
      </c>
      <c r="CU31">
        <f t="shared" ca="1" si="217"/>
        <v>180.59751168365327</v>
      </c>
      <c r="CV31">
        <f t="shared" ca="1" si="217"/>
        <v>178.85219343600917</v>
      </c>
      <c r="CW31">
        <f t="shared" ca="1" si="217"/>
        <v>178.87471369755878</v>
      </c>
      <c r="CX31">
        <f t="shared" ca="1" si="217"/>
        <v>181.57897921570202</v>
      </c>
      <c r="CY31">
        <f t="shared" ref="CY31:ED31" ca="1" si="218">CX31*EXP(($C$6-0.5*$C$4^2)*$C$5+$C$4*SQRT($C$5)*_xlfn.NORM.S.INV(RAND()))</f>
        <v>181.10131575284413</v>
      </c>
      <c r="CZ31">
        <f t="shared" ca="1" si="218"/>
        <v>182.84329621777431</v>
      </c>
      <c r="DA31">
        <f t="shared" ca="1" si="218"/>
        <v>181.61722854329156</v>
      </c>
      <c r="DB31">
        <f t="shared" ca="1" si="218"/>
        <v>178.52264782566002</v>
      </c>
      <c r="DC31">
        <f t="shared" ca="1" si="218"/>
        <v>178.3366971484725</v>
      </c>
      <c r="DD31">
        <f t="shared" ca="1" si="218"/>
        <v>176.57149075611025</v>
      </c>
      <c r="DE31">
        <f t="shared" ca="1" si="218"/>
        <v>175.70507602751314</v>
      </c>
      <c r="DF31">
        <f t="shared" ca="1" si="218"/>
        <v>177.57294898755706</v>
      </c>
      <c r="DG31">
        <f t="shared" ca="1" si="218"/>
        <v>171.09058529129206</v>
      </c>
      <c r="DH31">
        <f t="shared" ca="1" si="218"/>
        <v>175.16370843467925</v>
      </c>
      <c r="DI31">
        <f t="shared" ca="1" si="218"/>
        <v>175.59501946670034</v>
      </c>
      <c r="DJ31">
        <f t="shared" ca="1" si="218"/>
        <v>170.27891623775793</v>
      </c>
      <c r="DK31">
        <f t="shared" ca="1" si="218"/>
        <v>166.9263100420709</v>
      </c>
      <c r="DL31">
        <f t="shared" ca="1" si="218"/>
        <v>164.73911173303901</v>
      </c>
      <c r="DM31">
        <f t="shared" ca="1" si="218"/>
        <v>162.42593956288061</v>
      </c>
      <c r="DN31">
        <f t="shared" ca="1" si="218"/>
        <v>162.74272992747603</v>
      </c>
      <c r="DO31">
        <f t="shared" ca="1" si="218"/>
        <v>162.1077526470805</v>
      </c>
      <c r="DP31">
        <f t="shared" ca="1" si="218"/>
        <v>158.97083992423481</v>
      </c>
      <c r="DQ31">
        <f t="shared" ca="1" si="218"/>
        <v>157.92245179001824</v>
      </c>
      <c r="DR31">
        <f t="shared" ca="1" si="218"/>
        <v>158.15738895895919</v>
      </c>
      <c r="DS31">
        <f t="shared" ca="1" si="218"/>
        <v>157.32442385618185</v>
      </c>
      <c r="DT31">
        <f t="shared" ca="1" si="218"/>
        <v>157.44607014589045</v>
      </c>
      <c r="DU31">
        <f t="shared" ca="1" si="218"/>
        <v>149.5693192405588</v>
      </c>
      <c r="DV31">
        <f t="shared" ca="1" si="218"/>
        <v>149.96561389418599</v>
      </c>
      <c r="DW31">
        <f t="shared" ca="1" si="218"/>
        <v>149.7030027298141</v>
      </c>
      <c r="DX31">
        <f t="shared" ca="1" si="218"/>
        <v>144.51897881271051</v>
      </c>
      <c r="DY31">
        <f t="shared" ca="1" si="218"/>
        <v>140.19796548860532</v>
      </c>
      <c r="DZ31">
        <f t="shared" ca="1" si="218"/>
        <v>137.23387949748462</v>
      </c>
      <c r="EA31">
        <f t="shared" ca="1" si="218"/>
        <v>138.13800892044424</v>
      </c>
      <c r="EB31">
        <f t="shared" ca="1" si="218"/>
        <v>140.31558814869427</v>
      </c>
      <c r="EC31">
        <f t="shared" ca="1" si="218"/>
        <v>136.24894997757784</v>
      </c>
      <c r="ED31">
        <f t="shared" ca="1" si="218"/>
        <v>133.06427144894556</v>
      </c>
      <c r="EE31">
        <f t="shared" ref="EE31:FJ31" ca="1" si="219">ED31*EXP(($C$6-0.5*$C$4^2)*$C$5+$C$4*SQRT($C$5)*_xlfn.NORM.S.INV(RAND()))</f>
        <v>136.44845909275563</v>
      </c>
      <c r="EF31">
        <f t="shared" ca="1" si="219"/>
        <v>134.67588025568719</v>
      </c>
      <c r="EG31">
        <f t="shared" ca="1" si="219"/>
        <v>132.27582685315733</v>
      </c>
      <c r="EH31">
        <f t="shared" ca="1" si="219"/>
        <v>134.9164777765638</v>
      </c>
      <c r="EI31">
        <f t="shared" ca="1" si="219"/>
        <v>134.93945643910675</v>
      </c>
      <c r="EJ31">
        <f t="shared" ca="1" si="219"/>
        <v>131.64184571642687</v>
      </c>
      <c r="EK31">
        <f t="shared" ca="1" si="219"/>
        <v>127.90909572786008</v>
      </c>
      <c r="EL31">
        <f t="shared" ca="1" si="219"/>
        <v>124.16548500899978</v>
      </c>
      <c r="EM31">
        <f t="shared" ca="1" si="219"/>
        <v>122.91936476014152</v>
      </c>
      <c r="EN31">
        <f t="shared" ca="1" si="219"/>
        <v>121.09268052743791</v>
      </c>
      <c r="EO31">
        <f t="shared" ca="1" si="219"/>
        <v>117.97313249857277</v>
      </c>
      <c r="EP31">
        <f t="shared" ca="1" si="219"/>
        <v>116.47090525777357</v>
      </c>
      <c r="EQ31">
        <f t="shared" ca="1" si="219"/>
        <v>116.56343318134323</v>
      </c>
      <c r="ER31">
        <f t="shared" ca="1" si="219"/>
        <v>112.50358494191569</v>
      </c>
      <c r="ES31">
        <f t="shared" ca="1" si="219"/>
        <v>117.0504471319048</v>
      </c>
      <c r="ET31">
        <f t="shared" ca="1" si="219"/>
        <v>118.17346029023147</v>
      </c>
      <c r="EU31">
        <f t="shared" ca="1" si="219"/>
        <v>122.66834872495978</v>
      </c>
      <c r="EV31">
        <f t="shared" ca="1" si="219"/>
        <v>124.71402515241837</v>
      </c>
      <c r="EW31">
        <f t="shared" ca="1" si="219"/>
        <v>125.74851990252964</v>
      </c>
      <c r="EX31">
        <f t="shared" ca="1" si="219"/>
        <v>122.26222968065757</v>
      </c>
      <c r="EY31">
        <f t="shared" ca="1" si="219"/>
        <v>122.66597200552781</v>
      </c>
      <c r="EZ31">
        <f t="shared" ca="1" si="219"/>
        <v>120.80490670776614</v>
      </c>
      <c r="FA31">
        <f t="shared" ca="1" si="219"/>
        <v>118.32446385180411</v>
      </c>
      <c r="FB31">
        <f t="shared" ca="1" si="219"/>
        <v>117.52299002836898</v>
      </c>
      <c r="FC31">
        <f t="shared" ca="1" si="219"/>
        <v>118.17226601856076</v>
      </c>
      <c r="FD31">
        <f t="shared" ca="1" si="219"/>
        <v>118.74746501389723</v>
      </c>
      <c r="FE31">
        <f t="shared" ca="1" si="219"/>
        <v>116.62576897371095</v>
      </c>
      <c r="FF31">
        <f t="shared" ca="1" si="219"/>
        <v>117.65637601988844</v>
      </c>
      <c r="FG31">
        <f t="shared" ca="1" si="219"/>
        <v>119.65282927089653</v>
      </c>
      <c r="FH31">
        <f t="shared" ca="1" si="219"/>
        <v>117.66505805470662</v>
      </c>
      <c r="FI31">
        <f t="shared" ca="1" si="219"/>
        <v>122.0052084059754</v>
      </c>
      <c r="FJ31">
        <f t="shared" ca="1" si="219"/>
        <v>118.88559047411013</v>
      </c>
      <c r="FK31">
        <f t="shared" ref="FK31:GP31" ca="1" si="220">FJ31*EXP(($C$6-0.5*$C$4^2)*$C$5+$C$4*SQRT($C$5)*_xlfn.NORM.S.INV(RAND()))</f>
        <v>118.13096521608634</v>
      </c>
      <c r="FL31">
        <f t="shared" ca="1" si="220"/>
        <v>119.98436353157224</v>
      </c>
      <c r="FM31">
        <f t="shared" ca="1" si="220"/>
        <v>119.5167033340568</v>
      </c>
      <c r="FN31">
        <f t="shared" ca="1" si="220"/>
        <v>122.32439217126172</v>
      </c>
      <c r="FO31">
        <f t="shared" ca="1" si="220"/>
        <v>123.23825648851177</v>
      </c>
      <c r="FP31">
        <f t="shared" ca="1" si="220"/>
        <v>122.93304504535369</v>
      </c>
      <c r="FQ31">
        <f t="shared" ca="1" si="220"/>
        <v>127.6583145785204</v>
      </c>
      <c r="FR31">
        <f t="shared" ca="1" si="220"/>
        <v>128.03516154904497</v>
      </c>
      <c r="FS31">
        <f t="shared" ca="1" si="220"/>
        <v>128.13519210546619</v>
      </c>
      <c r="FT31">
        <f t="shared" ca="1" si="220"/>
        <v>129.45435799522642</v>
      </c>
      <c r="FU31">
        <f t="shared" ca="1" si="220"/>
        <v>131.92983695056759</v>
      </c>
      <c r="FV31">
        <f t="shared" ca="1" si="220"/>
        <v>125.92756391844186</v>
      </c>
      <c r="FW31">
        <f t="shared" ca="1" si="220"/>
        <v>123.77403292084823</v>
      </c>
      <c r="FX31">
        <f t="shared" ca="1" si="220"/>
        <v>123.29037593114531</v>
      </c>
      <c r="FY31">
        <f t="shared" ca="1" si="220"/>
        <v>125.48601643263476</v>
      </c>
      <c r="FZ31">
        <f t="shared" ca="1" si="220"/>
        <v>127.03335375496616</v>
      </c>
      <c r="GA31">
        <f t="shared" ca="1" si="220"/>
        <v>126.12978649122225</v>
      </c>
      <c r="GB31">
        <f t="shared" ca="1" si="220"/>
        <v>128.26098604108543</v>
      </c>
      <c r="GC31">
        <f t="shared" ca="1" si="220"/>
        <v>127.81509075035763</v>
      </c>
      <c r="GD31">
        <f t="shared" ca="1" si="220"/>
        <v>129.93929235053298</v>
      </c>
      <c r="GE31">
        <f t="shared" ca="1" si="220"/>
        <v>129.05378862837088</v>
      </c>
      <c r="GF31">
        <f t="shared" ca="1" si="220"/>
        <v>130.69151863075862</v>
      </c>
      <c r="GG31">
        <f t="shared" ca="1" si="220"/>
        <v>125.82929317573408</v>
      </c>
      <c r="GH31">
        <f t="shared" ca="1" si="220"/>
        <v>126.04614319936164</v>
      </c>
      <c r="GI31">
        <f t="shared" ca="1" si="220"/>
        <v>123.94296850906129</v>
      </c>
      <c r="GJ31">
        <f t="shared" ca="1" si="220"/>
        <v>125.23589130242065</v>
      </c>
      <c r="GK31">
        <f t="shared" ca="1" si="220"/>
        <v>126.90185624287315</v>
      </c>
      <c r="GL31">
        <f t="shared" ca="1" si="220"/>
        <v>123.75188169157042</v>
      </c>
      <c r="GM31">
        <f t="shared" ca="1" si="220"/>
        <v>123.03855820557439</v>
      </c>
      <c r="GN31">
        <f t="shared" ca="1" si="220"/>
        <v>121.86493736695104</v>
      </c>
      <c r="GO31">
        <f t="shared" ca="1" si="220"/>
        <v>122.88863522964658</v>
      </c>
      <c r="GP31">
        <f t="shared" ca="1" si="220"/>
        <v>127.83125534557486</v>
      </c>
      <c r="GQ31">
        <f t="shared" ref="GQ31:GX31" ca="1" si="221">GP31*EXP(($C$6-0.5*$C$4^2)*$C$5+$C$4*SQRT($C$5)*_xlfn.NORM.S.INV(RAND()))</f>
        <v>127.4049018258092</v>
      </c>
      <c r="GR31">
        <f t="shared" ca="1" si="221"/>
        <v>127.70969511218867</v>
      </c>
      <c r="GS31">
        <f t="shared" ca="1" si="221"/>
        <v>128.84812699153528</v>
      </c>
      <c r="GT31">
        <f t="shared" ca="1" si="221"/>
        <v>127.52295791377249</v>
      </c>
      <c r="GU31">
        <f t="shared" ca="1" si="221"/>
        <v>126.03174527436802</v>
      </c>
      <c r="GV31">
        <f t="shared" ca="1" si="221"/>
        <v>126.04006962426452</v>
      </c>
      <c r="GW31">
        <f t="shared" ca="1" si="221"/>
        <v>123.23596939821739</v>
      </c>
      <c r="GX31">
        <f t="shared" ca="1" si="221"/>
        <v>126.10150216374531</v>
      </c>
      <c r="GY31" s="26">
        <f t="shared" ca="1" si="24"/>
        <v>33.898497836254691</v>
      </c>
      <c r="GZ31">
        <f t="shared" ca="1" si="14"/>
        <v>33.789445133602953</v>
      </c>
      <c r="HA31" s="26">
        <f t="shared" ca="1" si="32"/>
        <v>0</v>
      </c>
      <c r="HB31" s="26">
        <f t="shared" ca="1" si="15"/>
        <v>0</v>
      </c>
      <c r="HD31" s="70" t="s">
        <v>340</v>
      </c>
      <c r="HE31" s="87">
        <v>19.920784593117787</v>
      </c>
    </row>
    <row r="32" spans="6:213" x14ac:dyDescent="0.35">
      <c r="F32" s="26">
        <f t="shared" si="16"/>
        <v>156.69999999999999</v>
      </c>
      <c r="G32">
        <f t="shared" ref="G32:AL32" ca="1" si="222">F32*EXP(($C$6-0.5*$C$4^2)*$C$5+$C$4*SQRT($C$5)*_xlfn.NORM.S.INV(RAND()))</f>
        <v>156.39724219708424</v>
      </c>
      <c r="H32">
        <f t="shared" ca="1" si="222"/>
        <v>155.82586275397088</v>
      </c>
      <c r="I32">
        <f t="shared" ca="1" si="222"/>
        <v>161.43131354419717</v>
      </c>
      <c r="J32">
        <f t="shared" ca="1" si="222"/>
        <v>159.5461886154668</v>
      </c>
      <c r="K32">
        <f t="shared" ca="1" si="222"/>
        <v>160.24493133028724</v>
      </c>
      <c r="L32">
        <f t="shared" ca="1" si="222"/>
        <v>161.7515634987848</v>
      </c>
      <c r="M32">
        <f t="shared" ca="1" si="222"/>
        <v>162.7860757789669</v>
      </c>
      <c r="N32">
        <f t="shared" ca="1" si="222"/>
        <v>158.93737815970943</v>
      </c>
      <c r="O32">
        <f t="shared" ca="1" si="222"/>
        <v>155.47851544796012</v>
      </c>
      <c r="P32">
        <f t="shared" ca="1" si="222"/>
        <v>157.4417309241812</v>
      </c>
      <c r="Q32">
        <f t="shared" ca="1" si="222"/>
        <v>154.45090300698254</v>
      </c>
      <c r="R32">
        <f t="shared" ca="1" si="222"/>
        <v>155.33292578012893</v>
      </c>
      <c r="S32">
        <f t="shared" ca="1" si="222"/>
        <v>152.31110233603934</v>
      </c>
      <c r="T32">
        <f t="shared" ca="1" si="222"/>
        <v>151.98281441321228</v>
      </c>
      <c r="U32">
        <f t="shared" ca="1" si="222"/>
        <v>151.34331518298023</v>
      </c>
      <c r="V32">
        <f t="shared" ca="1" si="222"/>
        <v>149.51104514630131</v>
      </c>
      <c r="W32">
        <f t="shared" ca="1" si="222"/>
        <v>148.63603421194793</v>
      </c>
      <c r="X32">
        <f t="shared" ca="1" si="222"/>
        <v>145.99578391622529</v>
      </c>
      <c r="Y32">
        <f t="shared" ca="1" si="222"/>
        <v>145.69894278402487</v>
      </c>
      <c r="Z32">
        <f t="shared" ca="1" si="222"/>
        <v>144.94240182316756</v>
      </c>
      <c r="AA32">
        <f t="shared" ca="1" si="222"/>
        <v>147.1232740496022</v>
      </c>
      <c r="AB32">
        <f t="shared" ca="1" si="222"/>
        <v>145.44752386445785</v>
      </c>
      <c r="AC32">
        <f t="shared" ca="1" si="222"/>
        <v>150.91292828737932</v>
      </c>
      <c r="AD32">
        <f t="shared" ca="1" si="222"/>
        <v>152.35062260469715</v>
      </c>
      <c r="AE32">
        <f t="shared" ca="1" si="222"/>
        <v>149.25973449075693</v>
      </c>
      <c r="AF32">
        <f t="shared" ca="1" si="222"/>
        <v>145.15286573044597</v>
      </c>
      <c r="AG32">
        <f t="shared" ca="1" si="222"/>
        <v>150.04491243489838</v>
      </c>
      <c r="AH32">
        <f t="shared" ca="1" si="222"/>
        <v>152.55957611255093</v>
      </c>
      <c r="AI32">
        <f t="shared" ca="1" si="222"/>
        <v>152.8919663529249</v>
      </c>
      <c r="AJ32">
        <f t="shared" ca="1" si="222"/>
        <v>155.78493363923417</v>
      </c>
      <c r="AK32">
        <f t="shared" ca="1" si="222"/>
        <v>156.60505179622851</v>
      </c>
      <c r="AL32">
        <f t="shared" ca="1" si="222"/>
        <v>153.90033255871563</v>
      </c>
      <c r="AM32">
        <f t="shared" ref="AM32:BR32" ca="1" si="223">AL32*EXP(($C$6-0.5*$C$4^2)*$C$5+$C$4*SQRT($C$5)*_xlfn.NORM.S.INV(RAND()))</f>
        <v>148.78236991273818</v>
      </c>
      <c r="AN32">
        <f t="shared" ca="1" si="223"/>
        <v>148.0081225513344</v>
      </c>
      <c r="AO32">
        <f t="shared" ca="1" si="223"/>
        <v>149.77372169990019</v>
      </c>
      <c r="AP32">
        <f t="shared" ca="1" si="223"/>
        <v>149.85911674480738</v>
      </c>
      <c r="AQ32">
        <f t="shared" ca="1" si="223"/>
        <v>146.64935969465617</v>
      </c>
      <c r="AR32">
        <f t="shared" ca="1" si="223"/>
        <v>144.10040071837386</v>
      </c>
      <c r="AS32">
        <f t="shared" ca="1" si="223"/>
        <v>148.81671882216489</v>
      </c>
      <c r="AT32">
        <f t="shared" ca="1" si="223"/>
        <v>152.73082724165232</v>
      </c>
      <c r="AU32">
        <f t="shared" ca="1" si="223"/>
        <v>156.67706966716096</v>
      </c>
      <c r="AV32">
        <f t="shared" ca="1" si="223"/>
        <v>152.49245279486126</v>
      </c>
      <c r="AW32">
        <f t="shared" ca="1" si="223"/>
        <v>155.22544514232251</v>
      </c>
      <c r="AX32">
        <f t="shared" ca="1" si="223"/>
        <v>156.04841085091667</v>
      </c>
      <c r="AY32">
        <f t="shared" ca="1" si="223"/>
        <v>155.82386408201415</v>
      </c>
      <c r="AZ32">
        <f t="shared" ca="1" si="223"/>
        <v>160.67634059070156</v>
      </c>
      <c r="BA32">
        <f t="shared" ca="1" si="223"/>
        <v>160.47891900124694</v>
      </c>
      <c r="BB32">
        <f t="shared" ca="1" si="223"/>
        <v>165.51271621629891</v>
      </c>
      <c r="BC32">
        <f t="shared" ca="1" si="223"/>
        <v>168.86005034181622</v>
      </c>
      <c r="BD32">
        <f t="shared" ca="1" si="223"/>
        <v>168.38730927702119</v>
      </c>
      <c r="BE32">
        <f t="shared" ca="1" si="223"/>
        <v>166.37983335097681</v>
      </c>
      <c r="BF32">
        <f t="shared" ca="1" si="223"/>
        <v>165.80131471447035</v>
      </c>
      <c r="BG32">
        <f t="shared" ca="1" si="223"/>
        <v>162.04646784769642</v>
      </c>
      <c r="BH32">
        <f t="shared" ca="1" si="223"/>
        <v>157.09785936689073</v>
      </c>
      <c r="BI32">
        <f t="shared" ca="1" si="223"/>
        <v>160.6631116841279</v>
      </c>
      <c r="BJ32">
        <f t="shared" ca="1" si="223"/>
        <v>168.3466876065894</v>
      </c>
      <c r="BK32">
        <f t="shared" ca="1" si="223"/>
        <v>166.33898696082247</v>
      </c>
      <c r="BL32">
        <f t="shared" ca="1" si="223"/>
        <v>169.60632333701</v>
      </c>
      <c r="BM32">
        <f t="shared" ca="1" si="223"/>
        <v>170.16154925648382</v>
      </c>
      <c r="BN32">
        <f t="shared" ca="1" si="223"/>
        <v>171.91502116669577</v>
      </c>
      <c r="BO32">
        <f t="shared" ca="1" si="223"/>
        <v>173.54364964099949</v>
      </c>
      <c r="BP32">
        <f t="shared" ca="1" si="223"/>
        <v>178.17724081109947</v>
      </c>
      <c r="BQ32">
        <f t="shared" ca="1" si="223"/>
        <v>179.72814576564377</v>
      </c>
      <c r="BR32">
        <f t="shared" ca="1" si="223"/>
        <v>178.60196164831831</v>
      </c>
      <c r="BS32">
        <f t="shared" ref="BS32:CX32" ca="1" si="224">BR32*EXP(($C$6-0.5*$C$4^2)*$C$5+$C$4*SQRT($C$5)*_xlfn.NORM.S.INV(RAND()))</f>
        <v>173.71448936412804</v>
      </c>
      <c r="BT32">
        <f t="shared" ca="1" si="224"/>
        <v>176.03559827917499</v>
      </c>
      <c r="BU32">
        <f t="shared" ca="1" si="224"/>
        <v>178.67470571046087</v>
      </c>
      <c r="BV32">
        <f t="shared" ca="1" si="224"/>
        <v>178.00041248710298</v>
      </c>
      <c r="BW32">
        <f t="shared" ca="1" si="224"/>
        <v>182.69662014785098</v>
      </c>
      <c r="BX32">
        <f t="shared" ca="1" si="224"/>
        <v>186.56528257994393</v>
      </c>
      <c r="BY32">
        <f t="shared" ca="1" si="224"/>
        <v>188.53548076040573</v>
      </c>
      <c r="BZ32">
        <f t="shared" ca="1" si="224"/>
        <v>187.65414801683795</v>
      </c>
      <c r="CA32">
        <f t="shared" ca="1" si="224"/>
        <v>189.55552606938107</v>
      </c>
      <c r="CB32">
        <f t="shared" ca="1" si="224"/>
        <v>190.77350490367678</v>
      </c>
      <c r="CC32">
        <f t="shared" ca="1" si="224"/>
        <v>189.65896925518842</v>
      </c>
      <c r="CD32">
        <f t="shared" ca="1" si="224"/>
        <v>188.58969166851338</v>
      </c>
      <c r="CE32">
        <f t="shared" ca="1" si="224"/>
        <v>191.36140100771931</v>
      </c>
      <c r="CF32">
        <f t="shared" ca="1" si="224"/>
        <v>194.77144587681147</v>
      </c>
      <c r="CG32">
        <f t="shared" ca="1" si="224"/>
        <v>195.48009906588811</v>
      </c>
      <c r="CH32">
        <f t="shared" ca="1" si="224"/>
        <v>194.65815234403743</v>
      </c>
      <c r="CI32">
        <f t="shared" ca="1" si="224"/>
        <v>195.04265928065573</v>
      </c>
      <c r="CJ32">
        <f t="shared" ca="1" si="224"/>
        <v>190.66764242589585</v>
      </c>
      <c r="CK32">
        <f t="shared" ca="1" si="224"/>
        <v>186.48607074883628</v>
      </c>
      <c r="CL32">
        <f t="shared" ca="1" si="224"/>
        <v>184.46200946645405</v>
      </c>
      <c r="CM32">
        <f t="shared" ca="1" si="224"/>
        <v>183.93494993483978</v>
      </c>
      <c r="CN32">
        <f t="shared" ca="1" si="224"/>
        <v>184.29535492933692</v>
      </c>
      <c r="CO32">
        <f t="shared" ca="1" si="224"/>
        <v>181.05566072504249</v>
      </c>
      <c r="CP32">
        <f t="shared" ca="1" si="224"/>
        <v>176.94759884711038</v>
      </c>
      <c r="CQ32">
        <f t="shared" ca="1" si="224"/>
        <v>176.21792118522171</v>
      </c>
      <c r="CR32">
        <f t="shared" ca="1" si="224"/>
        <v>181.04427559260358</v>
      </c>
      <c r="CS32">
        <f t="shared" ca="1" si="224"/>
        <v>178.80581541473873</v>
      </c>
      <c r="CT32">
        <f t="shared" ca="1" si="224"/>
        <v>179.55186700370547</v>
      </c>
      <c r="CU32">
        <f t="shared" ca="1" si="224"/>
        <v>178.76177856362389</v>
      </c>
      <c r="CV32">
        <f t="shared" ca="1" si="224"/>
        <v>179.64683610008507</v>
      </c>
      <c r="CW32">
        <f t="shared" ca="1" si="224"/>
        <v>177.36356647637245</v>
      </c>
      <c r="CX32">
        <f t="shared" ca="1" si="224"/>
        <v>180.51713835528088</v>
      </c>
      <c r="CY32">
        <f t="shared" ref="CY32:ED32" ca="1" si="225">CX32*EXP(($C$6-0.5*$C$4^2)*$C$5+$C$4*SQRT($C$5)*_xlfn.NORM.S.INV(RAND()))</f>
        <v>177.20864137850555</v>
      </c>
      <c r="CZ32">
        <f t="shared" ca="1" si="225"/>
        <v>175.54514811722535</v>
      </c>
      <c r="DA32">
        <f t="shared" ca="1" si="225"/>
        <v>172.21293170213224</v>
      </c>
      <c r="DB32">
        <f t="shared" ca="1" si="225"/>
        <v>168.3570287291279</v>
      </c>
      <c r="DC32">
        <f t="shared" ca="1" si="225"/>
        <v>167.46011863813067</v>
      </c>
      <c r="DD32">
        <f t="shared" ca="1" si="225"/>
        <v>168.09874447667571</v>
      </c>
      <c r="DE32">
        <f t="shared" ca="1" si="225"/>
        <v>168.13426692788354</v>
      </c>
      <c r="DF32">
        <f t="shared" ca="1" si="225"/>
        <v>166.0652321943293</v>
      </c>
      <c r="DG32">
        <f t="shared" ca="1" si="225"/>
        <v>164.0528259329437</v>
      </c>
      <c r="DH32">
        <f t="shared" ca="1" si="225"/>
        <v>167.97697225113188</v>
      </c>
      <c r="DI32">
        <f t="shared" ca="1" si="225"/>
        <v>170.08685581856795</v>
      </c>
      <c r="DJ32">
        <f t="shared" ca="1" si="225"/>
        <v>168.12118226315749</v>
      </c>
      <c r="DK32">
        <f t="shared" ca="1" si="225"/>
        <v>166.89137649250588</v>
      </c>
      <c r="DL32">
        <f t="shared" ca="1" si="225"/>
        <v>170.18693713331689</v>
      </c>
      <c r="DM32">
        <f t="shared" ca="1" si="225"/>
        <v>173.02766774603435</v>
      </c>
      <c r="DN32">
        <f t="shared" ca="1" si="225"/>
        <v>174.76700922668056</v>
      </c>
      <c r="DO32">
        <f t="shared" ca="1" si="225"/>
        <v>175.64128627250693</v>
      </c>
      <c r="DP32">
        <f t="shared" ca="1" si="225"/>
        <v>178.54201151259514</v>
      </c>
      <c r="DQ32">
        <f t="shared" ca="1" si="225"/>
        <v>179.50419060864922</v>
      </c>
      <c r="DR32">
        <f t="shared" ca="1" si="225"/>
        <v>174.38340021780678</v>
      </c>
      <c r="DS32">
        <f t="shared" ca="1" si="225"/>
        <v>180.52700095841018</v>
      </c>
      <c r="DT32">
        <f t="shared" ca="1" si="225"/>
        <v>177.87624107598413</v>
      </c>
      <c r="DU32">
        <f t="shared" ca="1" si="225"/>
        <v>174.00993340305482</v>
      </c>
      <c r="DV32">
        <f t="shared" ca="1" si="225"/>
        <v>174.38609176962015</v>
      </c>
      <c r="DW32">
        <f t="shared" ca="1" si="225"/>
        <v>173.42151807358641</v>
      </c>
      <c r="DX32">
        <f t="shared" ca="1" si="225"/>
        <v>170.45159899166572</v>
      </c>
      <c r="DY32">
        <f t="shared" ca="1" si="225"/>
        <v>167.43928313542676</v>
      </c>
      <c r="DZ32">
        <f t="shared" ca="1" si="225"/>
        <v>172.80155524354862</v>
      </c>
      <c r="EA32">
        <f t="shared" ca="1" si="225"/>
        <v>175.6156115828735</v>
      </c>
      <c r="EB32">
        <f t="shared" ca="1" si="225"/>
        <v>176.83417329371167</v>
      </c>
      <c r="EC32">
        <f t="shared" ca="1" si="225"/>
        <v>171.04306819090485</v>
      </c>
      <c r="ED32">
        <f t="shared" ca="1" si="225"/>
        <v>173.31139200820297</v>
      </c>
      <c r="EE32">
        <f t="shared" ref="EE32:FJ32" ca="1" si="226">ED32*EXP(($C$6-0.5*$C$4^2)*$C$5+$C$4*SQRT($C$5)*_xlfn.NORM.S.INV(RAND()))</f>
        <v>171.93821812803461</v>
      </c>
      <c r="EF32">
        <f t="shared" ca="1" si="226"/>
        <v>172.29170489896052</v>
      </c>
      <c r="EG32">
        <f t="shared" ca="1" si="226"/>
        <v>170.51973619682238</v>
      </c>
      <c r="EH32">
        <f t="shared" ca="1" si="226"/>
        <v>168.92247418956615</v>
      </c>
      <c r="EI32">
        <f t="shared" ca="1" si="226"/>
        <v>171.73489218611536</v>
      </c>
      <c r="EJ32">
        <f t="shared" ca="1" si="226"/>
        <v>173.66384624550119</v>
      </c>
      <c r="EK32">
        <f t="shared" ca="1" si="226"/>
        <v>174.95457359870539</v>
      </c>
      <c r="EL32">
        <f t="shared" ca="1" si="226"/>
        <v>181.3343201399376</v>
      </c>
      <c r="EM32">
        <f t="shared" ca="1" si="226"/>
        <v>181.3408365734702</v>
      </c>
      <c r="EN32">
        <f t="shared" ca="1" si="226"/>
        <v>182.8293602049996</v>
      </c>
      <c r="EO32">
        <f t="shared" ca="1" si="226"/>
        <v>182.41304409802152</v>
      </c>
      <c r="EP32">
        <f t="shared" ca="1" si="226"/>
        <v>179.39645869267878</v>
      </c>
      <c r="EQ32">
        <f t="shared" ca="1" si="226"/>
        <v>182.64059996634015</v>
      </c>
      <c r="ER32">
        <f t="shared" ca="1" si="226"/>
        <v>182.48254666248897</v>
      </c>
      <c r="ES32">
        <f t="shared" ca="1" si="226"/>
        <v>186.11339653146356</v>
      </c>
      <c r="ET32">
        <f t="shared" ca="1" si="226"/>
        <v>180.90290714435054</v>
      </c>
      <c r="EU32">
        <f t="shared" ca="1" si="226"/>
        <v>182.70752379302107</v>
      </c>
      <c r="EV32">
        <f t="shared" ca="1" si="226"/>
        <v>186.86145072641463</v>
      </c>
      <c r="EW32">
        <f t="shared" ca="1" si="226"/>
        <v>191.53532973508192</v>
      </c>
      <c r="EX32">
        <f t="shared" ca="1" si="226"/>
        <v>190.97332815784293</v>
      </c>
      <c r="EY32">
        <f t="shared" ca="1" si="226"/>
        <v>190.18050741287894</v>
      </c>
      <c r="EZ32">
        <f t="shared" ca="1" si="226"/>
        <v>183.90723844369958</v>
      </c>
      <c r="FA32">
        <f t="shared" ca="1" si="226"/>
        <v>189.21501452670699</v>
      </c>
      <c r="FB32">
        <f t="shared" ca="1" si="226"/>
        <v>189.97253350428437</v>
      </c>
      <c r="FC32">
        <f t="shared" ca="1" si="226"/>
        <v>193.13900002748548</v>
      </c>
      <c r="FD32">
        <f t="shared" ca="1" si="226"/>
        <v>190.93283775783311</v>
      </c>
      <c r="FE32">
        <f t="shared" ca="1" si="226"/>
        <v>186.77093308705034</v>
      </c>
      <c r="FF32">
        <f t="shared" ca="1" si="226"/>
        <v>178.91546763610776</v>
      </c>
      <c r="FG32">
        <f t="shared" ca="1" si="226"/>
        <v>172.34039106115145</v>
      </c>
      <c r="FH32">
        <f t="shared" ca="1" si="226"/>
        <v>172.19283027495561</v>
      </c>
      <c r="FI32">
        <f t="shared" ca="1" si="226"/>
        <v>171.2013453876811</v>
      </c>
      <c r="FJ32">
        <f t="shared" ca="1" si="226"/>
        <v>169.25278750626725</v>
      </c>
      <c r="FK32">
        <f t="shared" ref="FK32:GP32" ca="1" si="227">FJ32*EXP(($C$6-0.5*$C$4^2)*$C$5+$C$4*SQRT($C$5)*_xlfn.NORM.S.INV(RAND()))</f>
        <v>169.13311942960917</v>
      </c>
      <c r="FL32">
        <f t="shared" ca="1" si="227"/>
        <v>170.1176307820075</v>
      </c>
      <c r="FM32">
        <f t="shared" ca="1" si="227"/>
        <v>167.18402902078611</v>
      </c>
      <c r="FN32">
        <f t="shared" ca="1" si="227"/>
        <v>165.27157518141979</v>
      </c>
      <c r="FO32">
        <f t="shared" ca="1" si="227"/>
        <v>167.80246046587328</v>
      </c>
      <c r="FP32">
        <f t="shared" ca="1" si="227"/>
        <v>168.92961297354358</v>
      </c>
      <c r="FQ32">
        <f t="shared" ca="1" si="227"/>
        <v>165.66523478308736</v>
      </c>
      <c r="FR32">
        <f t="shared" ca="1" si="227"/>
        <v>167.09201668838517</v>
      </c>
      <c r="FS32">
        <f t="shared" ca="1" si="227"/>
        <v>167.75086215806596</v>
      </c>
      <c r="FT32">
        <f t="shared" ca="1" si="227"/>
        <v>169.10439767065068</v>
      </c>
      <c r="FU32">
        <f t="shared" ca="1" si="227"/>
        <v>170.36930349179943</v>
      </c>
      <c r="FV32">
        <f t="shared" ca="1" si="227"/>
        <v>169.82541222702559</v>
      </c>
      <c r="FW32">
        <f t="shared" ca="1" si="227"/>
        <v>165.42513987844134</v>
      </c>
      <c r="FX32">
        <f t="shared" ca="1" si="227"/>
        <v>167.78791152407271</v>
      </c>
      <c r="FY32">
        <f t="shared" ca="1" si="227"/>
        <v>171.07671881745236</v>
      </c>
      <c r="FZ32">
        <f t="shared" ca="1" si="227"/>
        <v>170.25660729155823</v>
      </c>
      <c r="GA32">
        <f t="shared" ca="1" si="227"/>
        <v>165.89625987464945</v>
      </c>
      <c r="GB32">
        <f t="shared" ca="1" si="227"/>
        <v>165.13167116697872</v>
      </c>
      <c r="GC32">
        <f t="shared" ca="1" si="227"/>
        <v>162.63726019029426</v>
      </c>
      <c r="GD32">
        <f t="shared" ca="1" si="227"/>
        <v>160.7174041462697</v>
      </c>
      <c r="GE32">
        <f t="shared" ca="1" si="227"/>
        <v>160.49741768740989</v>
      </c>
      <c r="GF32">
        <f t="shared" ca="1" si="227"/>
        <v>158.19086893961676</v>
      </c>
      <c r="GG32">
        <f t="shared" ca="1" si="227"/>
        <v>157.57033409929517</v>
      </c>
      <c r="GH32">
        <f t="shared" ca="1" si="227"/>
        <v>163.16430310502977</v>
      </c>
      <c r="GI32">
        <f t="shared" ca="1" si="227"/>
        <v>160.31869490429295</v>
      </c>
      <c r="GJ32">
        <f t="shared" ca="1" si="227"/>
        <v>159.64986634472822</v>
      </c>
      <c r="GK32">
        <f t="shared" ca="1" si="227"/>
        <v>155.3575518094799</v>
      </c>
      <c r="GL32">
        <f t="shared" ca="1" si="227"/>
        <v>152.99326953675103</v>
      </c>
      <c r="GM32">
        <f t="shared" ca="1" si="227"/>
        <v>151.75765290152509</v>
      </c>
      <c r="GN32">
        <f t="shared" ca="1" si="227"/>
        <v>150.73286490203557</v>
      </c>
      <c r="GO32">
        <f t="shared" ca="1" si="227"/>
        <v>152.35329154646456</v>
      </c>
      <c r="GP32">
        <f t="shared" ca="1" si="227"/>
        <v>155.62810218118034</v>
      </c>
      <c r="GQ32">
        <f t="shared" ref="GQ32:GX32" ca="1" si="228">GP32*EXP(($C$6-0.5*$C$4^2)*$C$5+$C$4*SQRT($C$5)*_xlfn.NORM.S.INV(RAND()))</f>
        <v>163.71451438438027</v>
      </c>
      <c r="GR32">
        <f t="shared" ca="1" si="228"/>
        <v>163.17602617563361</v>
      </c>
      <c r="GS32">
        <f t="shared" ca="1" si="228"/>
        <v>162.23374754765422</v>
      </c>
      <c r="GT32">
        <f t="shared" ca="1" si="228"/>
        <v>158.75479401000351</v>
      </c>
      <c r="GU32">
        <f t="shared" ca="1" si="228"/>
        <v>155.89466628237068</v>
      </c>
      <c r="GV32">
        <f t="shared" ca="1" si="228"/>
        <v>160.09941882920327</v>
      </c>
      <c r="GW32">
        <f t="shared" ca="1" si="228"/>
        <v>160.93327978202748</v>
      </c>
      <c r="GX32">
        <f t="shared" ca="1" si="228"/>
        <v>163.84851962035364</v>
      </c>
      <c r="GY32" s="26">
        <f t="shared" ca="1" si="24"/>
        <v>0</v>
      </c>
      <c r="GZ32">
        <f t="shared" ca="1" si="14"/>
        <v>0</v>
      </c>
      <c r="HA32" s="26">
        <f t="shared" ca="1" si="32"/>
        <v>3.8485196203536418</v>
      </c>
      <c r="HB32" s="26">
        <f t="shared" ca="1" si="15"/>
        <v>3.8361387925117976</v>
      </c>
      <c r="HD32" s="70" t="s">
        <v>341</v>
      </c>
      <c r="HE32" s="87">
        <v>16.503397575980713</v>
      </c>
    </row>
    <row r="33" spans="6:210" x14ac:dyDescent="0.35">
      <c r="F33" s="26">
        <f t="shared" si="16"/>
        <v>156.69999999999999</v>
      </c>
      <c r="G33">
        <f t="shared" ref="G33:AL33" ca="1" si="229">F33*EXP(($C$6-0.5*$C$4^2)*$C$5+$C$4*SQRT($C$5)*_xlfn.NORM.S.INV(RAND()))</f>
        <v>153.49307516097863</v>
      </c>
      <c r="H33">
        <f t="shared" ca="1" si="229"/>
        <v>151.28981308764989</v>
      </c>
      <c r="I33">
        <f t="shared" ca="1" si="229"/>
        <v>150.70001187651638</v>
      </c>
      <c r="J33">
        <f t="shared" ca="1" si="229"/>
        <v>150.44026591652599</v>
      </c>
      <c r="K33">
        <f t="shared" ca="1" si="229"/>
        <v>150.7186326373949</v>
      </c>
      <c r="L33">
        <f t="shared" ca="1" si="229"/>
        <v>155.6884076186671</v>
      </c>
      <c r="M33">
        <f t="shared" ca="1" si="229"/>
        <v>157.60940240072452</v>
      </c>
      <c r="N33">
        <f t="shared" ca="1" si="229"/>
        <v>157.87012430753711</v>
      </c>
      <c r="O33">
        <f t="shared" ca="1" si="229"/>
        <v>158.2167271248108</v>
      </c>
      <c r="P33">
        <f t="shared" ca="1" si="229"/>
        <v>154.25948510400971</v>
      </c>
      <c r="Q33">
        <f t="shared" ca="1" si="229"/>
        <v>153.85688498052201</v>
      </c>
      <c r="R33">
        <f t="shared" ca="1" si="229"/>
        <v>152.16678412375344</v>
      </c>
      <c r="S33">
        <f t="shared" ca="1" si="229"/>
        <v>155.1253002669541</v>
      </c>
      <c r="T33">
        <f t="shared" ca="1" si="229"/>
        <v>157.65192210180288</v>
      </c>
      <c r="U33">
        <f t="shared" ca="1" si="229"/>
        <v>158.00712198228891</v>
      </c>
      <c r="V33">
        <f t="shared" ca="1" si="229"/>
        <v>159.10126825344935</v>
      </c>
      <c r="W33">
        <f t="shared" ca="1" si="229"/>
        <v>156.50870978857881</v>
      </c>
      <c r="X33">
        <f t="shared" ca="1" si="229"/>
        <v>152.5364141123469</v>
      </c>
      <c r="Y33">
        <f t="shared" ca="1" si="229"/>
        <v>153.02766239889647</v>
      </c>
      <c r="Z33">
        <f t="shared" ca="1" si="229"/>
        <v>153.22758856866952</v>
      </c>
      <c r="AA33">
        <f t="shared" ca="1" si="229"/>
        <v>155.52534328644728</v>
      </c>
      <c r="AB33">
        <f t="shared" ca="1" si="229"/>
        <v>159.90171859083873</v>
      </c>
      <c r="AC33">
        <f t="shared" ca="1" si="229"/>
        <v>163.51857136958546</v>
      </c>
      <c r="AD33">
        <f t="shared" ca="1" si="229"/>
        <v>163.94873429661482</v>
      </c>
      <c r="AE33">
        <f t="shared" ca="1" si="229"/>
        <v>161.84324558187757</v>
      </c>
      <c r="AF33">
        <f t="shared" ca="1" si="229"/>
        <v>164.54520855507585</v>
      </c>
      <c r="AG33">
        <f t="shared" ca="1" si="229"/>
        <v>161.94166991469302</v>
      </c>
      <c r="AH33">
        <f t="shared" ca="1" si="229"/>
        <v>155.18240295083643</v>
      </c>
      <c r="AI33">
        <f t="shared" ca="1" si="229"/>
        <v>157.53344403717929</v>
      </c>
      <c r="AJ33">
        <f t="shared" ca="1" si="229"/>
        <v>155.4521026453649</v>
      </c>
      <c r="AK33">
        <f t="shared" ca="1" si="229"/>
        <v>152.86351618267494</v>
      </c>
      <c r="AL33">
        <f t="shared" ca="1" si="229"/>
        <v>154.20472056049678</v>
      </c>
      <c r="AM33">
        <f t="shared" ref="AM33:BR33" ca="1" si="230">AL33*EXP(($C$6-0.5*$C$4^2)*$C$5+$C$4*SQRT($C$5)*_xlfn.NORM.S.INV(RAND()))</f>
        <v>157.3966313585739</v>
      </c>
      <c r="AN33">
        <f t="shared" ca="1" si="230"/>
        <v>158.59551939786377</v>
      </c>
      <c r="AO33">
        <f t="shared" ca="1" si="230"/>
        <v>158.30301785193444</v>
      </c>
      <c r="AP33">
        <f t="shared" ca="1" si="230"/>
        <v>154.74444260698908</v>
      </c>
      <c r="AQ33">
        <f t="shared" ca="1" si="230"/>
        <v>148.62055485400239</v>
      </c>
      <c r="AR33">
        <f t="shared" ca="1" si="230"/>
        <v>154.81758875680524</v>
      </c>
      <c r="AS33">
        <f t="shared" ca="1" si="230"/>
        <v>148.80646482451198</v>
      </c>
      <c r="AT33">
        <f t="shared" ca="1" si="230"/>
        <v>150.58830964948498</v>
      </c>
      <c r="AU33">
        <f t="shared" ca="1" si="230"/>
        <v>150.56759854303766</v>
      </c>
      <c r="AV33">
        <f t="shared" ca="1" si="230"/>
        <v>149.20814399636964</v>
      </c>
      <c r="AW33">
        <f t="shared" ca="1" si="230"/>
        <v>149.15635249717988</v>
      </c>
      <c r="AX33">
        <f t="shared" ca="1" si="230"/>
        <v>147.74750540278754</v>
      </c>
      <c r="AY33">
        <f t="shared" ca="1" si="230"/>
        <v>147.55171998661916</v>
      </c>
      <c r="AZ33">
        <f t="shared" ca="1" si="230"/>
        <v>144.95505501345494</v>
      </c>
      <c r="BA33">
        <f t="shared" ca="1" si="230"/>
        <v>147.13754084350799</v>
      </c>
      <c r="BB33">
        <f t="shared" ca="1" si="230"/>
        <v>143.41618274050623</v>
      </c>
      <c r="BC33">
        <f t="shared" ca="1" si="230"/>
        <v>143.28378140337713</v>
      </c>
      <c r="BD33">
        <f t="shared" ca="1" si="230"/>
        <v>142.95835094894159</v>
      </c>
      <c r="BE33">
        <f t="shared" ca="1" si="230"/>
        <v>145.70606050626714</v>
      </c>
      <c r="BF33">
        <f t="shared" ca="1" si="230"/>
        <v>143.18658460513973</v>
      </c>
      <c r="BG33">
        <f t="shared" ca="1" si="230"/>
        <v>144.08875822930159</v>
      </c>
      <c r="BH33">
        <f t="shared" ca="1" si="230"/>
        <v>142.95760431291137</v>
      </c>
      <c r="BI33">
        <f t="shared" ca="1" si="230"/>
        <v>141.83733070876767</v>
      </c>
      <c r="BJ33">
        <f t="shared" ca="1" si="230"/>
        <v>142.03135332928247</v>
      </c>
      <c r="BK33">
        <f t="shared" ca="1" si="230"/>
        <v>139.96742463505961</v>
      </c>
      <c r="BL33">
        <f t="shared" ca="1" si="230"/>
        <v>140.21935622242887</v>
      </c>
      <c r="BM33">
        <f t="shared" ca="1" si="230"/>
        <v>140.69464119336828</v>
      </c>
      <c r="BN33">
        <f t="shared" ca="1" si="230"/>
        <v>138.37606246164958</v>
      </c>
      <c r="BO33">
        <f t="shared" ca="1" si="230"/>
        <v>137.20344746899065</v>
      </c>
      <c r="BP33">
        <f t="shared" ca="1" si="230"/>
        <v>137.13845428990524</v>
      </c>
      <c r="BQ33">
        <f t="shared" ca="1" si="230"/>
        <v>139.87786627143944</v>
      </c>
      <c r="BR33">
        <f t="shared" ca="1" si="230"/>
        <v>144.23090047155648</v>
      </c>
      <c r="BS33">
        <f t="shared" ref="BS33:CX33" ca="1" si="231">BR33*EXP(($C$6-0.5*$C$4^2)*$C$5+$C$4*SQRT($C$5)*_xlfn.NORM.S.INV(RAND()))</f>
        <v>141.41461684161283</v>
      </c>
      <c r="BT33">
        <f t="shared" ca="1" si="231"/>
        <v>140.93832807134672</v>
      </c>
      <c r="BU33">
        <f t="shared" ca="1" si="231"/>
        <v>138.42907272237895</v>
      </c>
      <c r="BV33">
        <f t="shared" ca="1" si="231"/>
        <v>140.24874769758296</v>
      </c>
      <c r="BW33">
        <f t="shared" ca="1" si="231"/>
        <v>144.40730865669394</v>
      </c>
      <c r="BX33">
        <f t="shared" ca="1" si="231"/>
        <v>146.16311052775484</v>
      </c>
      <c r="BY33">
        <f t="shared" ca="1" si="231"/>
        <v>148.67550137039908</v>
      </c>
      <c r="BZ33">
        <f t="shared" ca="1" si="231"/>
        <v>150.47192768917557</v>
      </c>
      <c r="CA33">
        <f t="shared" ca="1" si="231"/>
        <v>152.67193432066529</v>
      </c>
      <c r="CB33">
        <f t="shared" ca="1" si="231"/>
        <v>150.2506832102211</v>
      </c>
      <c r="CC33">
        <f t="shared" ca="1" si="231"/>
        <v>149.87512070862624</v>
      </c>
      <c r="CD33">
        <f t="shared" ca="1" si="231"/>
        <v>149.28116545760329</v>
      </c>
      <c r="CE33">
        <f t="shared" ca="1" si="231"/>
        <v>150.49875254396053</v>
      </c>
      <c r="CF33">
        <f t="shared" ca="1" si="231"/>
        <v>150.56809230530726</v>
      </c>
      <c r="CG33">
        <f t="shared" ca="1" si="231"/>
        <v>146.46616736482241</v>
      </c>
      <c r="CH33">
        <f t="shared" ca="1" si="231"/>
        <v>144.71287405126333</v>
      </c>
      <c r="CI33">
        <f t="shared" ca="1" si="231"/>
        <v>142.33921775429863</v>
      </c>
      <c r="CJ33">
        <f t="shared" ca="1" si="231"/>
        <v>145.02389324296558</v>
      </c>
      <c r="CK33">
        <f t="shared" ca="1" si="231"/>
        <v>142.35276263675092</v>
      </c>
      <c r="CL33">
        <f t="shared" ca="1" si="231"/>
        <v>141.11990382870428</v>
      </c>
      <c r="CM33">
        <f t="shared" ca="1" si="231"/>
        <v>143.2727666166129</v>
      </c>
      <c r="CN33">
        <f t="shared" ca="1" si="231"/>
        <v>145.63263426523255</v>
      </c>
      <c r="CO33">
        <f t="shared" ca="1" si="231"/>
        <v>141.61439666620302</v>
      </c>
      <c r="CP33">
        <f t="shared" ca="1" si="231"/>
        <v>137.46609506961158</v>
      </c>
      <c r="CQ33">
        <f t="shared" ca="1" si="231"/>
        <v>138.50867460650429</v>
      </c>
      <c r="CR33">
        <f t="shared" ca="1" si="231"/>
        <v>146.23505116277201</v>
      </c>
      <c r="CS33">
        <f t="shared" ca="1" si="231"/>
        <v>140.75667572680567</v>
      </c>
      <c r="CT33">
        <f t="shared" ca="1" si="231"/>
        <v>139.01884456124856</v>
      </c>
      <c r="CU33">
        <f t="shared" ca="1" si="231"/>
        <v>142.88840261822995</v>
      </c>
      <c r="CV33">
        <f t="shared" ca="1" si="231"/>
        <v>141.3167210601446</v>
      </c>
      <c r="CW33">
        <f t="shared" ca="1" si="231"/>
        <v>137.44732260092687</v>
      </c>
      <c r="CX33">
        <f t="shared" ca="1" si="231"/>
        <v>138.17848977012449</v>
      </c>
      <c r="CY33">
        <f t="shared" ref="CY33:ED33" ca="1" si="232">CX33*EXP(($C$6-0.5*$C$4^2)*$C$5+$C$4*SQRT($C$5)*_xlfn.NORM.S.INV(RAND()))</f>
        <v>138.99323412810543</v>
      </c>
      <c r="CZ33">
        <f t="shared" ca="1" si="232"/>
        <v>137.92211302335792</v>
      </c>
      <c r="DA33">
        <f t="shared" ca="1" si="232"/>
        <v>137.64447713450767</v>
      </c>
      <c r="DB33">
        <f t="shared" ca="1" si="232"/>
        <v>141.51409550247365</v>
      </c>
      <c r="DC33">
        <f t="shared" ca="1" si="232"/>
        <v>141.39700482571337</v>
      </c>
      <c r="DD33">
        <f t="shared" ca="1" si="232"/>
        <v>146.53994908661096</v>
      </c>
      <c r="DE33">
        <f t="shared" ca="1" si="232"/>
        <v>147.13340103473533</v>
      </c>
      <c r="DF33">
        <f t="shared" ca="1" si="232"/>
        <v>151.96847677991917</v>
      </c>
      <c r="DG33">
        <f t="shared" ca="1" si="232"/>
        <v>152.98568665897744</v>
      </c>
      <c r="DH33">
        <f t="shared" ca="1" si="232"/>
        <v>155.02025592743433</v>
      </c>
      <c r="DI33">
        <f t="shared" ca="1" si="232"/>
        <v>156.36146590806771</v>
      </c>
      <c r="DJ33">
        <f t="shared" ca="1" si="232"/>
        <v>155.75576819349413</v>
      </c>
      <c r="DK33">
        <f t="shared" ca="1" si="232"/>
        <v>153.30274504045136</v>
      </c>
      <c r="DL33">
        <f t="shared" ca="1" si="232"/>
        <v>155.50912822098414</v>
      </c>
      <c r="DM33">
        <f t="shared" ca="1" si="232"/>
        <v>159.03520527550057</v>
      </c>
      <c r="DN33">
        <f t="shared" ca="1" si="232"/>
        <v>155.32589730329698</v>
      </c>
      <c r="DO33">
        <f t="shared" ca="1" si="232"/>
        <v>157.49402863099229</v>
      </c>
      <c r="DP33">
        <f t="shared" ca="1" si="232"/>
        <v>157.51579115479669</v>
      </c>
      <c r="DQ33">
        <f t="shared" ca="1" si="232"/>
        <v>154.71616039202831</v>
      </c>
      <c r="DR33">
        <f t="shared" ca="1" si="232"/>
        <v>154.36158168958912</v>
      </c>
      <c r="DS33">
        <f t="shared" ca="1" si="232"/>
        <v>156.1271771922558</v>
      </c>
      <c r="DT33">
        <f t="shared" ca="1" si="232"/>
        <v>160.73637043733095</v>
      </c>
      <c r="DU33">
        <f t="shared" ca="1" si="232"/>
        <v>159.52808838974332</v>
      </c>
      <c r="DV33">
        <f t="shared" ca="1" si="232"/>
        <v>159.60833711704609</v>
      </c>
      <c r="DW33">
        <f t="shared" ca="1" si="232"/>
        <v>159.28032320760161</v>
      </c>
      <c r="DX33">
        <f t="shared" ca="1" si="232"/>
        <v>161.74778505594989</v>
      </c>
      <c r="DY33">
        <f t="shared" ca="1" si="232"/>
        <v>157.86144638758952</v>
      </c>
      <c r="DZ33">
        <f t="shared" ca="1" si="232"/>
        <v>157.47856500277078</v>
      </c>
      <c r="EA33">
        <f t="shared" ca="1" si="232"/>
        <v>156.71752012031078</v>
      </c>
      <c r="EB33">
        <f t="shared" ca="1" si="232"/>
        <v>159.96418739207203</v>
      </c>
      <c r="EC33">
        <f t="shared" ca="1" si="232"/>
        <v>158.36308664308973</v>
      </c>
      <c r="ED33">
        <f t="shared" ca="1" si="232"/>
        <v>158.55143723530298</v>
      </c>
      <c r="EE33">
        <f t="shared" ref="EE33:FJ33" ca="1" si="233">ED33*EXP(($C$6-0.5*$C$4^2)*$C$5+$C$4*SQRT($C$5)*_xlfn.NORM.S.INV(RAND()))</f>
        <v>157.67783517881136</v>
      </c>
      <c r="EF33">
        <f t="shared" ca="1" si="233"/>
        <v>157.67924276018826</v>
      </c>
      <c r="EG33">
        <f t="shared" ca="1" si="233"/>
        <v>158.73990840542561</v>
      </c>
      <c r="EH33">
        <f t="shared" ca="1" si="233"/>
        <v>160.47389655051049</v>
      </c>
      <c r="EI33">
        <f t="shared" ca="1" si="233"/>
        <v>157.87922453413131</v>
      </c>
      <c r="EJ33">
        <f t="shared" ca="1" si="233"/>
        <v>161.92918344046666</v>
      </c>
      <c r="EK33">
        <f t="shared" ca="1" si="233"/>
        <v>158.58057102960936</v>
      </c>
      <c r="EL33">
        <f t="shared" ca="1" si="233"/>
        <v>157.3404021834136</v>
      </c>
      <c r="EM33">
        <f t="shared" ca="1" si="233"/>
        <v>157.7728655201193</v>
      </c>
      <c r="EN33">
        <f t="shared" ca="1" si="233"/>
        <v>158.21119839593936</v>
      </c>
      <c r="EO33">
        <f t="shared" ca="1" si="233"/>
        <v>153.05190285175664</v>
      </c>
      <c r="EP33">
        <f t="shared" ca="1" si="233"/>
        <v>155.06652233391532</v>
      </c>
      <c r="EQ33">
        <f t="shared" ca="1" si="233"/>
        <v>155.13713332884507</v>
      </c>
      <c r="ER33">
        <f t="shared" ca="1" si="233"/>
        <v>154.57437090625558</v>
      </c>
      <c r="ES33">
        <f t="shared" ca="1" si="233"/>
        <v>152.68742927891594</v>
      </c>
      <c r="ET33">
        <f t="shared" ca="1" si="233"/>
        <v>158.48087146249577</v>
      </c>
      <c r="EU33">
        <f t="shared" ca="1" si="233"/>
        <v>162.8233614253937</v>
      </c>
      <c r="EV33">
        <f t="shared" ca="1" si="233"/>
        <v>173.45592407249219</v>
      </c>
      <c r="EW33">
        <f t="shared" ca="1" si="233"/>
        <v>175.59889407978713</v>
      </c>
      <c r="EX33">
        <f t="shared" ca="1" si="233"/>
        <v>169.6995157096712</v>
      </c>
      <c r="EY33">
        <f t="shared" ca="1" si="233"/>
        <v>171.61650696994008</v>
      </c>
      <c r="EZ33">
        <f t="shared" ca="1" si="233"/>
        <v>171.03040717268772</v>
      </c>
      <c r="FA33">
        <f t="shared" ca="1" si="233"/>
        <v>174.73456915570185</v>
      </c>
      <c r="FB33">
        <f t="shared" ca="1" si="233"/>
        <v>175.84935037101386</v>
      </c>
      <c r="FC33">
        <f t="shared" ca="1" si="233"/>
        <v>175.72365736890151</v>
      </c>
      <c r="FD33">
        <f t="shared" ca="1" si="233"/>
        <v>177.60154797642562</v>
      </c>
      <c r="FE33">
        <f t="shared" ca="1" si="233"/>
        <v>176.56292689705717</v>
      </c>
      <c r="FF33">
        <f t="shared" ca="1" si="233"/>
        <v>171.86201319963683</v>
      </c>
      <c r="FG33">
        <f t="shared" ca="1" si="233"/>
        <v>173.40725999034714</v>
      </c>
      <c r="FH33">
        <f t="shared" ca="1" si="233"/>
        <v>177.65236863851254</v>
      </c>
      <c r="FI33">
        <f t="shared" ca="1" si="233"/>
        <v>170.51950068892751</v>
      </c>
      <c r="FJ33">
        <f t="shared" ca="1" si="233"/>
        <v>172.29894298353864</v>
      </c>
      <c r="FK33">
        <f t="shared" ref="FK33:GP33" ca="1" si="234">FJ33*EXP(($C$6-0.5*$C$4^2)*$C$5+$C$4*SQRT($C$5)*_xlfn.NORM.S.INV(RAND()))</f>
        <v>167.9526477066544</v>
      </c>
      <c r="FL33">
        <f t="shared" ca="1" si="234"/>
        <v>170.88557532985757</v>
      </c>
      <c r="FM33">
        <f t="shared" ca="1" si="234"/>
        <v>169.53539028381073</v>
      </c>
      <c r="FN33">
        <f t="shared" ca="1" si="234"/>
        <v>171.7910004219946</v>
      </c>
      <c r="FO33">
        <f t="shared" ca="1" si="234"/>
        <v>170.40032593374727</v>
      </c>
      <c r="FP33">
        <f t="shared" ca="1" si="234"/>
        <v>173.33065700427071</v>
      </c>
      <c r="FQ33">
        <f t="shared" ca="1" si="234"/>
        <v>175.70228493225773</v>
      </c>
      <c r="FR33">
        <f t="shared" ca="1" si="234"/>
        <v>177.96163124281014</v>
      </c>
      <c r="FS33">
        <f t="shared" ca="1" si="234"/>
        <v>176.57646107879174</v>
      </c>
      <c r="FT33">
        <f t="shared" ca="1" si="234"/>
        <v>179.74026401874767</v>
      </c>
      <c r="FU33">
        <f t="shared" ca="1" si="234"/>
        <v>178.03026412120701</v>
      </c>
      <c r="FV33">
        <f t="shared" ca="1" si="234"/>
        <v>179.30640170258812</v>
      </c>
      <c r="FW33">
        <f t="shared" ca="1" si="234"/>
        <v>183.30793043698549</v>
      </c>
      <c r="FX33">
        <f t="shared" ca="1" si="234"/>
        <v>177.80018846945529</v>
      </c>
      <c r="FY33">
        <f t="shared" ca="1" si="234"/>
        <v>178.20548708208347</v>
      </c>
      <c r="FZ33">
        <f t="shared" ca="1" si="234"/>
        <v>183.98188423706407</v>
      </c>
      <c r="GA33">
        <f t="shared" ca="1" si="234"/>
        <v>188.93736394730041</v>
      </c>
      <c r="GB33">
        <f t="shared" ca="1" si="234"/>
        <v>186.43736506301792</v>
      </c>
      <c r="GC33">
        <f t="shared" ca="1" si="234"/>
        <v>187.06932924841556</v>
      </c>
      <c r="GD33">
        <f t="shared" ca="1" si="234"/>
        <v>186.83800815482758</v>
      </c>
      <c r="GE33">
        <f t="shared" ca="1" si="234"/>
        <v>185.85966256803724</v>
      </c>
      <c r="GF33">
        <f t="shared" ca="1" si="234"/>
        <v>186.22863825095152</v>
      </c>
      <c r="GG33">
        <f t="shared" ca="1" si="234"/>
        <v>185.26508689470069</v>
      </c>
      <c r="GH33">
        <f t="shared" ca="1" si="234"/>
        <v>191.0659795729415</v>
      </c>
      <c r="GI33">
        <f t="shared" ca="1" si="234"/>
        <v>184.46337415782401</v>
      </c>
      <c r="GJ33">
        <f t="shared" ca="1" si="234"/>
        <v>181.34252668291799</v>
      </c>
      <c r="GK33">
        <f t="shared" ca="1" si="234"/>
        <v>179.53207283673777</v>
      </c>
      <c r="GL33">
        <f t="shared" ca="1" si="234"/>
        <v>179.06979462843893</v>
      </c>
      <c r="GM33">
        <f t="shared" ca="1" si="234"/>
        <v>179.38774027814827</v>
      </c>
      <c r="GN33">
        <f t="shared" ca="1" si="234"/>
        <v>179.65390967352204</v>
      </c>
      <c r="GO33">
        <f t="shared" ca="1" si="234"/>
        <v>179.93752453283309</v>
      </c>
      <c r="GP33">
        <f t="shared" ca="1" si="234"/>
        <v>176.559714550569</v>
      </c>
      <c r="GQ33">
        <f t="shared" ref="GQ33:GX33" ca="1" si="235">GP33*EXP(($C$6-0.5*$C$4^2)*$C$5+$C$4*SQRT($C$5)*_xlfn.NORM.S.INV(RAND()))</f>
        <v>175.61791408452191</v>
      </c>
      <c r="GR33">
        <f t="shared" ca="1" si="235"/>
        <v>171.88732912316038</v>
      </c>
      <c r="GS33">
        <f t="shared" ca="1" si="235"/>
        <v>173.53584047649167</v>
      </c>
      <c r="GT33">
        <f t="shared" ca="1" si="235"/>
        <v>172.14664248894459</v>
      </c>
      <c r="GU33">
        <f t="shared" ca="1" si="235"/>
        <v>176.98493521078564</v>
      </c>
      <c r="GV33">
        <f t="shared" ca="1" si="235"/>
        <v>174.08833409728635</v>
      </c>
      <c r="GW33">
        <f t="shared" ca="1" si="235"/>
        <v>178.88240332527963</v>
      </c>
      <c r="GX33">
        <f t="shared" ca="1" si="235"/>
        <v>178.59267981404517</v>
      </c>
      <c r="GY33" s="26">
        <f t="shared" ca="1" si="24"/>
        <v>0</v>
      </c>
      <c r="GZ33">
        <f t="shared" ca="1" si="14"/>
        <v>0</v>
      </c>
      <c r="HA33" s="26">
        <f t="shared" ca="1" si="32"/>
        <v>18.592679814045169</v>
      </c>
      <c r="HB33" s="26">
        <f t="shared" ca="1" si="15"/>
        <v>18.532866485647723</v>
      </c>
    </row>
    <row r="34" spans="6:210" x14ac:dyDescent="0.35">
      <c r="F34" s="26">
        <f t="shared" si="16"/>
        <v>156.69999999999999</v>
      </c>
      <c r="G34">
        <f t="shared" ref="G34:AL34" ca="1" si="236">F34*EXP(($C$6-0.5*$C$4^2)*$C$5+$C$4*SQRT($C$5)*_xlfn.NORM.S.INV(RAND()))</f>
        <v>161.47575703688213</v>
      </c>
      <c r="H34">
        <f t="shared" ca="1" si="236"/>
        <v>162.68430067272365</v>
      </c>
      <c r="I34">
        <f t="shared" ca="1" si="236"/>
        <v>160.35936749248663</v>
      </c>
      <c r="J34">
        <f t="shared" ca="1" si="236"/>
        <v>156.5833140943769</v>
      </c>
      <c r="K34">
        <f t="shared" ca="1" si="236"/>
        <v>153.62779620908626</v>
      </c>
      <c r="L34">
        <f t="shared" ca="1" si="236"/>
        <v>151.78125954633802</v>
      </c>
      <c r="M34">
        <f t="shared" ca="1" si="236"/>
        <v>158.95491593393803</v>
      </c>
      <c r="N34">
        <f t="shared" ca="1" si="236"/>
        <v>159.40387646612294</v>
      </c>
      <c r="O34">
        <f t="shared" ca="1" si="236"/>
        <v>166.78852135543158</v>
      </c>
      <c r="P34">
        <f t="shared" ca="1" si="236"/>
        <v>166.50069540840028</v>
      </c>
      <c r="Q34">
        <f t="shared" ca="1" si="236"/>
        <v>169.43591366388895</v>
      </c>
      <c r="R34">
        <f t="shared" ca="1" si="236"/>
        <v>165.13022636674572</v>
      </c>
      <c r="S34">
        <f t="shared" ca="1" si="236"/>
        <v>168.02110227259917</v>
      </c>
      <c r="T34">
        <f t="shared" ca="1" si="236"/>
        <v>166.74383007047186</v>
      </c>
      <c r="U34">
        <f t="shared" ca="1" si="236"/>
        <v>167.02106371897139</v>
      </c>
      <c r="V34">
        <f t="shared" ca="1" si="236"/>
        <v>169.28253792042878</v>
      </c>
      <c r="W34">
        <f t="shared" ca="1" si="236"/>
        <v>170.97895042164723</v>
      </c>
      <c r="X34">
        <f t="shared" ca="1" si="236"/>
        <v>173.93950712662985</v>
      </c>
      <c r="Y34">
        <f t="shared" ca="1" si="236"/>
        <v>176.49351575809743</v>
      </c>
      <c r="Z34">
        <f t="shared" ca="1" si="236"/>
        <v>169.74909838030297</v>
      </c>
      <c r="AA34">
        <f t="shared" ca="1" si="236"/>
        <v>169.92302549692394</v>
      </c>
      <c r="AB34">
        <f t="shared" ca="1" si="236"/>
        <v>172.81716191223762</v>
      </c>
      <c r="AC34">
        <f t="shared" ca="1" si="236"/>
        <v>172.54499062006681</v>
      </c>
      <c r="AD34">
        <f t="shared" ca="1" si="236"/>
        <v>173.15942455710126</v>
      </c>
      <c r="AE34">
        <f t="shared" ca="1" si="236"/>
        <v>174.57134899315176</v>
      </c>
      <c r="AF34">
        <f t="shared" ca="1" si="236"/>
        <v>175.62623480405799</v>
      </c>
      <c r="AG34">
        <f t="shared" ca="1" si="236"/>
        <v>172.43202863432708</v>
      </c>
      <c r="AH34">
        <f t="shared" ca="1" si="236"/>
        <v>171.45655383535382</v>
      </c>
      <c r="AI34">
        <f t="shared" ca="1" si="236"/>
        <v>178.75280403967983</v>
      </c>
      <c r="AJ34">
        <f t="shared" ca="1" si="236"/>
        <v>169.58541748617301</v>
      </c>
      <c r="AK34">
        <f t="shared" ca="1" si="236"/>
        <v>168.36304576159915</v>
      </c>
      <c r="AL34">
        <f t="shared" ca="1" si="236"/>
        <v>169.72712450161296</v>
      </c>
      <c r="AM34">
        <f t="shared" ref="AM34:BR34" ca="1" si="237">AL34*EXP(($C$6-0.5*$C$4^2)*$C$5+$C$4*SQRT($C$5)*_xlfn.NORM.S.INV(RAND()))</f>
        <v>169.28826660571303</v>
      </c>
      <c r="AN34">
        <f t="shared" ca="1" si="237"/>
        <v>167.01086941190235</v>
      </c>
      <c r="AO34">
        <f t="shared" ca="1" si="237"/>
        <v>165.61272679314223</v>
      </c>
      <c r="AP34">
        <f t="shared" ca="1" si="237"/>
        <v>161.39918641684307</v>
      </c>
      <c r="AQ34">
        <f t="shared" ca="1" si="237"/>
        <v>166.06503432666489</v>
      </c>
      <c r="AR34">
        <f t="shared" ca="1" si="237"/>
        <v>163.77132337508291</v>
      </c>
      <c r="AS34">
        <f t="shared" ca="1" si="237"/>
        <v>167.58363457666519</v>
      </c>
      <c r="AT34">
        <f t="shared" ca="1" si="237"/>
        <v>172.83191541689291</v>
      </c>
      <c r="AU34">
        <f t="shared" ca="1" si="237"/>
        <v>179.71418188535554</v>
      </c>
      <c r="AV34">
        <f t="shared" ca="1" si="237"/>
        <v>171.19714837347607</v>
      </c>
      <c r="AW34">
        <f t="shared" ca="1" si="237"/>
        <v>172.68466968687892</v>
      </c>
      <c r="AX34">
        <f t="shared" ca="1" si="237"/>
        <v>171.62721588118467</v>
      </c>
      <c r="AY34">
        <f t="shared" ca="1" si="237"/>
        <v>170.80267667577778</v>
      </c>
      <c r="AZ34">
        <f t="shared" ca="1" si="237"/>
        <v>173.26687143456513</v>
      </c>
      <c r="BA34">
        <f t="shared" ca="1" si="237"/>
        <v>173.11604643801817</v>
      </c>
      <c r="BB34">
        <f t="shared" ca="1" si="237"/>
        <v>173.14899649630109</v>
      </c>
      <c r="BC34">
        <f t="shared" ca="1" si="237"/>
        <v>175.11152485450862</v>
      </c>
      <c r="BD34">
        <f t="shared" ca="1" si="237"/>
        <v>175.06443066251936</v>
      </c>
      <c r="BE34">
        <f t="shared" ca="1" si="237"/>
        <v>172.63617084011989</v>
      </c>
      <c r="BF34">
        <f t="shared" ca="1" si="237"/>
        <v>171.0867741291319</v>
      </c>
      <c r="BG34">
        <f t="shared" ca="1" si="237"/>
        <v>174.61843762000919</v>
      </c>
      <c r="BH34">
        <f t="shared" ca="1" si="237"/>
        <v>171.96541842579404</v>
      </c>
      <c r="BI34">
        <f t="shared" ca="1" si="237"/>
        <v>171.86769392900669</v>
      </c>
      <c r="BJ34">
        <f t="shared" ca="1" si="237"/>
        <v>175.38434141842774</v>
      </c>
      <c r="BK34">
        <f t="shared" ca="1" si="237"/>
        <v>174.83627100887921</v>
      </c>
      <c r="BL34">
        <f t="shared" ca="1" si="237"/>
        <v>175.25809617226921</v>
      </c>
      <c r="BM34">
        <f t="shared" ca="1" si="237"/>
        <v>177.47278864587619</v>
      </c>
      <c r="BN34">
        <f t="shared" ca="1" si="237"/>
        <v>176.70287889198136</v>
      </c>
      <c r="BO34">
        <f t="shared" ca="1" si="237"/>
        <v>177.38062178191848</v>
      </c>
      <c r="BP34">
        <f t="shared" ca="1" si="237"/>
        <v>182.34156829793551</v>
      </c>
      <c r="BQ34">
        <f t="shared" ca="1" si="237"/>
        <v>182.70294938193715</v>
      </c>
      <c r="BR34">
        <f t="shared" ca="1" si="237"/>
        <v>184.03654110058363</v>
      </c>
      <c r="BS34">
        <f t="shared" ref="BS34:CX34" ca="1" si="238">BR34*EXP(($C$6-0.5*$C$4^2)*$C$5+$C$4*SQRT($C$5)*_xlfn.NORM.S.INV(RAND()))</f>
        <v>176.31503093752855</v>
      </c>
      <c r="BT34">
        <f t="shared" ca="1" si="238"/>
        <v>179.82582352771848</v>
      </c>
      <c r="BU34">
        <f t="shared" ca="1" si="238"/>
        <v>179.71761439128068</v>
      </c>
      <c r="BV34">
        <f t="shared" ca="1" si="238"/>
        <v>169.09459593527259</v>
      </c>
      <c r="BW34">
        <f t="shared" ca="1" si="238"/>
        <v>168.67306568020211</v>
      </c>
      <c r="BX34">
        <f t="shared" ca="1" si="238"/>
        <v>164.10294308849561</v>
      </c>
      <c r="BY34">
        <f t="shared" ca="1" si="238"/>
        <v>162.40153831473452</v>
      </c>
      <c r="BZ34">
        <f t="shared" ca="1" si="238"/>
        <v>159.66322716204303</v>
      </c>
      <c r="CA34">
        <f t="shared" ca="1" si="238"/>
        <v>153.02733514698366</v>
      </c>
      <c r="CB34">
        <f t="shared" ca="1" si="238"/>
        <v>153.04852617972935</v>
      </c>
      <c r="CC34">
        <f t="shared" ca="1" si="238"/>
        <v>154.58133541011051</v>
      </c>
      <c r="CD34">
        <f t="shared" ca="1" si="238"/>
        <v>156.05805826569591</v>
      </c>
      <c r="CE34">
        <f t="shared" ca="1" si="238"/>
        <v>157.60073029026699</v>
      </c>
      <c r="CF34">
        <f t="shared" ca="1" si="238"/>
        <v>157.30151484464051</v>
      </c>
      <c r="CG34">
        <f t="shared" ca="1" si="238"/>
        <v>160.33004485761248</v>
      </c>
      <c r="CH34">
        <f t="shared" ca="1" si="238"/>
        <v>157.847966815121</v>
      </c>
      <c r="CI34">
        <f t="shared" ca="1" si="238"/>
        <v>155.79714151258702</v>
      </c>
      <c r="CJ34">
        <f t="shared" ca="1" si="238"/>
        <v>154.97580006668321</v>
      </c>
      <c r="CK34">
        <f t="shared" ca="1" si="238"/>
        <v>155.37541978690186</v>
      </c>
      <c r="CL34">
        <f t="shared" ca="1" si="238"/>
        <v>157.8127182066041</v>
      </c>
      <c r="CM34">
        <f t="shared" ca="1" si="238"/>
        <v>158.11781711003204</v>
      </c>
      <c r="CN34">
        <f t="shared" ca="1" si="238"/>
        <v>152.72154468015839</v>
      </c>
      <c r="CO34">
        <f t="shared" ca="1" si="238"/>
        <v>154.46195128480434</v>
      </c>
      <c r="CP34">
        <f t="shared" ca="1" si="238"/>
        <v>147.87839806180958</v>
      </c>
      <c r="CQ34">
        <f t="shared" ca="1" si="238"/>
        <v>147.89795141180753</v>
      </c>
      <c r="CR34">
        <f t="shared" ca="1" si="238"/>
        <v>146.84626698938516</v>
      </c>
      <c r="CS34">
        <f t="shared" ca="1" si="238"/>
        <v>151.94409839062399</v>
      </c>
      <c r="CT34">
        <f t="shared" ca="1" si="238"/>
        <v>155.71188176576234</v>
      </c>
      <c r="CU34">
        <f t="shared" ca="1" si="238"/>
        <v>155.84280734261239</v>
      </c>
      <c r="CV34">
        <f t="shared" ca="1" si="238"/>
        <v>155.97099182211784</v>
      </c>
      <c r="CW34">
        <f t="shared" ca="1" si="238"/>
        <v>157.69230203634083</v>
      </c>
      <c r="CX34">
        <f t="shared" ca="1" si="238"/>
        <v>158.28355016616837</v>
      </c>
      <c r="CY34">
        <f t="shared" ref="CY34:ED34" ca="1" si="239">CX34*EXP(($C$6-0.5*$C$4^2)*$C$5+$C$4*SQRT($C$5)*_xlfn.NORM.S.INV(RAND()))</f>
        <v>159.08136059142166</v>
      </c>
      <c r="CZ34">
        <f t="shared" ca="1" si="239"/>
        <v>157.37299293386647</v>
      </c>
      <c r="DA34">
        <f t="shared" ca="1" si="239"/>
        <v>156.48931373861899</v>
      </c>
      <c r="DB34">
        <f t="shared" ca="1" si="239"/>
        <v>161.01648369022803</v>
      </c>
      <c r="DC34">
        <f t="shared" ca="1" si="239"/>
        <v>157.32639257625559</v>
      </c>
      <c r="DD34">
        <f t="shared" ca="1" si="239"/>
        <v>155.7469558236171</v>
      </c>
      <c r="DE34">
        <f t="shared" ca="1" si="239"/>
        <v>159.29480387375966</v>
      </c>
      <c r="DF34">
        <f t="shared" ca="1" si="239"/>
        <v>159.61230232606061</v>
      </c>
      <c r="DG34">
        <f t="shared" ca="1" si="239"/>
        <v>156.64082752871215</v>
      </c>
      <c r="DH34">
        <f t="shared" ca="1" si="239"/>
        <v>158.29299817655232</v>
      </c>
      <c r="DI34">
        <f t="shared" ca="1" si="239"/>
        <v>160.10199433487131</v>
      </c>
      <c r="DJ34">
        <f t="shared" ca="1" si="239"/>
        <v>161.36122167738003</v>
      </c>
      <c r="DK34">
        <f t="shared" ca="1" si="239"/>
        <v>156.70758098688643</v>
      </c>
      <c r="DL34">
        <f t="shared" ca="1" si="239"/>
        <v>160.02348541416069</v>
      </c>
      <c r="DM34">
        <f t="shared" ca="1" si="239"/>
        <v>159.22695201434411</v>
      </c>
      <c r="DN34">
        <f t="shared" ca="1" si="239"/>
        <v>154.67002089817396</v>
      </c>
      <c r="DO34">
        <f t="shared" ca="1" si="239"/>
        <v>155.70814009567633</v>
      </c>
      <c r="DP34">
        <f t="shared" ca="1" si="239"/>
        <v>156.13067794285453</v>
      </c>
      <c r="DQ34">
        <f t="shared" ca="1" si="239"/>
        <v>153.40882442520956</v>
      </c>
      <c r="DR34">
        <f t="shared" ca="1" si="239"/>
        <v>156.61056408877576</v>
      </c>
      <c r="DS34">
        <f t="shared" ca="1" si="239"/>
        <v>160.22707435597951</v>
      </c>
      <c r="DT34">
        <f t="shared" ca="1" si="239"/>
        <v>157.36413531320392</v>
      </c>
      <c r="DU34">
        <f t="shared" ca="1" si="239"/>
        <v>157.61244659078849</v>
      </c>
      <c r="DV34">
        <f t="shared" ca="1" si="239"/>
        <v>157.21439807290173</v>
      </c>
      <c r="DW34">
        <f t="shared" ca="1" si="239"/>
        <v>156.76306142880159</v>
      </c>
      <c r="DX34">
        <f t="shared" ca="1" si="239"/>
        <v>150.46794022790667</v>
      </c>
      <c r="DY34">
        <f t="shared" ca="1" si="239"/>
        <v>150.20236634604433</v>
      </c>
      <c r="DZ34">
        <f t="shared" ca="1" si="239"/>
        <v>150.09233462112084</v>
      </c>
      <c r="EA34">
        <f t="shared" ca="1" si="239"/>
        <v>150.83006304434352</v>
      </c>
      <c r="EB34">
        <f t="shared" ca="1" si="239"/>
        <v>149.56561962762237</v>
      </c>
      <c r="EC34">
        <f t="shared" ca="1" si="239"/>
        <v>148.69398088572379</v>
      </c>
      <c r="ED34">
        <f t="shared" ca="1" si="239"/>
        <v>146.49832340616672</v>
      </c>
      <c r="EE34">
        <f t="shared" ref="EE34:FJ34" ca="1" si="240">ED34*EXP(($C$6-0.5*$C$4^2)*$C$5+$C$4*SQRT($C$5)*_xlfn.NORM.S.INV(RAND()))</f>
        <v>141.22771350803581</v>
      </c>
      <c r="EF34">
        <f t="shared" ca="1" si="240"/>
        <v>142.38584555323126</v>
      </c>
      <c r="EG34">
        <f t="shared" ca="1" si="240"/>
        <v>140.38822726457761</v>
      </c>
      <c r="EH34">
        <f t="shared" ca="1" si="240"/>
        <v>144.93466859375928</v>
      </c>
      <c r="EI34">
        <f t="shared" ca="1" si="240"/>
        <v>141.98168819119363</v>
      </c>
      <c r="EJ34">
        <f t="shared" ca="1" si="240"/>
        <v>147.73229687781841</v>
      </c>
      <c r="EK34">
        <f t="shared" ca="1" si="240"/>
        <v>152.66131730255447</v>
      </c>
      <c r="EL34">
        <f t="shared" ca="1" si="240"/>
        <v>151.65330775575964</v>
      </c>
      <c r="EM34">
        <f t="shared" ca="1" si="240"/>
        <v>152.12856180832506</v>
      </c>
      <c r="EN34">
        <f t="shared" ca="1" si="240"/>
        <v>150.3845253055093</v>
      </c>
      <c r="EO34">
        <f t="shared" ca="1" si="240"/>
        <v>147.97717939053217</v>
      </c>
      <c r="EP34">
        <f t="shared" ca="1" si="240"/>
        <v>145.26500582483712</v>
      </c>
      <c r="EQ34">
        <f t="shared" ca="1" si="240"/>
        <v>143.50165384913365</v>
      </c>
      <c r="ER34">
        <f t="shared" ca="1" si="240"/>
        <v>142.56902346518689</v>
      </c>
      <c r="ES34">
        <f t="shared" ca="1" si="240"/>
        <v>146.269664836987</v>
      </c>
      <c r="ET34">
        <f t="shared" ca="1" si="240"/>
        <v>148.80291113619288</v>
      </c>
      <c r="EU34">
        <f t="shared" ca="1" si="240"/>
        <v>154.0211915009626</v>
      </c>
      <c r="EV34">
        <f t="shared" ca="1" si="240"/>
        <v>153.92164138931741</v>
      </c>
      <c r="EW34">
        <f t="shared" ca="1" si="240"/>
        <v>152.67195395361918</v>
      </c>
      <c r="EX34">
        <f t="shared" ca="1" si="240"/>
        <v>153.14763414587574</v>
      </c>
      <c r="EY34">
        <f t="shared" ca="1" si="240"/>
        <v>153.23504649133957</v>
      </c>
      <c r="EZ34">
        <f t="shared" ca="1" si="240"/>
        <v>149.51213680442686</v>
      </c>
      <c r="FA34">
        <f t="shared" ca="1" si="240"/>
        <v>147.47167043038436</v>
      </c>
      <c r="FB34">
        <f t="shared" ca="1" si="240"/>
        <v>147.76602916697513</v>
      </c>
      <c r="FC34">
        <f t="shared" ca="1" si="240"/>
        <v>150.93269491608288</v>
      </c>
      <c r="FD34">
        <f t="shared" ca="1" si="240"/>
        <v>150.29606057526891</v>
      </c>
      <c r="FE34">
        <f t="shared" ca="1" si="240"/>
        <v>156.61770574968011</v>
      </c>
      <c r="FF34">
        <f t="shared" ca="1" si="240"/>
        <v>154.5922714585754</v>
      </c>
      <c r="FG34">
        <f t="shared" ca="1" si="240"/>
        <v>153.36283020359079</v>
      </c>
      <c r="FH34">
        <f t="shared" ca="1" si="240"/>
        <v>149.58842959837938</v>
      </c>
      <c r="FI34">
        <f t="shared" ca="1" si="240"/>
        <v>145.68469401913657</v>
      </c>
      <c r="FJ34">
        <f t="shared" ca="1" si="240"/>
        <v>146.19075593864483</v>
      </c>
      <c r="FK34">
        <f t="shared" ref="FK34:GP34" ca="1" si="241">FJ34*EXP(($C$6-0.5*$C$4^2)*$C$5+$C$4*SQRT($C$5)*_xlfn.NORM.S.INV(RAND()))</f>
        <v>139.1002764763158</v>
      </c>
      <c r="FL34">
        <f t="shared" ca="1" si="241"/>
        <v>135.34023659866577</v>
      </c>
      <c r="FM34">
        <f t="shared" ca="1" si="241"/>
        <v>131.10383612745181</v>
      </c>
      <c r="FN34">
        <f t="shared" ca="1" si="241"/>
        <v>133.37950865338013</v>
      </c>
      <c r="FO34">
        <f t="shared" ca="1" si="241"/>
        <v>129.37803151650164</v>
      </c>
      <c r="FP34">
        <f t="shared" ca="1" si="241"/>
        <v>128.21861085555085</v>
      </c>
      <c r="FQ34">
        <f t="shared" ca="1" si="241"/>
        <v>124.4495641795036</v>
      </c>
      <c r="FR34">
        <f t="shared" ca="1" si="241"/>
        <v>126.12878963572662</v>
      </c>
      <c r="FS34">
        <f t="shared" ca="1" si="241"/>
        <v>126.09885156310041</v>
      </c>
      <c r="FT34">
        <f t="shared" ca="1" si="241"/>
        <v>127.73987296277743</v>
      </c>
      <c r="FU34">
        <f t="shared" ca="1" si="241"/>
        <v>129.38657036452352</v>
      </c>
      <c r="FV34">
        <f t="shared" ca="1" si="241"/>
        <v>133.10314503249876</v>
      </c>
      <c r="FW34">
        <f t="shared" ca="1" si="241"/>
        <v>136.25142682563896</v>
      </c>
      <c r="FX34">
        <f t="shared" ca="1" si="241"/>
        <v>133.39804934776086</v>
      </c>
      <c r="FY34">
        <f t="shared" ca="1" si="241"/>
        <v>134.83754713451165</v>
      </c>
      <c r="FZ34">
        <f t="shared" ca="1" si="241"/>
        <v>133.04979202449181</v>
      </c>
      <c r="GA34">
        <f t="shared" ca="1" si="241"/>
        <v>132.66134579968352</v>
      </c>
      <c r="GB34">
        <f t="shared" ca="1" si="241"/>
        <v>131.78834289008583</v>
      </c>
      <c r="GC34">
        <f t="shared" ca="1" si="241"/>
        <v>129.92910767078297</v>
      </c>
      <c r="GD34">
        <f t="shared" ca="1" si="241"/>
        <v>128.91913740599398</v>
      </c>
      <c r="GE34">
        <f t="shared" ca="1" si="241"/>
        <v>131.87313250535004</v>
      </c>
      <c r="GF34">
        <f t="shared" ca="1" si="241"/>
        <v>136.74834286701883</v>
      </c>
      <c r="GG34">
        <f t="shared" ca="1" si="241"/>
        <v>135.60646660382849</v>
      </c>
      <c r="GH34">
        <f t="shared" ca="1" si="241"/>
        <v>136.33468623111543</v>
      </c>
      <c r="GI34">
        <f t="shared" ca="1" si="241"/>
        <v>137.15007613677011</v>
      </c>
      <c r="GJ34">
        <f t="shared" ca="1" si="241"/>
        <v>136.26460018580156</v>
      </c>
      <c r="GK34">
        <f t="shared" ca="1" si="241"/>
        <v>141.52839156105313</v>
      </c>
      <c r="GL34">
        <f t="shared" ca="1" si="241"/>
        <v>140.09761153282267</v>
      </c>
      <c r="GM34">
        <f t="shared" ca="1" si="241"/>
        <v>139.56139817958149</v>
      </c>
      <c r="GN34">
        <f t="shared" ca="1" si="241"/>
        <v>138.70672802816085</v>
      </c>
      <c r="GO34">
        <f t="shared" ca="1" si="241"/>
        <v>138.03605184628407</v>
      </c>
      <c r="GP34">
        <f t="shared" ca="1" si="241"/>
        <v>135.45031365305815</v>
      </c>
      <c r="GQ34">
        <f t="shared" ref="GQ34:GX34" ca="1" si="242">GP34*EXP(($C$6-0.5*$C$4^2)*$C$5+$C$4*SQRT($C$5)*_xlfn.NORM.S.INV(RAND()))</f>
        <v>136.33375708586229</v>
      </c>
      <c r="GR34">
        <f t="shared" ca="1" si="242"/>
        <v>133.71768472157743</v>
      </c>
      <c r="GS34">
        <f t="shared" ca="1" si="242"/>
        <v>134.12869252424446</v>
      </c>
      <c r="GT34">
        <f t="shared" ca="1" si="242"/>
        <v>129.62417082613064</v>
      </c>
      <c r="GU34">
        <f t="shared" ca="1" si="242"/>
        <v>129.07166698067371</v>
      </c>
      <c r="GV34">
        <f t="shared" ca="1" si="242"/>
        <v>128.43132145873344</v>
      </c>
      <c r="GW34">
        <f t="shared" ca="1" si="242"/>
        <v>135.11397640504541</v>
      </c>
      <c r="GX34">
        <f t="shared" ca="1" si="242"/>
        <v>131.6248530072082</v>
      </c>
      <c r="GY34" s="26">
        <f t="shared" ca="1" si="24"/>
        <v>28.375146992791798</v>
      </c>
      <c r="GZ34">
        <f t="shared" ref="GZ34:GZ65" ca="1" si="243">GY34*EXP(-$C$6*$C$7)</f>
        <v>28.283863111050145</v>
      </c>
      <c r="HA34" s="26">
        <f t="shared" ca="1" si="32"/>
        <v>0</v>
      </c>
      <c r="HB34" s="26">
        <f t="shared" ref="HB34:HB65" ca="1" si="244">HA34*EXP(-$C$6*$C$7)</f>
        <v>0</v>
      </c>
    </row>
    <row r="35" spans="6:210" x14ac:dyDescent="0.35">
      <c r="F35" s="26">
        <f t="shared" ref="F35:F66" si="245">F34</f>
        <v>156.69999999999999</v>
      </c>
      <c r="G35">
        <f t="shared" ref="G35:AL35" ca="1" si="246">F35*EXP(($C$6-0.5*$C$4^2)*$C$5+$C$4*SQRT($C$5)*_xlfn.NORM.S.INV(RAND()))</f>
        <v>162.85901826974785</v>
      </c>
      <c r="H35">
        <f t="shared" ca="1" si="246"/>
        <v>163.7719036969182</v>
      </c>
      <c r="I35">
        <f t="shared" ca="1" si="246"/>
        <v>166.61860893719503</v>
      </c>
      <c r="J35">
        <f t="shared" ca="1" si="246"/>
        <v>170.13016235132179</v>
      </c>
      <c r="K35">
        <f t="shared" ca="1" si="246"/>
        <v>172.56330531927321</v>
      </c>
      <c r="L35">
        <f t="shared" ca="1" si="246"/>
        <v>178.76905812293916</v>
      </c>
      <c r="M35">
        <f t="shared" ca="1" si="246"/>
        <v>180.89765774740349</v>
      </c>
      <c r="N35">
        <f t="shared" ca="1" si="246"/>
        <v>179.40713056692184</v>
      </c>
      <c r="O35">
        <f t="shared" ca="1" si="246"/>
        <v>182.37969183929033</v>
      </c>
      <c r="P35">
        <f t="shared" ca="1" si="246"/>
        <v>183.84186261481545</v>
      </c>
      <c r="Q35">
        <f t="shared" ca="1" si="246"/>
        <v>184.43454798097349</v>
      </c>
      <c r="R35">
        <f t="shared" ca="1" si="246"/>
        <v>182.85706368149053</v>
      </c>
      <c r="S35">
        <f t="shared" ca="1" si="246"/>
        <v>183.47091250928676</v>
      </c>
      <c r="T35">
        <f t="shared" ca="1" si="246"/>
        <v>183.67451106807522</v>
      </c>
      <c r="U35">
        <f t="shared" ca="1" si="246"/>
        <v>184.6943193909074</v>
      </c>
      <c r="V35">
        <f t="shared" ca="1" si="246"/>
        <v>189.30343561180086</v>
      </c>
      <c r="W35">
        <f t="shared" ca="1" si="246"/>
        <v>190.66826010639761</v>
      </c>
      <c r="X35">
        <f t="shared" ca="1" si="246"/>
        <v>189.59317260942794</v>
      </c>
      <c r="Y35">
        <f t="shared" ca="1" si="246"/>
        <v>187.48565909559682</v>
      </c>
      <c r="Z35">
        <f t="shared" ca="1" si="246"/>
        <v>184.93374355179324</v>
      </c>
      <c r="AA35">
        <f t="shared" ca="1" si="246"/>
        <v>181.24431342297822</v>
      </c>
      <c r="AB35">
        <f t="shared" ca="1" si="246"/>
        <v>183.63455921693739</v>
      </c>
      <c r="AC35">
        <f t="shared" ca="1" si="246"/>
        <v>183.52938352310747</v>
      </c>
      <c r="AD35">
        <f t="shared" ca="1" si="246"/>
        <v>189.81949485764181</v>
      </c>
      <c r="AE35">
        <f t="shared" ca="1" si="246"/>
        <v>189.76982867113273</v>
      </c>
      <c r="AF35">
        <f t="shared" ca="1" si="246"/>
        <v>192.65919780119896</v>
      </c>
      <c r="AG35">
        <f t="shared" ca="1" si="246"/>
        <v>193.22558876847526</v>
      </c>
      <c r="AH35">
        <f t="shared" ca="1" si="246"/>
        <v>190.55808585172568</v>
      </c>
      <c r="AI35">
        <f t="shared" ca="1" si="246"/>
        <v>188.06319611724138</v>
      </c>
      <c r="AJ35">
        <f t="shared" ca="1" si="246"/>
        <v>189.3979850531982</v>
      </c>
      <c r="AK35">
        <f t="shared" ca="1" si="246"/>
        <v>188.56515836404418</v>
      </c>
      <c r="AL35">
        <f t="shared" ca="1" si="246"/>
        <v>192.98659099428534</v>
      </c>
      <c r="AM35">
        <f t="shared" ref="AM35:BR35" ca="1" si="247">AL35*EXP(($C$6-0.5*$C$4^2)*$C$5+$C$4*SQRT($C$5)*_xlfn.NORM.S.INV(RAND()))</f>
        <v>207.36804916404901</v>
      </c>
      <c r="AN35">
        <f t="shared" ca="1" si="247"/>
        <v>207.64735020225132</v>
      </c>
      <c r="AO35">
        <f t="shared" ca="1" si="247"/>
        <v>205.87282080262491</v>
      </c>
      <c r="AP35">
        <f t="shared" ca="1" si="247"/>
        <v>207.1437632475139</v>
      </c>
      <c r="AQ35">
        <f t="shared" ca="1" si="247"/>
        <v>213.53790974647978</v>
      </c>
      <c r="AR35">
        <f t="shared" ca="1" si="247"/>
        <v>212.8803126140177</v>
      </c>
      <c r="AS35">
        <f t="shared" ca="1" si="247"/>
        <v>219.68116311709997</v>
      </c>
      <c r="AT35">
        <f t="shared" ca="1" si="247"/>
        <v>219.71276578882905</v>
      </c>
      <c r="AU35">
        <f t="shared" ca="1" si="247"/>
        <v>214.02301146520435</v>
      </c>
      <c r="AV35">
        <f t="shared" ca="1" si="247"/>
        <v>215.63579608738112</v>
      </c>
      <c r="AW35">
        <f t="shared" ca="1" si="247"/>
        <v>213.1868488260171</v>
      </c>
      <c r="AX35">
        <f t="shared" ca="1" si="247"/>
        <v>211.13357632453884</v>
      </c>
      <c r="AY35">
        <f t="shared" ca="1" si="247"/>
        <v>207.28544202109097</v>
      </c>
      <c r="AZ35">
        <f t="shared" ca="1" si="247"/>
        <v>206.06820752593629</v>
      </c>
      <c r="BA35">
        <f t="shared" ca="1" si="247"/>
        <v>207.55767435187843</v>
      </c>
      <c r="BB35">
        <f t="shared" ca="1" si="247"/>
        <v>207.13384605789022</v>
      </c>
      <c r="BC35">
        <f t="shared" ca="1" si="247"/>
        <v>210.08983307984781</v>
      </c>
      <c r="BD35">
        <f t="shared" ca="1" si="247"/>
        <v>207.0601625294791</v>
      </c>
      <c r="BE35">
        <f t="shared" ca="1" si="247"/>
        <v>204.63875247250715</v>
      </c>
      <c r="BF35">
        <f t="shared" ca="1" si="247"/>
        <v>208.89394978561859</v>
      </c>
      <c r="BG35">
        <f t="shared" ca="1" si="247"/>
        <v>207.84449539319164</v>
      </c>
      <c r="BH35">
        <f t="shared" ca="1" si="247"/>
        <v>207.11540284919118</v>
      </c>
      <c r="BI35">
        <f t="shared" ca="1" si="247"/>
        <v>210.76388954951264</v>
      </c>
      <c r="BJ35">
        <f t="shared" ca="1" si="247"/>
        <v>206.29861099831666</v>
      </c>
      <c r="BK35">
        <f t="shared" ca="1" si="247"/>
        <v>208.18914153531486</v>
      </c>
      <c r="BL35">
        <f t="shared" ca="1" si="247"/>
        <v>213.01094431594987</v>
      </c>
      <c r="BM35">
        <f t="shared" ca="1" si="247"/>
        <v>215.11708498443247</v>
      </c>
      <c r="BN35">
        <f t="shared" ca="1" si="247"/>
        <v>206.14868516548279</v>
      </c>
      <c r="BO35">
        <f t="shared" ca="1" si="247"/>
        <v>201.0016206517312</v>
      </c>
      <c r="BP35">
        <f t="shared" ca="1" si="247"/>
        <v>199.68821750154817</v>
      </c>
      <c r="BQ35">
        <f t="shared" ca="1" si="247"/>
        <v>205.2646059985145</v>
      </c>
      <c r="BR35">
        <f t="shared" ca="1" si="247"/>
        <v>200.79449836408077</v>
      </c>
      <c r="BS35">
        <f t="shared" ref="BS35:CX35" ca="1" si="248">BR35*EXP(($C$6-0.5*$C$4^2)*$C$5+$C$4*SQRT($C$5)*_xlfn.NORM.S.INV(RAND()))</f>
        <v>198.39804077539301</v>
      </c>
      <c r="BT35">
        <f t="shared" ca="1" si="248"/>
        <v>198.84529218342382</v>
      </c>
      <c r="BU35">
        <f t="shared" ca="1" si="248"/>
        <v>199.02398658934905</v>
      </c>
      <c r="BV35">
        <f t="shared" ca="1" si="248"/>
        <v>198.35830078579914</v>
      </c>
      <c r="BW35">
        <f t="shared" ca="1" si="248"/>
        <v>200.85232448845431</v>
      </c>
      <c r="BX35">
        <f t="shared" ca="1" si="248"/>
        <v>209.8765490313406</v>
      </c>
      <c r="BY35">
        <f t="shared" ca="1" si="248"/>
        <v>211.52343941072047</v>
      </c>
      <c r="BZ35">
        <f t="shared" ca="1" si="248"/>
        <v>217.51462312182417</v>
      </c>
      <c r="CA35">
        <f t="shared" ca="1" si="248"/>
        <v>219.57776810160271</v>
      </c>
      <c r="CB35">
        <f t="shared" ca="1" si="248"/>
        <v>218.16196918374573</v>
      </c>
      <c r="CC35">
        <f t="shared" ca="1" si="248"/>
        <v>212.06162694040304</v>
      </c>
      <c r="CD35">
        <f t="shared" ca="1" si="248"/>
        <v>208.01460602019006</v>
      </c>
      <c r="CE35">
        <f t="shared" ca="1" si="248"/>
        <v>206.17354651989697</v>
      </c>
      <c r="CF35">
        <f t="shared" ca="1" si="248"/>
        <v>207.65504459800218</v>
      </c>
      <c r="CG35">
        <f t="shared" ca="1" si="248"/>
        <v>211.40297201615542</v>
      </c>
      <c r="CH35">
        <f t="shared" ca="1" si="248"/>
        <v>202.92349460681791</v>
      </c>
      <c r="CI35">
        <f t="shared" ca="1" si="248"/>
        <v>203.27395575080436</v>
      </c>
      <c r="CJ35">
        <f t="shared" ca="1" si="248"/>
        <v>199.61694184558149</v>
      </c>
      <c r="CK35">
        <f t="shared" ca="1" si="248"/>
        <v>198.18409912692297</v>
      </c>
      <c r="CL35">
        <f t="shared" ca="1" si="248"/>
        <v>201.8087112246597</v>
      </c>
      <c r="CM35">
        <f t="shared" ca="1" si="248"/>
        <v>203.19175577467331</v>
      </c>
      <c r="CN35">
        <f t="shared" ca="1" si="248"/>
        <v>207.21972241231978</v>
      </c>
      <c r="CO35">
        <f t="shared" ca="1" si="248"/>
        <v>216.50381283617818</v>
      </c>
      <c r="CP35">
        <f t="shared" ca="1" si="248"/>
        <v>215.8735355171645</v>
      </c>
      <c r="CQ35">
        <f t="shared" ca="1" si="248"/>
        <v>216.85287162147227</v>
      </c>
      <c r="CR35">
        <f t="shared" ca="1" si="248"/>
        <v>213.14015799255199</v>
      </c>
      <c r="CS35">
        <f t="shared" ca="1" si="248"/>
        <v>214.1547720161322</v>
      </c>
      <c r="CT35">
        <f t="shared" ca="1" si="248"/>
        <v>217.08587467506925</v>
      </c>
      <c r="CU35">
        <f t="shared" ca="1" si="248"/>
        <v>211.62325607335484</v>
      </c>
      <c r="CV35">
        <f t="shared" ca="1" si="248"/>
        <v>212.84621566555066</v>
      </c>
      <c r="CW35">
        <f t="shared" ca="1" si="248"/>
        <v>209.74048148869278</v>
      </c>
      <c r="CX35">
        <f t="shared" ca="1" si="248"/>
        <v>214.25884792800255</v>
      </c>
      <c r="CY35">
        <f t="shared" ref="CY35:ED35" ca="1" si="249">CX35*EXP(($C$6-0.5*$C$4^2)*$C$5+$C$4*SQRT($C$5)*_xlfn.NORM.S.INV(RAND()))</f>
        <v>220.51852229784689</v>
      </c>
      <c r="CZ35">
        <f t="shared" ca="1" si="249"/>
        <v>226.03110470548998</v>
      </c>
      <c r="DA35">
        <f t="shared" ca="1" si="249"/>
        <v>225.97992186671343</v>
      </c>
      <c r="DB35">
        <f t="shared" ca="1" si="249"/>
        <v>228.62436398846586</v>
      </c>
      <c r="DC35">
        <f t="shared" ca="1" si="249"/>
        <v>224.13046129730296</v>
      </c>
      <c r="DD35">
        <f t="shared" ca="1" si="249"/>
        <v>224.48507599054932</v>
      </c>
      <c r="DE35">
        <f t="shared" ca="1" si="249"/>
        <v>236.24184918191571</v>
      </c>
      <c r="DF35">
        <f t="shared" ca="1" si="249"/>
        <v>242.5874207643121</v>
      </c>
      <c r="DG35">
        <f t="shared" ca="1" si="249"/>
        <v>239.59226478012522</v>
      </c>
      <c r="DH35">
        <f t="shared" ca="1" si="249"/>
        <v>240.2528228064138</v>
      </c>
      <c r="DI35">
        <f t="shared" ca="1" si="249"/>
        <v>230.50270417239173</v>
      </c>
      <c r="DJ35">
        <f t="shared" ca="1" si="249"/>
        <v>231.41610219357207</v>
      </c>
      <c r="DK35">
        <f t="shared" ca="1" si="249"/>
        <v>236.82261580397196</v>
      </c>
      <c r="DL35">
        <f t="shared" ca="1" si="249"/>
        <v>229.22486990914771</v>
      </c>
      <c r="DM35">
        <f t="shared" ca="1" si="249"/>
        <v>230.51084434773315</v>
      </c>
      <c r="DN35">
        <f t="shared" ca="1" si="249"/>
        <v>226.04784132386249</v>
      </c>
      <c r="DO35">
        <f t="shared" ca="1" si="249"/>
        <v>222.02774153597289</v>
      </c>
      <c r="DP35">
        <f t="shared" ca="1" si="249"/>
        <v>222.4135198647607</v>
      </c>
      <c r="DQ35">
        <f t="shared" ca="1" si="249"/>
        <v>225.85501332241105</v>
      </c>
      <c r="DR35">
        <f t="shared" ca="1" si="249"/>
        <v>221.05165692660583</v>
      </c>
      <c r="DS35">
        <f t="shared" ca="1" si="249"/>
        <v>217.33065248082463</v>
      </c>
      <c r="DT35">
        <f t="shared" ca="1" si="249"/>
        <v>214.08459073371662</v>
      </c>
      <c r="DU35">
        <f t="shared" ca="1" si="249"/>
        <v>210.60477867398862</v>
      </c>
      <c r="DV35">
        <f t="shared" ca="1" si="249"/>
        <v>201.60474710349226</v>
      </c>
      <c r="DW35">
        <f t="shared" ca="1" si="249"/>
        <v>203.98302531284457</v>
      </c>
      <c r="DX35">
        <f t="shared" ca="1" si="249"/>
        <v>198.1617952135359</v>
      </c>
      <c r="DY35">
        <f t="shared" ca="1" si="249"/>
        <v>199.5001807829195</v>
      </c>
      <c r="DZ35">
        <f t="shared" ca="1" si="249"/>
        <v>206.27387627916789</v>
      </c>
      <c r="EA35">
        <f t="shared" ca="1" si="249"/>
        <v>203.96386548501485</v>
      </c>
      <c r="EB35">
        <f t="shared" ca="1" si="249"/>
        <v>204.67350088260486</v>
      </c>
      <c r="EC35">
        <f t="shared" ca="1" si="249"/>
        <v>206.84822712230928</v>
      </c>
      <c r="ED35">
        <f t="shared" ca="1" si="249"/>
        <v>209.7301857501985</v>
      </c>
      <c r="EE35">
        <f t="shared" ref="EE35:FJ35" ca="1" si="250">ED35*EXP(($C$6-0.5*$C$4^2)*$C$5+$C$4*SQRT($C$5)*_xlfn.NORM.S.INV(RAND()))</f>
        <v>212.62936731599268</v>
      </c>
      <c r="EF35">
        <f t="shared" ca="1" si="250"/>
        <v>212.09088801004157</v>
      </c>
      <c r="EG35">
        <f t="shared" ca="1" si="250"/>
        <v>220.1396758747471</v>
      </c>
      <c r="EH35">
        <f t="shared" ca="1" si="250"/>
        <v>218.06990891433989</v>
      </c>
      <c r="EI35">
        <f t="shared" ca="1" si="250"/>
        <v>227.27872750931891</v>
      </c>
      <c r="EJ35">
        <f t="shared" ca="1" si="250"/>
        <v>238.5493572687123</v>
      </c>
      <c r="EK35">
        <f t="shared" ca="1" si="250"/>
        <v>228.44366881514253</v>
      </c>
      <c r="EL35">
        <f t="shared" ca="1" si="250"/>
        <v>223.62402763269358</v>
      </c>
      <c r="EM35">
        <f t="shared" ca="1" si="250"/>
        <v>222.4344620804921</v>
      </c>
      <c r="EN35">
        <f t="shared" ca="1" si="250"/>
        <v>226.60623017144292</v>
      </c>
      <c r="EO35">
        <f t="shared" ca="1" si="250"/>
        <v>218.82562509914587</v>
      </c>
      <c r="EP35">
        <f t="shared" ca="1" si="250"/>
        <v>217.78438818263939</v>
      </c>
      <c r="EQ35">
        <f t="shared" ca="1" si="250"/>
        <v>216.62477111657876</v>
      </c>
      <c r="ER35">
        <f t="shared" ca="1" si="250"/>
        <v>212.17924978847867</v>
      </c>
      <c r="ES35">
        <f t="shared" ca="1" si="250"/>
        <v>212.04974602379889</v>
      </c>
      <c r="ET35">
        <f t="shared" ca="1" si="250"/>
        <v>205.92941222422573</v>
      </c>
      <c r="EU35">
        <f t="shared" ca="1" si="250"/>
        <v>205.31913627734261</v>
      </c>
      <c r="EV35">
        <f t="shared" ca="1" si="250"/>
        <v>200.8403072248295</v>
      </c>
      <c r="EW35">
        <f t="shared" ca="1" si="250"/>
        <v>205.18824513962622</v>
      </c>
      <c r="EX35">
        <f t="shared" ca="1" si="250"/>
        <v>210.22997267056675</v>
      </c>
      <c r="EY35">
        <f t="shared" ca="1" si="250"/>
        <v>211.04191968731925</v>
      </c>
      <c r="EZ35">
        <f t="shared" ca="1" si="250"/>
        <v>206.10854316874787</v>
      </c>
      <c r="FA35">
        <f t="shared" ca="1" si="250"/>
        <v>213.77617130783895</v>
      </c>
      <c r="FB35">
        <f t="shared" ca="1" si="250"/>
        <v>221.09700744190638</v>
      </c>
      <c r="FC35">
        <f t="shared" ca="1" si="250"/>
        <v>216.71911471227747</v>
      </c>
      <c r="FD35">
        <f t="shared" ca="1" si="250"/>
        <v>214.63844176970804</v>
      </c>
      <c r="FE35">
        <f t="shared" ca="1" si="250"/>
        <v>216.23708343547511</v>
      </c>
      <c r="FF35">
        <f t="shared" ca="1" si="250"/>
        <v>218.66300579776663</v>
      </c>
      <c r="FG35">
        <f t="shared" ca="1" si="250"/>
        <v>218.30214745512072</v>
      </c>
      <c r="FH35">
        <f t="shared" ca="1" si="250"/>
        <v>215.06626946434034</v>
      </c>
      <c r="FI35">
        <f t="shared" ca="1" si="250"/>
        <v>215.12967103986958</v>
      </c>
      <c r="FJ35">
        <f t="shared" ca="1" si="250"/>
        <v>217.27117534510987</v>
      </c>
      <c r="FK35">
        <f t="shared" ref="FK35:GP35" ca="1" si="251">FJ35*EXP(($C$6-0.5*$C$4^2)*$C$5+$C$4*SQRT($C$5)*_xlfn.NORM.S.INV(RAND()))</f>
        <v>216.99724271754036</v>
      </c>
      <c r="FL35">
        <f t="shared" ca="1" si="251"/>
        <v>215.85559659399135</v>
      </c>
      <c r="FM35">
        <f t="shared" ca="1" si="251"/>
        <v>218.42689356512739</v>
      </c>
      <c r="FN35">
        <f t="shared" ca="1" si="251"/>
        <v>223.94992149206726</v>
      </c>
      <c r="FO35">
        <f t="shared" ca="1" si="251"/>
        <v>219.3697607522387</v>
      </c>
      <c r="FP35">
        <f t="shared" ca="1" si="251"/>
        <v>221.89619431185551</v>
      </c>
      <c r="FQ35">
        <f t="shared" ca="1" si="251"/>
        <v>220.07618623223686</v>
      </c>
      <c r="FR35">
        <f t="shared" ca="1" si="251"/>
        <v>222.73859811248559</v>
      </c>
      <c r="FS35">
        <f t="shared" ca="1" si="251"/>
        <v>222.82694264268383</v>
      </c>
      <c r="FT35">
        <f t="shared" ca="1" si="251"/>
        <v>224.36355657051669</v>
      </c>
      <c r="FU35">
        <f t="shared" ca="1" si="251"/>
        <v>223.23694952652156</v>
      </c>
      <c r="FV35">
        <f t="shared" ca="1" si="251"/>
        <v>223.05237178577337</v>
      </c>
      <c r="FW35">
        <f t="shared" ca="1" si="251"/>
        <v>224.04694675473399</v>
      </c>
      <c r="FX35">
        <f t="shared" ca="1" si="251"/>
        <v>219.25867347255905</v>
      </c>
      <c r="FY35">
        <f t="shared" ca="1" si="251"/>
        <v>222.82937731988747</v>
      </c>
      <c r="FZ35">
        <f t="shared" ca="1" si="251"/>
        <v>221.53167046230016</v>
      </c>
      <c r="GA35">
        <f t="shared" ca="1" si="251"/>
        <v>222.17239675432072</v>
      </c>
      <c r="GB35">
        <f t="shared" ca="1" si="251"/>
        <v>222.76760946338931</v>
      </c>
      <c r="GC35">
        <f t="shared" ca="1" si="251"/>
        <v>217.70029444447803</v>
      </c>
      <c r="GD35">
        <f t="shared" ca="1" si="251"/>
        <v>215.28177809290705</v>
      </c>
      <c r="GE35">
        <f t="shared" ca="1" si="251"/>
        <v>213.41308475949231</v>
      </c>
      <c r="GF35">
        <f t="shared" ca="1" si="251"/>
        <v>215.5366043931067</v>
      </c>
      <c r="GG35">
        <f t="shared" ca="1" si="251"/>
        <v>210.03772030735601</v>
      </c>
      <c r="GH35">
        <f t="shared" ca="1" si="251"/>
        <v>209.26084517703453</v>
      </c>
      <c r="GI35">
        <f t="shared" ca="1" si="251"/>
        <v>206.39386282155255</v>
      </c>
      <c r="GJ35">
        <f t="shared" ca="1" si="251"/>
        <v>208.90409233596012</v>
      </c>
      <c r="GK35">
        <f t="shared" ca="1" si="251"/>
        <v>202.68331689986627</v>
      </c>
      <c r="GL35">
        <f t="shared" ca="1" si="251"/>
        <v>205.52831664929167</v>
      </c>
      <c r="GM35">
        <f t="shared" ca="1" si="251"/>
        <v>209.51502901376026</v>
      </c>
      <c r="GN35">
        <f t="shared" ca="1" si="251"/>
        <v>212.30853072383096</v>
      </c>
      <c r="GO35">
        <f t="shared" ca="1" si="251"/>
        <v>209.66654389760274</v>
      </c>
      <c r="GP35">
        <f t="shared" ca="1" si="251"/>
        <v>209.75333625944231</v>
      </c>
      <c r="GQ35">
        <f t="shared" ref="GQ35:GX35" ca="1" si="252">GP35*EXP(($C$6-0.5*$C$4^2)*$C$5+$C$4*SQRT($C$5)*_xlfn.NORM.S.INV(RAND()))</f>
        <v>212.1347046210646</v>
      </c>
      <c r="GR35">
        <f t="shared" ca="1" si="252"/>
        <v>211.50257842492343</v>
      </c>
      <c r="GS35">
        <f t="shared" ca="1" si="252"/>
        <v>216.92863601536692</v>
      </c>
      <c r="GT35">
        <f t="shared" ca="1" si="252"/>
        <v>213.44386587762642</v>
      </c>
      <c r="GU35">
        <f t="shared" ca="1" si="252"/>
        <v>212.77996318574307</v>
      </c>
      <c r="GV35">
        <f t="shared" ca="1" si="252"/>
        <v>213.4896334970413</v>
      </c>
      <c r="GW35">
        <f t="shared" ca="1" si="252"/>
        <v>213.78646957536176</v>
      </c>
      <c r="GX35">
        <f t="shared" ca="1" si="252"/>
        <v>214.8539866838623</v>
      </c>
      <c r="GY35" s="26">
        <f t="shared" ca="1" si="24"/>
        <v>0</v>
      </c>
      <c r="GZ35">
        <f t="shared" ca="1" si="243"/>
        <v>0</v>
      </c>
      <c r="HA35" s="26">
        <f t="shared" ca="1" si="32"/>
        <v>54.853986683862303</v>
      </c>
      <c r="HB35" s="26">
        <f t="shared" ca="1" si="244"/>
        <v>54.677519410061755</v>
      </c>
    </row>
    <row r="36" spans="6:210" x14ac:dyDescent="0.35">
      <c r="F36" s="26">
        <f t="shared" si="245"/>
        <v>156.69999999999999</v>
      </c>
      <c r="G36">
        <f t="shared" ref="G36:AL36" ca="1" si="253">F36*EXP(($C$6-0.5*$C$4^2)*$C$5+$C$4*SQRT($C$5)*_xlfn.NORM.S.INV(RAND()))</f>
        <v>158.7774278634418</v>
      </c>
      <c r="H36">
        <f t="shared" ca="1" si="253"/>
        <v>152.5932436526698</v>
      </c>
      <c r="I36">
        <f t="shared" ca="1" si="253"/>
        <v>158.13118801970157</v>
      </c>
      <c r="J36">
        <f t="shared" ca="1" si="253"/>
        <v>159.47273643318846</v>
      </c>
      <c r="K36">
        <f t="shared" ca="1" si="253"/>
        <v>160.17853403091513</v>
      </c>
      <c r="L36">
        <f t="shared" ca="1" si="253"/>
        <v>155.12035989516832</v>
      </c>
      <c r="M36">
        <f t="shared" ca="1" si="253"/>
        <v>154.53090878043974</v>
      </c>
      <c r="N36">
        <f t="shared" ca="1" si="253"/>
        <v>151.23477430756361</v>
      </c>
      <c r="O36">
        <f t="shared" ca="1" si="253"/>
        <v>152.10528748000502</v>
      </c>
      <c r="P36">
        <f t="shared" ca="1" si="253"/>
        <v>152.82059369803423</v>
      </c>
      <c r="Q36">
        <f t="shared" ca="1" si="253"/>
        <v>152.06210479897038</v>
      </c>
      <c r="R36">
        <f t="shared" ca="1" si="253"/>
        <v>150.56848821541809</v>
      </c>
      <c r="S36">
        <f t="shared" ca="1" si="253"/>
        <v>154.42206056513749</v>
      </c>
      <c r="T36">
        <f t="shared" ca="1" si="253"/>
        <v>158.30146024517842</v>
      </c>
      <c r="U36">
        <f t="shared" ca="1" si="253"/>
        <v>158.35124532597814</v>
      </c>
      <c r="V36">
        <f t="shared" ca="1" si="253"/>
        <v>158.63244940159217</v>
      </c>
      <c r="W36">
        <f t="shared" ca="1" si="253"/>
        <v>159.93677889125431</v>
      </c>
      <c r="X36">
        <f t="shared" ca="1" si="253"/>
        <v>161.25914632609974</v>
      </c>
      <c r="Y36">
        <f t="shared" ca="1" si="253"/>
        <v>157.97118269223131</v>
      </c>
      <c r="Z36">
        <f t="shared" ca="1" si="253"/>
        <v>157.07458496386636</v>
      </c>
      <c r="AA36">
        <f t="shared" ca="1" si="253"/>
        <v>158.18867071362749</v>
      </c>
      <c r="AB36">
        <f t="shared" ca="1" si="253"/>
        <v>153.81069339647678</v>
      </c>
      <c r="AC36">
        <f t="shared" ca="1" si="253"/>
        <v>152.18372208751239</v>
      </c>
      <c r="AD36">
        <f t="shared" ca="1" si="253"/>
        <v>153.49929300997775</v>
      </c>
      <c r="AE36">
        <f t="shared" ca="1" si="253"/>
        <v>149.44416723513589</v>
      </c>
      <c r="AF36">
        <f t="shared" ca="1" si="253"/>
        <v>151.04593440152033</v>
      </c>
      <c r="AG36">
        <f t="shared" ca="1" si="253"/>
        <v>149.10602352159168</v>
      </c>
      <c r="AH36">
        <f t="shared" ca="1" si="253"/>
        <v>147.6300251583076</v>
      </c>
      <c r="AI36">
        <f t="shared" ca="1" si="253"/>
        <v>146.9925940866456</v>
      </c>
      <c r="AJ36">
        <f t="shared" ca="1" si="253"/>
        <v>148.6431893855769</v>
      </c>
      <c r="AK36">
        <f t="shared" ca="1" si="253"/>
        <v>148.93566083850061</v>
      </c>
      <c r="AL36">
        <f t="shared" ca="1" si="253"/>
        <v>147.2393422312735</v>
      </c>
      <c r="AM36">
        <f t="shared" ref="AM36:BR36" ca="1" si="254">AL36*EXP(($C$6-0.5*$C$4^2)*$C$5+$C$4*SQRT($C$5)*_xlfn.NORM.S.INV(RAND()))</f>
        <v>149.13363837896776</v>
      </c>
      <c r="AN36">
        <f t="shared" ca="1" si="254"/>
        <v>146.35026307998754</v>
      </c>
      <c r="AO36">
        <f t="shared" ca="1" si="254"/>
        <v>148.13836051856063</v>
      </c>
      <c r="AP36">
        <f t="shared" ca="1" si="254"/>
        <v>144.92910141932663</v>
      </c>
      <c r="AQ36">
        <f t="shared" ca="1" si="254"/>
        <v>147.55599792642855</v>
      </c>
      <c r="AR36">
        <f t="shared" ca="1" si="254"/>
        <v>146.58650076060428</v>
      </c>
      <c r="AS36">
        <f t="shared" ca="1" si="254"/>
        <v>142.54701063799092</v>
      </c>
      <c r="AT36">
        <f t="shared" ca="1" si="254"/>
        <v>144.45605345238209</v>
      </c>
      <c r="AU36">
        <f t="shared" ca="1" si="254"/>
        <v>148.02974831596981</v>
      </c>
      <c r="AV36">
        <f t="shared" ca="1" si="254"/>
        <v>145.43470927232914</v>
      </c>
      <c r="AW36">
        <f t="shared" ca="1" si="254"/>
        <v>145.95161000500278</v>
      </c>
      <c r="AX36">
        <f t="shared" ca="1" si="254"/>
        <v>144.70576289378002</v>
      </c>
      <c r="AY36">
        <f t="shared" ca="1" si="254"/>
        <v>139.76394071292057</v>
      </c>
      <c r="AZ36">
        <f t="shared" ca="1" si="254"/>
        <v>143.6034195292828</v>
      </c>
      <c r="BA36">
        <f t="shared" ca="1" si="254"/>
        <v>145.91966815450073</v>
      </c>
      <c r="BB36">
        <f t="shared" ca="1" si="254"/>
        <v>149.30859054940191</v>
      </c>
      <c r="BC36">
        <f t="shared" ca="1" si="254"/>
        <v>148.19980221486961</v>
      </c>
      <c r="BD36">
        <f t="shared" ca="1" si="254"/>
        <v>148.82614452441064</v>
      </c>
      <c r="BE36">
        <f t="shared" ca="1" si="254"/>
        <v>145.61066706208763</v>
      </c>
      <c r="BF36">
        <f t="shared" ca="1" si="254"/>
        <v>148.07423957832856</v>
      </c>
      <c r="BG36">
        <f t="shared" ca="1" si="254"/>
        <v>147.10884710354503</v>
      </c>
      <c r="BH36">
        <f t="shared" ca="1" si="254"/>
        <v>149.3428412144315</v>
      </c>
      <c r="BI36">
        <f t="shared" ca="1" si="254"/>
        <v>149.71222798838917</v>
      </c>
      <c r="BJ36">
        <f t="shared" ca="1" si="254"/>
        <v>150.13948144902329</v>
      </c>
      <c r="BK36">
        <f t="shared" ca="1" si="254"/>
        <v>148.61832863146805</v>
      </c>
      <c r="BL36">
        <f t="shared" ca="1" si="254"/>
        <v>147.63220477582183</v>
      </c>
      <c r="BM36">
        <f t="shared" ca="1" si="254"/>
        <v>147.91431657690171</v>
      </c>
      <c r="BN36">
        <f t="shared" ca="1" si="254"/>
        <v>148.33383575497589</v>
      </c>
      <c r="BO36">
        <f t="shared" ca="1" si="254"/>
        <v>150.77166047879103</v>
      </c>
      <c r="BP36">
        <f t="shared" ca="1" si="254"/>
        <v>153.66766949469687</v>
      </c>
      <c r="BQ36">
        <f t="shared" ca="1" si="254"/>
        <v>159.36623359189957</v>
      </c>
      <c r="BR36">
        <f t="shared" ca="1" si="254"/>
        <v>160.0563708262778</v>
      </c>
      <c r="BS36">
        <f t="shared" ref="BS36:CX36" ca="1" si="255">BR36*EXP(($C$6-0.5*$C$4^2)*$C$5+$C$4*SQRT($C$5)*_xlfn.NORM.S.INV(RAND()))</f>
        <v>155.13839992603272</v>
      </c>
      <c r="BT36">
        <f t="shared" ca="1" si="255"/>
        <v>151.38947455465635</v>
      </c>
      <c r="BU36">
        <f t="shared" ca="1" si="255"/>
        <v>153.16874556671763</v>
      </c>
      <c r="BV36">
        <f t="shared" ca="1" si="255"/>
        <v>147.72659704426732</v>
      </c>
      <c r="BW36">
        <f t="shared" ca="1" si="255"/>
        <v>147.13433550694091</v>
      </c>
      <c r="BX36">
        <f t="shared" ca="1" si="255"/>
        <v>144.08647874620468</v>
      </c>
      <c r="BY36">
        <f t="shared" ca="1" si="255"/>
        <v>147.37030814030678</v>
      </c>
      <c r="BZ36">
        <f t="shared" ca="1" si="255"/>
        <v>149.1235118434214</v>
      </c>
      <c r="CA36">
        <f t="shared" ca="1" si="255"/>
        <v>150.95626932448633</v>
      </c>
      <c r="CB36">
        <f t="shared" ca="1" si="255"/>
        <v>149.89956612468566</v>
      </c>
      <c r="CC36">
        <f t="shared" ca="1" si="255"/>
        <v>149.90214005832198</v>
      </c>
      <c r="CD36">
        <f t="shared" ca="1" si="255"/>
        <v>151.79045748053716</v>
      </c>
      <c r="CE36">
        <f t="shared" ca="1" si="255"/>
        <v>153.48402766462252</v>
      </c>
      <c r="CF36">
        <f t="shared" ca="1" si="255"/>
        <v>152.16490628267911</v>
      </c>
      <c r="CG36">
        <f t="shared" ca="1" si="255"/>
        <v>149.85839669696807</v>
      </c>
      <c r="CH36">
        <f t="shared" ca="1" si="255"/>
        <v>147.52587935843329</v>
      </c>
      <c r="CI36">
        <f t="shared" ca="1" si="255"/>
        <v>148.69835877021782</v>
      </c>
      <c r="CJ36">
        <f t="shared" ca="1" si="255"/>
        <v>148.51860334009854</v>
      </c>
      <c r="CK36">
        <f t="shared" ca="1" si="255"/>
        <v>149.80430918297225</v>
      </c>
      <c r="CL36">
        <f t="shared" ca="1" si="255"/>
        <v>153.52522358198792</v>
      </c>
      <c r="CM36">
        <f t="shared" ca="1" si="255"/>
        <v>157.73349763630969</v>
      </c>
      <c r="CN36">
        <f t="shared" ca="1" si="255"/>
        <v>155.60354741009806</v>
      </c>
      <c r="CO36">
        <f t="shared" ca="1" si="255"/>
        <v>151.39659696002539</v>
      </c>
      <c r="CP36">
        <f t="shared" ca="1" si="255"/>
        <v>151.33105550918089</v>
      </c>
      <c r="CQ36">
        <f t="shared" ca="1" si="255"/>
        <v>150.11802694635512</v>
      </c>
      <c r="CR36">
        <f t="shared" ca="1" si="255"/>
        <v>144.17305351150208</v>
      </c>
      <c r="CS36">
        <f t="shared" ca="1" si="255"/>
        <v>145.71168035756671</v>
      </c>
      <c r="CT36">
        <f t="shared" ca="1" si="255"/>
        <v>147.70725906659075</v>
      </c>
      <c r="CU36">
        <f t="shared" ca="1" si="255"/>
        <v>150.20629292662412</v>
      </c>
      <c r="CV36">
        <f t="shared" ca="1" si="255"/>
        <v>150.98748018521044</v>
      </c>
      <c r="CW36">
        <f t="shared" ca="1" si="255"/>
        <v>153.25846835968002</v>
      </c>
      <c r="CX36">
        <f t="shared" ca="1" si="255"/>
        <v>153.37508392559042</v>
      </c>
      <c r="CY36">
        <f t="shared" ref="CY36:ED36" ca="1" si="256">CX36*EXP(($C$6-0.5*$C$4^2)*$C$5+$C$4*SQRT($C$5)*_xlfn.NORM.S.INV(RAND()))</f>
        <v>150.43989937005074</v>
      </c>
      <c r="CZ36">
        <f t="shared" ca="1" si="256"/>
        <v>153.47990028524461</v>
      </c>
      <c r="DA36">
        <f t="shared" ca="1" si="256"/>
        <v>154.36822279877856</v>
      </c>
      <c r="DB36">
        <f t="shared" ca="1" si="256"/>
        <v>149.67115716490832</v>
      </c>
      <c r="DC36">
        <f t="shared" ca="1" si="256"/>
        <v>148.53668648537999</v>
      </c>
      <c r="DD36">
        <f t="shared" ca="1" si="256"/>
        <v>151.040958365069</v>
      </c>
      <c r="DE36">
        <f t="shared" ca="1" si="256"/>
        <v>150.36083091514556</v>
      </c>
      <c r="DF36">
        <f t="shared" ca="1" si="256"/>
        <v>151.73739931834939</v>
      </c>
      <c r="DG36">
        <f t="shared" ca="1" si="256"/>
        <v>151.73752076526978</v>
      </c>
      <c r="DH36">
        <f t="shared" ca="1" si="256"/>
        <v>153.34122305039378</v>
      </c>
      <c r="DI36">
        <f t="shared" ca="1" si="256"/>
        <v>157.87405546736252</v>
      </c>
      <c r="DJ36">
        <f t="shared" ca="1" si="256"/>
        <v>152.50056991183504</v>
      </c>
      <c r="DK36">
        <f t="shared" ca="1" si="256"/>
        <v>148.56879414171235</v>
      </c>
      <c r="DL36">
        <f t="shared" ca="1" si="256"/>
        <v>144.34045034088663</v>
      </c>
      <c r="DM36">
        <f t="shared" ca="1" si="256"/>
        <v>144.33818022875499</v>
      </c>
      <c r="DN36">
        <f t="shared" ca="1" si="256"/>
        <v>141.90836168931335</v>
      </c>
      <c r="DO36">
        <f t="shared" ca="1" si="256"/>
        <v>141.85319810604173</v>
      </c>
      <c r="DP36">
        <f t="shared" ca="1" si="256"/>
        <v>142.33450038607668</v>
      </c>
      <c r="DQ36">
        <f t="shared" ca="1" si="256"/>
        <v>138.7986180940041</v>
      </c>
      <c r="DR36">
        <f t="shared" ca="1" si="256"/>
        <v>137.71804486514591</v>
      </c>
      <c r="DS36">
        <f t="shared" ca="1" si="256"/>
        <v>136.74610992694267</v>
      </c>
      <c r="DT36">
        <f t="shared" ca="1" si="256"/>
        <v>136.40525216115395</v>
      </c>
      <c r="DU36">
        <f t="shared" ca="1" si="256"/>
        <v>134.60082253199704</v>
      </c>
      <c r="DV36">
        <f t="shared" ca="1" si="256"/>
        <v>134.15808071722441</v>
      </c>
      <c r="DW36">
        <f t="shared" ca="1" si="256"/>
        <v>135.2249529962086</v>
      </c>
      <c r="DX36">
        <f t="shared" ca="1" si="256"/>
        <v>142.57408700664948</v>
      </c>
      <c r="DY36">
        <f t="shared" ca="1" si="256"/>
        <v>143.38197381834593</v>
      </c>
      <c r="DZ36">
        <f t="shared" ca="1" si="256"/>
        <v>142.32261310403021</v>
      </c>
      <c r="EA36">
        <f t="shared" ca="1" si="256"/>
        <v>141.89260689220509</v>
      </c>
      <c r="EB36">
        <f t="shared" ca="1" si="256"/>
        <v>145.74923648047849</v>
      </c>
      <c r="EC36">
        <f t="shared" ca="1" si="256"/>
        <v>144.47702775734842</v>
      </c>
      <c r="ED36">
        <f t="shared" ca="1" si="256"/>
        <v>142.53669031886025</v>
      </c>
      <c r="EE36">
        <f t="shared" ref="EE36:FJ36" ca="1" si="257">ED36*EXP(($C$6-0.5*$C$4^2)*$C$5+$C$4*SQRT($C$5)*_xlfn.NORM.S.INV(RAND()))</f>
        <v>141.56434772535198</v>
      </c>
      <c r="EF36">
        <f t="shared" ca="1" si="257"/>
        <v>141.42446016002938</v>
      </c>
      <c r="EG36">
        <f t="shared" ca="1" si="257"/>
        <v>145.42842976426653</v>
      </c>
      <c r="EH36">
        <f t="shared" ca="1" si="257"/>
        <v>146.5087419365145</v>
      </c>
      <c r="EI36">
        <f t="shared" ca="1" si="257"/>
        <v>142.08287299437842</v>
      </c>
      <c r="EJ36">
        <f t="shared" ca="1" si="257"/>
        <v>142.11259431186716</v>
      </c>
      <c r="EK36">
        <f t="shared" ca="1" si="257"/>
        <v>141.00151695504297</v>
      </c>
      <c r="EL36">
        <f t="shared" ca="1" si="257"/>
        <v>139.07923018937478</v>
      </c>
      <c r="EM36">
        <f t="shared" ca="1" si="257"/>
        <v>136.67544110380962</v>
      </c>
      <c r="EN36">
        <f t="shared" ca="1" si="257"/>
        <v>137.16000050152905</v>
      </c>
      <c r="EO36">
        <f t="shared" ca="1" si="257"/>
        <v>137.45014895069252</v>
      </c>
      <c r="EP36">
        <f t="shared" ca="1" si="257"/>
        <v>137.91427383630653</v>
      </c>
      <c r="EQ36">
        <f t="shared" ca="1" si="257"/>
        <v>135.45440195633955</v>
      </c>
      <c r="ER36">
        <f t="shared" ca="1" si="257"/>
        <v>137.21033913109542</v>
      </c>
      <c r="ES36">
        <f t="shared" ca="1" si="257"/>
        <v>136.19011228363379</v>
      </c>
      <c r="ET36">
        <f t="shared" ca="1" si="257"/>
        <v>140.01067055257445</v>
      </c>
      <c r="EU36">
        <f t="shared" ca="1" si="257"/>
        <v>141.49303980861438</v>
      </c>
      <c r="EV36">
        <f t="shared" ca="1" si="257"/>
        <v>140.89837796624047</v>
      </c>
      <c r="EW36">
        <f t="shared" ca="1" si="257"/>
        <v>139.49358979795187</v>
      </c>
      <c r="EX36">
        <f t="shared" ca="1" si="257"/>
        <v>137.37421079282905</v>
      </c>
      <c r="EY36">
        <f t="shared" ca="1" si="257"/>
        <v>136.14535107979586</v>
      </c>
      <c r="EZ36">
        <f t="shared" ca="1" si="257"/>
        <v>137.57027342636823</v>
      </c>
      <c r="FA36">
        <f t="shared" ca="1" si="257"/>
        <v>134.21334764878341</v>
      </c>
      <c r="FB36">
        <f t="shared" ca="1" si="257"/>
        <v>131.65991898771878</v>
      </c>
      <c r="FC36">
        <f t="shared" ca="1" si="257"/>
        <v>130.97407329302837</v>
      </c>
      <c r="FD36">
        <f t="shared" ca="1" si="257"/>
        <v>129.77759175760568</v>
      </c>
      <c r="FE36">
        <f t="shared" ca="1" si="257"/>
        <v>128.93510336224276</v>
      </c>
      <c r="FF36">
        <f t="shared" ca="1" si="257"/>
        <v>126.65279978716261</v>
      </c>
      <c r="FG36">
        <f t="shared" ca="1" si="257"/>
        <v>129.03210629758624</v>
      </c>
      <c r="FH36">
        <f t="shared" ca="1" si="257"/>
        <v>123.44840905234359</v>
      </c>
      <c r="FI36">
        <f t="shared" ca="1" si="257"/>
        <v>126.72782203992878</v>
      </c>
      <c r="FJ36">
        <f t="shared" ca="1" si="257"/>
        <v>124.7860239479014</v>
      </c>
      <c r="FK36">
        <f t="shared" ref="FK36:GP36" ca="1" si="258">FJ36*EXP(($C$6-0.5*$C$4^2)*$C$5+$C$4*SQRT($C$5)*_xlfn.NORM.S.INV(RAND()))</f>
        <v>118.32467627078373</v>
      </c>
      <c r="FL36">
        <f t="shared" ca="1" si="258"/>
        <v>119.13284529972405</v>
      </c>
      <c r="FM36">
        <f t="shared" ca="1" si="258"/>
        <v>118.95342431226926</v>
      </c>
      <c r="FN36">
        <f t="shared" ca="1" si="258"/>
        <v>121.19235402039963</v>
      </c>
      <c r="FO36">
        <f t="shared" ca="1" si="258"/>
        <v>121.8101516409147</v>
      </c>
      <c r="FP36">
        <f t="shared" ca="1" si="258"/>
        <v>122.88416785233076</v>
      </c>
      <c r="FQ36">
        <f t="shared" ca="1" si="258"/>
        <v>124.42703346216489</v>
      </c>
      <c r="FR36">
        <f t="shared" ca="1" si="258"/>
        <v>126.03526401256588</v>
      </c>
      <c r="FS36">
        <f t="shared" ca="1" si="258"/>
        <v>127.72003960834006</v>
      </c>
      <c r="FT36">
        <f t="shared" ca="1" si="258"/>
        <v>127.91786685870559</v>
      </c>
      <c r="FU36">
        <f t="shared" ca="1" si="258"/>
        <v>131.34182474411278</v>
      </c>
      <c r="FV36">
        <f t="shared" ca="1" si="258"/>
        <v>128.08008198200284</v>
      </c>
      <c r="FW36">
        <f t="shared" ca="1" si="258"/>
        <v>125.17631385623059</v>
      </c>
      <c r="FX36">
        <f t="shared" ca="1" si="258"/>
        <v>124.85184679536128</v>
      </c>
      <c r="FY36">
        <f t="shared" ca="1" si="258"/>
        <v>126.11431662068637</v>
      </c>
      <c r="FZ36">
        <f t="shared" ca="1" si="258"/>
        <v>123.80861130010584</v>
      </c>
      <c r="GA36">
        <f t="shared" ca="1" si="258"/>
        <v>122.71248421775941</v>
      </c>
      <c r="GB36">
        <f t="shared" ca="1" si="258"/>
        <v>123.99850071422946</v>
      </c>
      <c r="GC36">
        <f t="shared" ca="1" si="258"/>
        <v>124.45120752975957</v>
      </c>
      <c r="GD36">
        <f t="shared" ca="1" si="258"/>
        <v>122.99625959013957</v>
      </c>
      <c r="GE36">
        <f t="shared" ca="1" si="258"/>
        <v>127.64674755217013</v>
      </c>
      <c r="GF36">
        <f t="shared" ca="1" si="258"/>
        <v>127.66372170146965</v>
      </c>
      <c r="GG36">
        <f t="shared" ca="1" si="258"/>
        <v>126.22212670534604</v>
      </c>
      <c r="GH36">
        <f t="shared" ca="1" si="258"/>
        <v>125.1916195054506</v>
      </c>
      <c r="GI36">
        <f t="shared" ca="1" si="258"/>
        <v>123.88401653728162</v>
      </c>
      <c r="GJ36">
        <f t="shared" ca="1" si="258"/>
        <v>124.15348480380725</v>
      </c>
      <c r="GK36">
        <f t="shared" ca="1" si="258"/>
        <v>122.69318778619785</v>
      </c>
      <c r="GL36">
        <f t="shared" ca="1" si="258"/>
        <v>121.66965972952542</v>
      </c>
      <c r="GM36">
        <f t="shared" ca="1" si="258"/>
        <v>122.42483886379068</v>
      </c>
      <c r="GN36">
        <f t="shared" ca="1" si="258"/>
        <v>119.07018873277345</v>
      </c>
      <c r="GO36">
        <f t="shared" ca="1" si="258"/>
        <v>119.57026302916876</v>
      </c>
      <c r="GP36">
        <f t="shared" ca="1" si="258"/>
        <v>118.59493476630391</v>
      </c>
      <c r="GQ36">
        <f t="shared" ref="GQ36:GX36" ca="1" si="259">GP36*EXP(($C$6-0.5*$C$4^2)*$C$5+$C$4*SQRT($C$5)*_xlfn.NORM.S.INV(RAND()))</f>
        <v>119.77849686427992</v>
      </c>
      <c r="GR36">
        <f t="shared" ca="1" si="259"/>
        <v>123.91289599800817</v>
      </c>
      <c r="GS36">
        <f t="shared" ca="1" si="259"/>
        <v>121.55521791416591</v>
      </c>
      <c r="GT36">
        <f t="shared" ca="1" si="259"/>
        <v>121.3297382190194</v>
      </c>
      <c r="GU36">
        <f t="shared" ca="1" si="259"/>
        <v>121.70516342996503</v>
      </c>
      <c r="GV36">
        <f t="shared" ca="1" si="259"/>
        <v>120.43462663333884</v>
      </c>
      <c r="GW36">
        <f t="shared" ca="1" si="259"/>
        <v>124.94087058681329</v>
      </c>
      <c r="GX36">
        <f t="shared" ca="1" si="259"/>
        <v>124.30925457093427</v>
      </c>
      <c r="GY36" s="26">
        <f t="shared" ca="1" si="24"/>
        <v>35.690745429065728</v>
      </c>
      <c r="GZ36">
        <f t="shared" ca="1" si="243"/>
        <v>35.575927000606278</v>
      </c>
      <c r="HA36" s="26">
        <f t="shared" ca="1" si="32"/>
        <v>0</v>
      </c>
      <c r="HB36" s="26">
        <f t="shared" ca="1" si="244"/>
        <v>0</v>
      </c>
    </row>
    <row r="37" spans="6:210" x14ac:dyDescent="0.35">
      <c r="F37" s="26">
        <f t="shared" si="245"/>
        <v>156.69999999999999</v>
      </c>
      <c r="G37">
        <f t="shared" ref="G37:AL37" ca="1" si="260">F37*EXP(($C$6-0.5*$C$4^2)*$C$5+$C$4*SQRT($C$5)*_xlfn.NORM.S.INV(RAND()))</f>
        <v>153.98710339759987</v>
      </c>
      <c r="H37">
        <f t="shared" ca="1" si="260"/>
        <v>155.57233041865527</v>
      </c>
      <c r="I37">
        <f t="shared" ca="1" si="260"/>
        <v>158.51827409530955</v>
      </c>
      <c r="J37">
        <f t="shared" ca="1" si="260"/>
        <v>158.68389815549415</v>
      </c>
      <c r="K37">
        <f t="shared" ca="1" si="260"/>
        <v>160.00179700117062</v>
      </c>
      <c r="L37">
        <f t="shared" ca="1" si="260"/>
        <v>159.67447554525023</v>
      </c>
      <c r="M37">
        <f t="shared" ca="1" si="260"/>
        <v>156.30209745186619</v>
      </c>
      <c r="N37">
        <f t="shared" ca="1" si="260"/>
        <v>149.65521810406079</v>
      </c>
      <c r="O37">
        <f t="shared" ca="1" si="260"/>
        <v>146.78582283617763</v>
      </c>
      <c r="P37">
        <f t="shared" ca="1" si="260"/>
        <v>143.59815393632047</v>
      </c>
      <c r="Q37">
        <f t="shared" ca="1" si="260"/>
        <v>142.4499224348811</v>
      </c>
      <c r="R37">
        <f t="shared" ca="1" si="260"/>
        <v>144.35085458272951</v>
      </c>
      <c r="S37">
        <f t="shared" ca="1" si="260"/>
        <v>144.40325353988968</v>
      </c>
      <c r="T37">
        <f t="shared" ca="1" si="260"/>
        <v>146.02074117343477</v>
      </c>
      <c r="U37">
        <f t="shared" ca="1" si="260"/>
        <v>145.90255567103532</v>
      </c>
      <c r="V37">
        <f t="shared" ca="1" si="260"/>
        <v>140.64308514690129</v>
      </c>
      <c r="W37">
        <f t="shared" ca="1" si="260"/>
        <v>142.52696782884232</v>
      </c>
      <c r="X37">
        <f t="shared" ca="1" si="260"/>
        <v>146.55472274197757</v>
      </c>
      <c r="Y37">
        <f t="shared" ca="1" si="260"/>
        <v>148.08854175665854</v>
      </c>
      <c r="Z37">
        <f t="shared" ca="1" si="260"/>
        <v>142.89362191485003</v>
      </c>
      <c r="AA37">
        <f t="shared" ca="1" si="260"/>
        <v>144.87690935441017</v>
      </c>
      <c r="AB37">
        <f t="shared" ca="1" si="260"/>
        <v>142.8305851888837</v>
      </c>
      <c r="AC37">
        <f t="shared" ca="1" si="260"/>
        <v>144.6258663308607</v>
      </c>
      <c r="AD37">
        <f t="shared" ca="1" si="260"/>
        <v>142.51576296816725</v>
      </c>
      <c r="AE37">
        <f t="shared" ca="1" si="260"/>
        <v>143.79521408943887</v>
      </c>
      <c r="AF37">
        <f t="shared" ca="1" si="260"/>
        <v>143.33443455313636</v>
      </c>
      <c r="AG37">
        <f t="shared" ca="1" si="260"/>
        <v>141.84733548056062</v>
      </c>
      <c r="AH37">
        <f t="shared" ca="1" si="260"/>
        <v>143.4555664360083</v>
      </c>
      <c r="AI37">
        <f t="shared" ca="1" si="260"/>
        <v>145.59536787240677</v>
      </c>
      <c r="AJ37">
        <f t="shared" ca="1" si="260"/>
        <v>149.92091239485521</v>
      </c>
      <c r="AK37">
        <f t="shared" ca="1" si="260"/>
        <v>156.35159953521023</v>
      </c>
      <c r="AL37">
        <f t="shared" ca="1" si="260"/>
        <v>158.35856037752842</v>
      </c>
      <c r="AM37">
        <f t="shared" ref="AM37:BR37" ca="1" si="261">AL37*EXP(($C$6-0.5*$C$4^2)*$C$5+$C$4*SQRT($C$5)*_xlfn.NORM.S.INV(RAND()))</f>
        <v>159.03407708575284</v>
      </c>
      <c r="AN37">
        <f t="shared" ca="1" si="261"/>
        <v>161.3415046813511</v>
      </c>
      <c r="AO37">
        <f t="shared" ca="1" si="261"/>
        <v>158.33691594776514</v>
      </c>
      <c r="AP37">
        <f t="shared" ca="1" si="261"/>
        <v>158.6391124560858</v>
      </c>
      <c r="AQ37">
        <f t="shared" ca="1" si="261"/>
        <v>163.94668201607672</v>
      </c>
      <c r="AR37">
        <f t="shared" ca="1" si="261"/>
        <v>161.17049362979597</v>
      </c>
      <c r="AS37">
        <f t="shared" ca="1" si="261"/>
        <v>160.57254767018838</v>
      </c>
      <c r="AT37">
        <f t="shared" ca="1" si="261"/>
        <v>161.15144989517609</v>
      </c>
      <c r="AU37">
        <f t="shared" ca="1" si="261"/>
        <v>157.52930416486609</v>
      </c>
      <c r="AV37">
        <f t="shared" ca="1" si="261"/>
        <v>160.40898302575329</v>
      </c>
      <c r="AW37">
        <f t="shared" ca="1" si="261"/>
        <v>165.59416017652094</v>
      </c>
      <c r="AX37">
        <f t="shared" ca="1" si="261"/>
        <v>162.98596245835213</v>
      </c>
      <c r="AY37">
        <f t="shared" ca="1" si="261"/>
        <v>165.69882513829285</v>
      </c>
      <c r="AZ37">
        <f t="shared" ca="1" si="261"/>
        <v>161.64579690841569</v>
      </c>
      <c r="BA37">
        <f t="shared" ca="1" si="261"/>
        <v>166.82914730593674</v>
      </c>
      <c r="BB37">
        <f t="shared" ca="1" si="261"/>
        <v>170.10181438963909</v>
      </c>
      <c r="BC37">
        <f t="shared" ca="1" si="261"/>
        <v>171.54644858022908</v>
      </c>
      <c r="BD37">
        <f t="shared" ca="1" si="261"/>
        <v>166.12047735268229</v>
      </c>
      <c r="BE37">
        <f t="shared" ca="1" si="261"/>
        <v>166.83507152294752</v>
      </c>
      <c r="BF37">
        <f t="shared" ca="1" si="261"/>
        <v>165.59985583351079</v>
      </c>
      <c r="BG37">
        <f t="shared" ca="1" si="261"/>
        <v>165.40383413977324</v>
      </c>
      <c r="BH37">
        <f t="shared" ca="1" si="261"/>
        <v>166.1480740470648</v>
      </c>
      <c r="BI37">
        <f t="shared" ca="1" si="261"/>
        <v>169.14266683534694</v>
      </c>
      <c r="BJ37">
        <f t="shared" ca="1" si="261"/>
        <v>169.5228745287061</v>
      </c>
      <c r="BK37">
        <f t="shared" ca="1" si="261"/>
        <v>166.47397663793112</v>
      </c>
      <c r="BL37">
        <f t="shared" ca="1" si="261"/>
        <v>164.7855234480071</v>
      </c>
      <c r="BM37">
        <f t="shared" ca="1" si="261"/>
        <v>163.96657546215891</v>
      </c>
      <c r="BN37">
        <f t="shared" ca="1" si="261"/>
        <v>157.62212271745068</v>
      </c>
      <c r="BO37">
        <f t="shared" ca="1" si="261"/>
        <v>156.46293373174228</v>
      </c>
      <c r="BP37">
        <f t="shared" ca="1" si="261"/>
        <v>157.77258871240801</v>
      </c>
      <c r="BQ37">
        <f t="shared" ca="1" si="261"/>
        <v>155.25631223408155</v>
      </c>
      <c r="BR37">
        <f t="shared" ca="1" si="261"/>
        <v>158.58970101668388</v>
      </c>
      <c r="BS37">
        <f t="shared" ref="BS37:CX37" ca="1" si="262">BR37*EXP(($C$6-0.5*$C$4^2)*$C$5+$C$4*SQRT($C$5)*_xlfn.NORM.S.INV(RAND()))</f>
        <v>158.76711270510259</v>
      </c>
      <c r="BT37">
        <f t="shared" ca="1" si="262"/>
        <v>157.25837334802753</v>
      </c>
      <c r="BU37">
        <f t="shared" ca="1" si="262"/>
        <v>160.59640404117073</v>
      </c>
      <c r="BV37">
        <f t="shared" ca="1" si="262"/>
        <v>163.88749027680268</v>
      </c>
      <c r="BW37">
        <f t="shared" ca="1" si="262"/>
        <v>162.82014026754257</v>
      </c>
      <c r="BX37">
        <f t="shared" ca="1" si="262"/>
        <v>162.22639076633746</v>
      </c>
      <c r="BY37">
        <f t="shared" ca="1" si="262"/>
        <v>166.32844403879207</v>
      </c>
      <c r="BZ37">
        <f t="shared" ca="1" si="262"/>
        <v>165.03534395508933</v>
      </c>
      <c r="CA37">
        <f t="shared" ca="1" si="262"/>
        <v>165.36688042727829</v>
      </c>
      <c r="CB37">
        <f t="shared" ca="1" si="262"/>
        <v>163.07407409073872</v>
      </c>
      <c r="CC37">
        <f t="shared" ca="1" si="262"/>
        <v>166.81353185396688</v>
      </c>
      <c r="CD37">
        <f t="shared" ca="1" si="262"/>
        <v>167.59943618147915</v>
      </c>
      <c r="CE37">
        <f t="shared" ca="1" si="262"/>
        <v>166.81526508257386</v>
      </c>
      <c r="CF37">
        <f t="shared" ca="1" si="262"/>
        <v>164.77351917368969</v>
      </c>
      <c r="CG37">
        <f t="shared" ca="1" si="262"/>
        <v>161.93849104632287</v>
      </c>
      <c r="CH37">
        <f t="shared" ca="1" si="262"/>
        <v>161.06510806482817</v>
      </c>
      <c r="CI37">
        <f t="shared" ca="1" si="262"/>
        <v>165.26575998101649</v>
      </c>
      <c r="CJ37">
        <f t="shared" ca="1" si="262"/>
        <v>167.7147700105385</v>
      </c>
      <c r="CK37">
        <f t="shared" ca="1" si="262"/>
        <v>165.74382929942814</v>
      </c>
      <c r="CL37">
        <f t="shared" ca="1" si="262"/>
        <v>165.42779312692431</v>
      </c>
      <c r="CM37">
        <f t="shared" ca="1" si="262"/>
        <v>166.0416232778494</v>
      </c>
      <c r="CN37">
        <f t="shared" ca="1" si="262"/>
        <v>163.60989614646127</v>
      </c>
      <c r="CO37">
        <f t="shared" ca="1" si="262"/>
        <v>164.66667715193267</v>
      </c>
      <c r="CP37">
        <f t="shared" ca="1" si="262"/>
        <v>164.61138152075961</v>
      </c>
      <c r="CQ37">
        <f t="shared" ca="1" si="262"/>
        <v>162.22947051831352</v>
      </c>
      <c r="CR37">
        <f t="shared" ca="1" si="262"/>
        <v>159.81503281639951</v>
      </c>
      <c r="CS37">
        <f t="shared" ca="1" si="262"/>
        <v>157.75505830052973</v>
      </c>
      <c r="CT37">
        <f t="shared" ca="1" si="262"/>
        <v>161.12054861909067</v>
      </c>
      <c r="CU37">
        <f t="shared" ca="1" si="262"/>
        <v>158.32791746896581</v>
      </c>
      <c r="CV37">
        <f t="shared" ca="1" si="262"/>
        <v>158.40279683974623</v>
      </c>
      <c r="CW37">
        <f t="shared" ca="1" si="262"/>
        <v>160.13878889238995</v>
      </c>
      <c r="CX37">
        <f t="shared" ca="1" si="262"/>
        <v>162.22947886425865</v>
      </c>
      <c r="CY37">
        <f t="shared" ref="CY37:ED37" ca="1" si="263">CX37*EXP(($C$6-0.5*$C$4^2)*$C$5+$C$4*SQRT($C$5)*_xlfn.NORM.S.INV(RAND()))</f>
        <v>165.81306934198702</v>
      </c>
      <c r="CZ37">
        <f t="shared" ca="1" si="263"/>
        <v>167.1371026256088</v>
      </c>
      <c r="DA37">
        <f t="shared" ca="1" si="263"/>
        <v>164.82633645003472</v>
      </c>
      <c r="DB37">
        <f t="shared" ca="1" si="263"/>
        <v>160.76655367233212</v>
      </c>
      <c r="DC37">
        <f t="shared" ca="1" si="263"/>
        <v>159.91218143768273</v>
      </c>
      <c r="DD37">
        <f t="shared" ca="1" si="263"/>
        <v>160.98254214650305</v>
      </c>
      <c r="DE37">
        <f t="shared" ca="1" si="263"/>
        <v>160.95101752569104</v>
      </c>
      <c r="DF37">
        <f t="shared" ca="1" si="263"/>
        <v>159.6349213359677</v>
      </c>
      <c r="DG37">
        <f t="shared" ca="1" si="263"/>
        <v>159.07170016850742</v>
      </c>
      <c r="DH37">
        <f t="shared" ca="1" si="263"/>
        <v>159.0764606451074</v>
      </c>
      <c r="DI37">
        <f t="shared" ca="1" si="263"/>
        <v>158.94222461260139</v>
      </c>
      <c r="DJ37">
        <f t="shared" ca="1" si="263"/>
        <v>159.45880540521176</v>
      </c>
      <c r="DK37">
        <f t="shared" ca="1" si="263"/>
        <v>158.36251400910299</v>
      </c>
      <c r="DL37">
        <f t="shared" ca="1" si="263"/>
        <v>155.86351272320366</v>
      </c>
      <c r="DM37">
        <f t="shared" ca="1" si="263"/>
        <v>154.02565312255189</v>
      </c>
      <c r="DN37">
        <f t="shared" ca="1" si="263"/>
        <v>164.27510949722907</v>
      </c>
      <c r="DO37">
        <f t="shared" ca="1" si="263"/>
        <v>160.8749446945053</v>
      </c>
      <c r="DP37">
        <f t="shared" ca="1" si="263"/>
        <v>161.15227718586698</v>
      </c>
      <c r="DQ37">
        <f t="shared" ca="1" si="263"/>
        <v>164.56953079469187</v>
      </c>
      <c r="DR37">
        <f t="shared" ca="1" si="263"/>
        <v>162.35250122733206</v>
      </c>
      <c r="DS37">
        <f t="shared" ca="1" si="263"/>
        <v>157.95712922483949</v>
      </c>
      <c r="DT37">
        <f t="shared" ca="1" si="263"/>
        <v>155.63035077954419</v>
      </c>
      <c r="DU37">
        <f t="shared" ca="1" si="263"/>
        <v>155.55596411596426</v>
      </c>
      <c r="DV37">
        <f t="shared" ca="1" si="263"/>
        <v>156.13131994344312</v>
      </c>
      <c r="DW37">
        <f t="shared" ca="1" si="263"/>
        <v>155.08170344480507</v>
      </c>
      <c r="DX37">
        <f t="shared" ca="1" si="263"/>
        <v>153.25165994032832</v>
      </c>
      <c r="DY37">
        <f t="shared" ca="1" si="263"/>
        <v>153.60567271878352</v>
      </c>
      <c r="DZ37">
        <f t="shared" ca="1" si="263"/>
        <v>152.60998539072565</v>
      </c>
      <c r="EA37">
        <f t="shared" ca="1" si="263"/>
        <v>150.39672164138639</v>
      </c>
      <c r="EB37">
        <f t="shared" ca="1" si="263"/>
        <v>148.38563223749841</v>
      </c>
      <c r="EC37">
        <f t="shared" ca="1" si="263"/>
        <v>146.38910797821151</v>
      </c>
      <c r="ED37">
        <f t="shared" ca="1" si="263"/>
        <v>147.87829753454207</v>
      </c>
      <c r="EE37">
        <f t="shared" ref="EE37:FJ37" ca="1" si="264">ED37*EXP(($C$6-0.5*$C$4^2)*$C$5+$C$4*SQRT($C$5)*_xlfn.NORM.S.INV(RAND()))</f>
        <v>144.9786640384672</v>
      </c>
      <c r="EF37">
        <f t="shared" ca="1" si="264"/>
        <v>141.97905870937342</v>
      </c>
      <c r="EG37">
        <f t="shared" ca="1" si="264"/>
        <v>141.71608202427822</v>
      </c>
      <c r="EH37">
        <f t="shared" ca="1" si="264"/>
        <v>140.82890641452096</v>
      </c>
      <c r="EI37">
        <f t="shared" ca="1" si="264"/>
        <v>137.97663641265791</v>
      </c>
      <c r="EJ37">
        <f t="shared" ca="1" si="264"/>
        <v>142.82549454274201</v>
      </c>
      <c r="EK37">
        <f t="shared" ca="1" si="264"/>
        <v>141.66978251600594</v>
      </c>
      <c r="EL37">
        <f t="shared" ca="1" si="264"/>
        <v>144.62439812272498</v>
      </c>
      <c r="EM37">
        <f t="shared" ca="1" si="264"/>
        <v>145.18526025108201</v>
      </c>
      <c r="EN37">
        <f t="shared" ca="1" si="264"/>
        <v>142.11112529614988</v>
      </c>
      <c r="EO37">
        <f t="shared" ca="1" si="264"/>
        <v>140.93551861074852</v>
      </c>
      <c r="EP37">
        <f t="shared" ca="1" si="264"/>
        <v>142.78087817043527</v>
      </c>
      <c r="EQ37">
        <f t="shared" ca="1" si="264"/>
        <v>140.5747909556672</v>
      </c>
      <c r="ER37">
        <f t="shared" ca="1" si="264"/>
        <v>144.84254418430237</v>
      </c>
      <c r="ES37">
        <f t="shared" ca="1" si="264"/>
        <v>144.44990709592523</v>
      </c>
      <c r="ET37">
        <f t="shared" ca="1" si="264"/>
        <v>140.32222896088294</v>
      </c>
      <c r="EU37">
        <f t="shared" ca="1" si="264"/>
        <v>139.10741808320361</v>
      </c>
      <c r="EV37">
        <f t="shared" ca="1" si="264"/>
        <v>138.74608913304337</v>
      </c>
      <c r="EW37">
        <f t="shared" ca="1" si="264"/>
        <v>137.81719874323406</v>
      </c>
      <c r="EX37">
        <f t="shared" ca="1" si="264"/>
        <v>139.3141125172435</v>
      </c>
      <c r="EY37">
        <f t="shared" ca="1" si="264"/>
        <v>140.34565783401399</v>
      </c>
      <c r="EZ37">
        <f t="shared" ca="1" si="264"/>
        <v>139.69228630023875</v>
      </c>
      <c r="FA37">
        <f t="shared" ca="1" si="264"/>
        <v>142.63400172281027</v>
      </c>
      <c r="FB37">
        <f t="shared" ca="1" si="264"/>
        <v>142.46720212720319</v>
      </c>
      <c r="FC37">
        <f t="shared" ca="1" si="264"/>
        <v>145.01441441351872</v>
      </c>
      <c r="FD37">
        <f t="shared" ca="1" si="264"/>
        <v>143.83318276826876</v>
      </c>
      <c r="FE37">
        <f t="shared" ca="1" si="264"/>
        <v>146.30824298756849</v>
      </c>
      <c r="FF37">
        <f t="shared" ca="1" si="264"/>
        <v>145.75842219540814</v>
      </c>
      <c r="FG37">
        <f t="shared" ca="1" si="264"/>
        <v>148.22142107661952</v>
      </c>
      <c r="FH37">
        <f t="shared" ca="1" si="264"/>
        <v>153.74284017436008</v>
      </c>
      <c r="FI37">
        <f t="shared" ca="1" si="264"/>
        <v>147.72999154007604</v>
      </c>
      <c r="FJ37">
        <f t="shared" ca="1" si="264"/>
        <v>148.4677875022424</v>
      </c>
      <c r="FK37">
        <f t="shared" ref="FK37:GP37" ca="1" si="265">FJ37*EXP(($C$6-0.5*$C$4^2)*$C$5+$C$4*SQRT($C$5)*_xlfn.NORM.S.INV(RAND()))</f>
        <v>149.36658533158504</v>
      </c>
      <c r="FL37">
        <f t="shared" ca="1" si="265"/>
        <v>150.43837984208025</v>
      </c>
      <c r="FM37">
        <f t="shared" ca="1" si="265"/>
        <v>142.87305514951228</v>
      </c>
      <c r="FN37">
        <f t="shared" ca="1" si="265"/>
        <v>141.97124223574608</v>
      </c>
      <c r="FO37">
        <f t="shared" ca="1" si="265"/>
        <v>143.01227849337906</v>
      </c>
      <c r="FP37">
        <f t="shared" ca="1" si="265"/>
        <v>140.25163172563356</v>
      </c>
      <c r="FQ37">
        <f t="shared" ca="1" si="265"/>
        <v>138.8793962026441</v>
      </c>
      <c r="FR37">
        <f t="shared" ca="1" si="265"/>
        <v>136.02817644543794</v>
      </c>
      <c r="FS37">
        <f t="shared" ca="1" si="265"/>
        <v>133.30296351987937</v>
      </c>
      <c r="FT37">
        <f t="shared" ca="1" si="265"/>
        <v>134.12066853256309</v>
      </c>
      <c r="FU37">
        <f t="shared" ca="1" si="265"/>
        <v>133.19386713119479</v>
      </c>
      <c r="FV37">
        <f t="shared" ca="1" si="265"/>
        <v>136.31244215336608</v>
      </c>
      <c r="FW37">
        <f t="shared" ca="1" si="265"/>
        <v>138.71584681097431</v>
      </c>
      <c r="FX37">
        <f t="shared" ca="1" si="265"/>
        <v>141.83511248358604</v>
      </c>
      <c r="FY37">
        <f t="shared" ca="1" si="265"/>
        <v>140.7193645094967</v>
      </c>
      <c r="FZ37">
        <f t="shared" ca="1" si="265"/>
        <v>143.76756707265253</v>
      </c>
      <c r="GA37">
        <f t="shared" ca="1" si="265"/>
        <v>138.87045364433268</v>
      </c>
      <c r="GB37">
        <f t="shared" ca="1" si="265"/>
        <v>137.50115153469653</v>
      </c>
      <c r="GC37">
        <f t="shared" ca="1" si="265"/>
        <v>135.77486350210927</v>
      </c>
      <c r="GD37">
        <f t="shared" ca="1" si="265"/>
        <v>133.38191881603873</v>
      </c>
      <c r="GE37">
        <f t="shared" ca="1" si="265"/>
        <v>137.91861413403714</v>
      </c>
      <c r="GF37">
        <f t="shared" ca="1" si="265"/>
        <v>131.30642339717559</v>
      </c>
      <c r="GG37">
        <f t="shared" ca="1" si="265"/>
        <v>131.75762106066361</v>
      </c>
      <c r="GH37">
        <f t="shared" ca="1" si="265"/>
        <v>134.06090106922613</v>
      </c>
      <c r="GI37">
        <f t="shared" ca="1" si="265"/>
        <v>136.10709613020217</v>
      </c>
      <c r="GJ37">
        <f t="shared" ca="1" si="265"/>
        <v>143.58563192582076</v>
      </c>
      <c r="GK37">
        <f t="shared" ca="1" si="265"/>
        <v>143.24733612565961</v>
      </c>
      <c r="GL37">
        <f t="shared" ca="1" si="265"/>
        <v>146.19047613906082</v>
      </c>
      <c r="GM37">
        <f t="shared" ca="1" si="265"/>
        <v>146.4598853899073</v>
      </c>
      <c r="GN37">
        <f t="shared" ca="1" si="265"/>
        <v>145.08887596977763</v>
      </c>
      <c r="GO37">
        <f t="shared" ca="1" si="265"/>
        <v>147.28206713239226</v>
      </c>
      <c r="GP37">
        <f t="shared" ca="1" si="265"/>
        <v>149.79455084797578</v>
      </c>
      <c r="GQ37">
        <f t="shared" ref="GQ37:GX37" ca="1" si="266">GP37*EXP(($C$6-0.5*$C$4^2)*$C$5+$C$4*SQRT($C$5)*_xlfn.NORM.S.INV(RAND()))</f>
        <v>152.42065301316961</v>
      </c>
      <c r="GR37">
        <f t="shared" ca="1" si="266"/>
        <v>154.74115807981278</v>
      </c>
      <c r="GS37">
        <f t="shared" ca="1" si="266"/>
        <v>157.75432569840959</v>
      </c>
      <c r="GT37">
        <f t="shared" ca="1" si="266"/>
        <v>156.12173261879249</v>
      </c>
      <c r="GU37">
        <f t="shared" ca="1" si="266"/>
        <v>154.6130679692204</v>
      </c>
      <c r="GV37">
        <f t="shared" ca="1" si="266"/>
        <v>154.75607438313827</v>
      </c>
      <c r="GW37">
        <f t="shared" ca="1" si="266"/>
        <v>159.73260455992605</v>
      </c>
      <c r="GX37">
        <f t="shared" ca="1" si="266"/>
        <v>162.38812215514054</v>
      </c>
      <c r="GY37" s="26">
        <f t="shared" ca="1" si="24"/>
        <v>0</v>
      </c>
      <c r="GZ37">
        <f t="shared" ca="1" si="243"/>
        <v>0</v>
      </c>
      <c r="HA37" s="26">
        <f t="shared" ca="1" si="32"/>
        <v>2.3881221551405361</v>
      </c>
      <c r="HB37" s="26">
        <f t="shared" ca="1" si="244"/>
        <v>2.3804394791547572</v>
      </c>
    </row>
    <row r="38" spans="6:210" x14ac:dyDescent="0.35">
      <c r="F38" s="26">
        <f t="shared" si="245"/>
        <v>156.69999999999999</v>
      </c>
      <c r="G38">
        <f t="shared" ref="G38:AL38" ca="1" si="267">F38*EXP(($C$6-0.5*$C$4^2)*$C$5+$C$4*SQRT($C$5)*_xlfn.NORM.S.INV(RAND()))</f>
        <v>161.80589882114356</v>
      </c>
      <c r="H38">
        <f t="shared" ca="1" si="267"/>
        <v>155.5685850754553</v>
      </c>
      <c r="I38">
        <f t="shared" ca="1" si="267"/>
        <v>153.52471156991442</v>
      </c>
      <c r="J38">
        <f t="shared" ca="1" si="267"/>
        <v>159.79401951727885</v>
      </c>
      <c r="K38">
        <f t="shared" ca="1" si="267"/>
        <v>160.18513770277897</v>
      </c>
      <c r="L38">
        <f t="shared" ca="1" si="267"/>
        <v>161.09100954616321</v>
      </c>
      <c r="M38">
        <f t="shared" ca="1" si="267"/>
        <v>159.72669613115374</v>
      </c>
      <c r="N38">
        <f t="shared" ca="1" si="267"/>
        <v>160.20130871864197</v>
      </c>
      <c r="O38">
        <f t="shared" ca="1" si="267"/>
        <v>162.54865901697505</v>
      </c>
      <c r="P38">
        <f t="shared" ca="1" si="267"/>
        <v>158.10499700422312</v>
      </c>
      <c r="Q38">
        <f t="shared" ca="1" si="267"/>
        <v>156.95194851928335</v>
      </c>
      <c r="R38">
        <f t="shared" ca="1" si="267"/>
        <v>162.03992355297655</v>
      </c>
      <c r="S38">
        <f t="shared" ca="1" si="267"/>
        <v>167.19759086381117</v>
      </c>
      <c r="T38">
        <f t="shared" ca="1" si="267"/>
        <v>168.68930178151555</v>
      </c>
      <c r="U38">
        <f t="shared" ca="1" si="267"/>
        <v>166.54799845629046</v>
      </c>
      <c r="V38">
        <f t="shared" ca="1" si="267"/>
        <v>164.69562729600054</v>
      </c>
      <c r="W38">
        <f t="shared" ca="1" si="267"/>
        <v>163.52608276712212</v>
      </c>
      <c r="X38">
        <f t="shared" ca="1" si="267"/>
        <v>163.48461393456381</v>
      </c>
      <c r="Y38">
        <f t="shared" ca="1" si="267"/>
        <v>163.26438085139301</v>
      </c>
      <c r="Z38">
        <f t="shared" ca="1" si="267"/>
        <v>160.87377372171775</v>
      </c>
      <c r="AA38">
        <f t="shared" ca="1" si="267"/>
        <v>158.36442679121757</v>
      </c>
      <c r="AB38">
        <f t="shared" ca="1" si="267"/>
        <v>161.13399262339908</v>
      </c>
      <c r="AC38">
        <f t="shared" ca="1" si="267"/>
        <v>164.47081248678938</v>
      </c>
      <c r="AD38">
        <f t="shared" ca="1" si="267"/>
        <v>171.65962801944758</v>
      </c>
      <c r="AE38">
        <f t="shared" ca="1" si="267"/>
        <v>167.17643050457048</v>
      </c>
      <c r="AF38">
        <f t="shared" ca="1" si="267"/>
        <v>168.26574881909016</v>
      </c>
      <c r="AG38">
        <f t="shared" ca="1" si="267"/>
        <v>174.21766879351586</v>
      </c>
      <c r="AH38">
        <f t="shared" ca="1" si="267"/>
        <v>171.36731094464741</v>
      </c>
      <c r="AI38">
        <f t="shared" ca="1" si="267"/>
        <v>173.12356225036217</v>
      </c>
      <c r="AJ38">
        <f t="shared" ca="1" si="267"/>
        <v>176.82589184142478</v>
      </c>
      <c r="AK38">
        <f t="shared" ca="1" si="267"/>
        <v>177.92297121668088</v>
      </c>
      <c r="AL38">
        <f t="shared" ca="1" si="267"/>
        <v>180.65915107847331</v>
      </c>
      <c r="AM38">
        <f t="shared" ref="AM38:BR38" ca="1" si="268">AL38*EXP(($C$6-0.5*$C$4^2)*$C$5+$C$4*SQRT($C$5)*_xlfn.NORM.S.INV(RAND()))</f>
        <v>183.92264169205953</v>
      </c>
      <c r="AN38">
        <f t="shared" ca="1" si="268"/>
        <v>186.92940413954338</v>
      </c>
      <c r="AO38">
        <f t="shared" ca="1" si="268"/>
        <v>190.2394981922711</v>
      </c>
      <c r="AP38">
        <f t="shared" ca="1" si="268"/>
        <v>189.1841148715319</v>
      </c>
      <c r="AQ38">
        <f t="shared" ca="1" si="268"/>
        <v>187.51757863757626</v>
      </c>
      <c r="AR38">
        <f t="shared" ca="1" si="268"/>
        <v>185.13792365039859</v>
      </c>
      <c r="AS38">
        <f t="shared" ca="1" si="268"/>
        <v>185.91333475582809</v>
      </c>
      <c r="AT38">
        <f t="shared" ca="1" si="268"/>
        <v>188.20658568836834</v>
      </c>
      <c r="AU38">
        <f t="shared" ca="1" si="268"/>
        <v>184.53009387583973</v>
      </c>
      <c r="AV38">
        <f t="shared" ca="1" si="268"/>
        <v>181.682151104957</v>
      </c>
      <c r="AW38">
        <f t="shared" ca="1" si="268"/>
        <v>179.98145577274852</v>
      </c>
      <c r="AX38">
        <f t="shared" ca="1" si="268"/>
        <v>177.08865157687012</v>
      </c>
      <c r="AY38">
        <f t="shared" ca="1" si="268"/>
        <v>176.08747686381685</v>
      </c>
      <c r="AZ38">
        <f t="shared" ca="1" si="268"/>
        <v>179.5099189142793</v>
      </c>
      <c r="BA38">
        <f t="shared" ca="1" si="268"/>
        <v>181.7861693272211</v>
      </c>
      <c r="BB38">
        <f t="shared" ca="1" si="268"/>
        <v>177.24261928450395</v>
      </c>
      <c r="BC38">
        <f t="shared" ca="1" si="268"/>
        <v>179.00803252077074</v>
      </c>
      <c r="BD38">
        <f t="shared" ca="1" si="268"/>
        <v>181.6450774088739</v>
      </c>
      <c r="BE38">
        <f t="shared" ca="1" si="268"/>
        <v>178.07172752731924</v>
      </c>
      <c r="BF38">
        <f t="shared" ca="1" si="268"/>
        <v>184.22300393157434</v>
      </c>
      <c r="BG38">
        <f t="shared" ca="1" si="268"/>
        <v>187.16768600131491</v>
      </c>
      <c r="BH38">
        <f t="shared" ca="1" si="268"/>
        <v>194.44291137410715</v>
      </c>
      <c r="BI38">
        <f t="shared" ca="1" si="268"/>
        <v>192.56614977555492</v>
      </c>
      <c r="BJ38">
        <f t="shared" ca="1" si="268"/>
        <v>192.64572499402863</v>
      </c>
      <c r="BK38">
        <f t="shared" ca="1" si="268"/>
        <v>195.19707944273247</v>
      </c>
      <c r="BL38">
        <f t="shared" ca="1" si="268"/>
        <v>191.64379516731569</v>
      </c>
      <c r="BM38">
        <f t="shared" ca="1" si="268"/>
        <v>191.36724388142272</v>
      </c>
      <c r="BN38">
        <f t="shared" ca="1" si="268"/>
        <v>193.40238267021692</v>
      </c>
      <c r="BO38">
        <f t="shared" ca="1" si="268"/>
        <v>194.43131709309895</v>
      </c>
      <c r="BP38">
        <f t="shared" ca="1" si="268"/>
        <v>192.67238276367962</v>
      </c>
      <c r="BQ38">
        <f t="shared" ca="1" si="268"/>
        <v>189.46607066882351</v>
      </c>
      <c r="BR38">
        <f t="shared" ca="1" si="268"/>
        <v>192.70610764625445</v>
      </c>
      <c r="BS38">
        <f t="shared" ref="BS38:CX38" ca="1" si="269">BR38*EXP(($C$6-0.5*$C$4^2)*$C$5+$C$4*SQRT($C$5)*_xlfn.NORM.S.INV(RAND()))</f>
        <v>195.97762444822445</v>
      </c>
      <c r="BT38">
        <f t="shared" ca="1" si="269"/>
        <v>194.86930711399458</v>
      </c>
      <c r="BU38">
        <f t="shared" ca="1" si="269"/>
        <v>197.91668169146041</v>
      </c>
      <c r="BV38">
        <f t="shared" ca="1" si="269"/>
        <v>199.76763270669909</v>
      </c>
      <c r="BW38">
        <f t="shared" ca="1" si="269"/>
        <v>200.32164272195891</v>
      </c>
      <c r="BX38">
        <f t="shared" ca="1" si="269"/>
        <v>199.87342976658985</v>
      </c>
      <c r="BY38">
        <f t="shared" ca="1" si="269"/>
        <v>203.47463753680248</v>
      </c>
      <c r="BZ38">
        <f t="shared" ca="1" si="269"/>
        <v>209.33699759128095</v>
      </c>
      <c r="CA38">
        <f t="shared" ca="1" si="269"/>
        <v>205.16942410444116</v>
      </c>
      <c r="CB38">
        <f t="shared" ca="1" si="269"/>
        <v>210.08686338350137</v>
      </c>
      <c r="CC38">
        <f t="shared" ca="1" si="269"/>
        <v>210.17498094001164</v>
      </c>
      <c r="CD38">
        <f t="shared" ca="1" si="269"/>
        <v>212.56989449361171</v>
      </c>
      <c r="CE38">
        <f t="shared" ca="1" si="269"/>
        <v>211.29311145540291</v>
      </c>
      <c r="CF38">
        <f t="shared" ca="1" si="269"/>
        <v>205.51548836751454</v>
      </c>
      <c r="CG38">
        <f t="shared" ca="1" si="269"/>
        <v>209.49670165804196</v>
      </c>
      <c r="CH38">
        <f t="shared" ca="1" si="269"/>
        <v>211.63977837053696</v>
      </c>
      <c r="CI38">
        <f t="shared" ca="1" si="269"/>
        <v>219.90287231816276</v>
      </c>
      <c r="CJ38">
        <f t="shared" ca="1" si="269"/>
        <v>218.25172884189405</v>
      </c>
      <c r="CK38">
        <f t="shared" ca="1" si="269"/>
        <v>221.60028597031504</v>
      </c>
      <c r="CL38">
        <f t="shared" ca="1" si="269"/>
        <v>223.95214695135104</v>
      </c>
      <c r="CM38">
        <f t="shared" ca="1" si="269"/>
        <v>226.31534966200709</v>
      </c>
      <c r="CN38">
        <f t="shared" ca="1" si="269"/>
        <v>229.30929136672734</v>
      </c>
      <c r="CO38">
        <f t="shared" ca="1" si="269"/>
        <v>233.052686584463</v>
      </c>
      <c r="CP38">
        <f t="shared" ca="1" si="269"/>
        <v>227.96510453733342</v>
      </c>
      <c r="CQ38">
        <f t="shared" ca="1" si="269"/>
        <v>224.96712422296164</v>
      </c>
      <c r="CR38">
        <f t="shared" ca="1" si="269"/>
        <v>221.45266724235674</v>
      </c>
      <c r="CS38">
        <f t="shared" ca="1" si="269"/>
        <v>223.07999887114855</v>
      </c>
      <c r="CT38">
        <f t="shared" ca="1" si="269"/>
        <v>228.9231833784024</v>
      </c>
      <c r="CU38">
        <f t="shared" ca="1" si="269"/>
        <v>238.3039620906037</v>
      </c>
      <c r="CV38">
        <f t="shared" ca="1" si="269"/>
        <v>237.75290284028554</v>
      </c>
      <c r="CW38">
        <f t="shared" ca="1" si="269"/>
        <v>233.38473646645073</v>
      </c>
      <c r="CX38">
        <f t="shared" ca="1" si="269"/>
        <v>236.87538183765847</v>
      </c>
      <c r="CY38">
        <f t="shared" ref="CY38:ED38" ca="1" si="270">CX38*EXP(($C$6-0.5*$C$4^2)*$C$5+$C$4*SQRT($C$5)*_xlfn.NORM.S.INV(RAND()))</f>
        <v>233.87787634279616</v>
      </c>
      <c r="CZ38">
        <f t="shared" ca="1" si="270"/>
        <v>228.87785198196511</v>
      </c>
      <c r="DA38">
        <f t="shared" ca="1" si="270"/>
        <v>232.43019492584327</v>
      </c>
      <c r="DB38">
        <f t="shared" ca="1" si="270"/>
        <v>240.29030441805747</v>
      </c>
      <c r="DC38">
        <f t="shared" ca="1" si="270"/>
        <v>240.12208681980462</v>
      </c>
      <c r="DD38">
        <f t="shared" ca="1" si="270"/>
        <v>240.98180025038857</v>
      </c>
      <c r="DE38">
        <f t="shared" ca="1" si="270"/>
        <v>245.11780018185254</v>
      </c>
      <c r="DF38">
        <f t="shared" ca="1" si="270"/>
        <v>242.16013585570275</v>
      </c>
      <c r="DG38">
        <f t="shared" ca="1" si="270"/>
        <v>241.83042144060917</v>
      </c>
      <c r="DH38">
        <f t="shared" ca="1" si="270"/>
        <v>245.72141644119625</v>
      </c>
      <c r="DI38">
        <f t="shared" ca="1" si="270"/>
        <v>250.42233857939169</v>
      </c>
      <c r="DJ38">
        <f t="shared" ca="1" si="270"/>
        <v>248.05342830313151</v>
      </c>
      <c r="DK38">
        <f t="shared" ca="1" si="270"/>
        <v>256.8368710619377</v>
      </c>
      <c r="DL38">
        <f t="shared" ca="1" si="270"/>
        <v>254.70996621785829</v>
      </c>
      <c r="DM38">
        <f t="shared" ca="1" si="270"/>
        <v>254.35988221573811</v>
      </c>
      <c r="DN38">
        <f t="shared" ca="1" si="270"/>
        <v>254.4976237958607</v>
      </c>
      <c r="DO38">
        <f t="shared" ca="1" si="270"/>
        <v>255.23612832849815</v>
      </c>
      <c r="DP38">
        <f t="shared" ca="1" si="270"/>
        <v>256.68245741876785</v>
      </c>
      <c r="DQ38">
        <f t="shared" ca="1" si="270"/>
        <v>253.23437615672796</v>
      </c>
      <c r="DR38">
        <f t="shared" ca="1" si="270"/>
        <v>253.64150459816705</v>
      </c>
      <c r="DS38">
        <f t="shared" ca="1" si="270"/>
        <v>256.68367827812477</v>
      </c>
      <c r="DT38">
        <f t="shared" ca="1" si="270"/>
        <v>255.12990295281202</v>
      </c>
      <c r="DU38">
        <f t="shared" ca="1" si="270"/>
        <v>253.09961772249707</v>
      </c>
      <c r="DV38">
        <f t="shared" ca="1" si="270"/>
        <v>254.00604529285121</v>
      </c>
      <c r="DW38">
        <f t="shared" ca="1" si="270"/>
        <v>246.7057750631385</v>
      </c>
      <c r="DX38">
        <f t="shared" ca="1" si="270"/>
        <v>249.65566975543123</v>
      </c>
      <c r="DY38">
        <f t="shared" ca="1" si="270"/>
        <v>251.29645759950387</v>
      </c>
      <c r="DZ38">
        <f t="shared" ca="1" si="270"/>
        <v>251.07185319717223</v>
      </c>
      <c r="EA38">
        <f t="shared" ca="1" si="270"/>
        <v>259.16367852872435</v>
      </c>
      <c r="EB38">
        <f t="shared" ca="1" si="270"/>
        <v>258.32166737690488</v>
      </c>
      <c r="EC38">
        <f t="shared" ca="1" si="270"/>
        <v>254.42157780499107</v>
      </c>
      <c r="ED38">
        <f t="shared" ca="1" si="270"/>
        <v>247.84106965215497</v>
      </c>
      <c r="EE38">
        <f t="shared" ref="EE38:FJ38" ca="1" si="271">ED38*EXP(($C$6-0.5*$C$4^2)*$C$5+$C$4*SQRT($C$5)*_xlfn.NORM.S.INV(RAND()))</f>
        <v>246.3986366964896</v>
      </c>
      <c r="EF38">
        <f t="shared" ca="1" si="271"/>
        <v>248.81238019012329</v>
      </c>
      <c r="EG38">
        <f t="shared" ca="1" si="271"/>
        <v>252.13211215123337</v>
      </c>
      <c r="EH38">
        <f t="shared" ca="1" si="271"/>
        <v>244.77009239046347</v>
      </c>
      <c r="EI38">
        <f t="shared" ca="1" si="271"/>
        <v>253.15569760103685</v>
      </c>
      <c r="EJ38">
        <f t="shared" ca="1" si="271"/>
        <v>254.06040053635562</v>
      </c>
      <c r="EK38">
        <f t="shared" ca="1" si="271"/>
        <v>247.77899272313167</v>
      </c>
      <c r="EL38">
        <f t="shared" ca="1" si="271"/>
        <v>243.0734526058306</v>
      </c>
      <c r="EM38">
        <f t="shared" ca="1" si="271"/>
        <v>243.45195460253439</v>
      </c>
      <c r="EN38">
        <f t="shared" ca="1" si="271"/>
        <v>245.9200244691408</v>
      </c>
      <c r="EO38">
        <f t="shared" ca="1" si="271"/>
        <v>246.63749752291986</v>
      </c>
      <c r="EP38">
        <f t="shared" ca="1" si="271"/>
        <v>238.47845917261756</v>
      </c>
      <c r="EQ38">
        <f t="shared" ca="1" si="271"/>
        <v>234.43828520523252</v>
      </c>
      <c r="ER38">
        <f t="shared" ca="1" si="271"/>
        <v>233.46007388414722</v>
      </c>
      <c r="ES38">
        <f t="shared" ca="1" si="271"/>
        <v>235.90365366745141</v>
      </c>
      <c r="ET38">
        <f t="shared" ca="1" si="271"/>
        <v>232.44625301057539</v>
      </c>
      <c r="EU38">
        <f t="shared" ca="1" si="271"/>
        <v>226.77076752839915</v>
      </c>
      <c r="EV38">
        <f t="shared" ca="1" si="271"/>
        <v>225.63484579726924</v>
      </c>
      <c r="EW38">
        <f t="shared" ca="1" si="271"/>
        <v>231.40136428830121</v>
      </c>
      <c r="EX38">
        <f t="shared" ca="1" si="271"/>
        <v>240.94395630630689</v>
      </c>
      <c r="EY38">
        <f t="shared" ca="1" si="271"/>
        <v>240.87946691528612</v>
      </c>
      <c r="EZ38">
        <f t="shared" ca="1" si="271"/>
        <v>248.35420011714598</v>
      </c>
      <c r="FA38">
        <f t="shared" ca="1" si="271"/>
        <v>253.3774110897487</v>
      </c>
      <c r="FB38">
        <f t="shared" ca="1" si="271"/>
        <v>257.77849936919932</v>
      </c>
      <c r="FC38">
        <f t="shared" ca="1" si="271"/>
        <v>254.39817299187357</v>
      </c>
      <c r="FD38">
        <f t="shared" ca="1" si="271"/>
        <v>251.09060654844353</v>
      </c>
      <c r="FE38">
        <f t="shared" ca="1" si="271"/>
        <v>243.35965124095961</v>
      </c>
      <c r="FF38">
        <f t="shared" ca="1" si="271"/>
        <v>237.25711218238879</v>
      </c>
      <c r="FG38">
        <f t="shared" ca="1" si="271"/>
        <v>235.86232607421877</v>
      </c>
      <c r="FH38">
        <f t="shared" ca="1" si="271"/>
        <v>236.19514879756883</v>
      </c>
      <c r="FI38">
        <f t="shared" ca="1" si="271"/>
        <v>230.70478688896074</v>
      </c>
      <c r="FJ38">
        <f t="shared" ca="1" si="271"/>
        <v>235.02729679693502</v>
      </c>
      <c r="FK38">
        <f t="shared" ref="FK38:GP38" ca="1" si="272">FJ38*EXP(($C$6-0.5*$C$4^2)*$C$5+$C$4*SQRT($C$5)*_xlfn.NORM.S.INV(RAND()))</f>
        <v>230.74755469449585</v>
      </c>
      <c r="FL38">
        <f t="shared" ca="1" si="272"/>
        <v>228.20827388489187</v>
      </c>
      <c r="FM38">
        <f t="shared" ca="1" si="272"/>
        <v>227.58556254074446</v>
      </c>
      <c r="FN38">
        <f t="shared" ca="1" si="272"/>
        <v>228.77313906467359</v>
      </c>
      <c r="FO38">
        <f t="shared" ca="1" si="272"/>
        <v>231.65920549311207</v>
      </c>
      <c r="FP38">
        <f t="shared" ca="1" si="272"/>
        <v>229.92875440748253</v>
      </c>
      <c r="FQ38">
        <f t="shared" ca="1" si="272"/>
        <v>229.61790278042628</v>
      </c>
      <c r="FR38">
        <f t="shared" ca="1" si="272"/>
        <v>234.68578371389052</v>
      </c>
      <c r="FS38">
        <f t="shared" ca="1" si="272"/>
        <v>234.11823696620505</v>
      </c>
      <c r="FT38">
        <f t="shared" ca="1" si="272"/>
        <v>228.63159568122677</v>
      </c>
      <c r="FU38">
        <f t="shared" ca="1" si="272"/>
        <v>217.91442917068935</v>
      </c>
      <c r="FV38">
        <f t="shared" ca="1" si="272"/>
        <v>209.7746920384561</v>
      </c>
      <c r="FW38">
        <f t="shared" ca="1" si="272"/>
        <v>215.72565315054175</v>
      </c>
      <c r="FX38">
        <f t="shared" ca="1" si="272"/>
        <v>211.52100430623628</v>
      </c>
      <c r="FY38">
        <f t="shared" ca="1" si="272"/>
        <v>209.56930842750492</v>
      </c>
      <c r="FZ38">
        <f t="shared" ca="1" si="272"/>
        <v>204.61716710647755</v>
      </c>
      <c r="GA38">
        <f t="shared" ca="1" si="272"/>
        <v>207.90735546537223</v>
      </c>
      <c r="GB38">
        <f t="shared" ca="1" si="272"/>
        <v>208.8991751857578</v>
      </c>
      <c r="GC38">
        <f t="shared" ca="1" si="272"/>
        <v>215.99909651348196</v>
      </c>
      <c r="GD38">
        <f t="shared" ca="1" si="272"/>
        <v>215.07849432583117</v>
      </c>
      <c r="GE38">
        <f t="shared" ca="1" si="272"/>
        <v>217.70410410747741</v>
      </c>
      <c r="GF38">
        <f t="shared" ca="1" si="272"/>
        <v>223.35863363401808</v>
      </c>
      <c r="GG38">
        <f t="shared" ca="1" si="272"/>
        <v>222.75183248370837</v>
      </c>
      <c r="GH38">
        <f t="shared" ca="1" si="272"/>
        <v>229.38777003014795</v>
      </c>
      <c r="GI38">
        <f t="shared" ca="1" si="272"/>
        <v>234.30736742437054</v>
      </c>
      <c r="GJ38">
        <f t="shared" ca="1" si="272"/>
        <v>234.40593200770405</v>
      </c>
      <c r="GK38">
        <f t="shared" ca="1" si="272"/>
        <v>231.21038164444633</v>
      </c>
      <c r="GL38">
        <f t="shared" ca="1" si="272"/>
        <v>234.11988603724325</v>
      </c>
      <c r="GM38">
        <f t="shared" ca="1" si="272"/>
        <v>234.87694379022554</v>
      </c>
      <c r="GN38">
        <f t="shared" ca="1" si="272"/>
        <v>235.48550396647252</v>
      </c>
      <c r="GO38">
        <f t="shared" ca="1" si="272"/>
        <v>228.91668150522705</v>
      </c>
      <c r="GP38">
        <f t="shared" ca="1" si="272"/>
        <v>231.47258446169022</v>
      </c>
      <c r="GQ38">
        <f t="shared" ref="GQ38:GX38" ca="1" si="273">GP38*EXP(($C$6-0.5*$C$4^2)*$C$5+$C$4*SQRT($C$5)*_xlfn.NORM.S.INV(RAND()))</f>
        <v>236.8678902945457</v>
      </c>
      <c r="GR38">
        <f t="shared" ca="1" si="273"/>
        <v>249.12609760541966</v>
      </c>
      <c r="GS38">
        <f t="shared" ca="1" si="273"/>
        <v>244.79295787207599</v>
      </c>
      <c r="GT38">
        <f t="shared" ca="1" si="273"/>
        <v>249.52159228407655</v>
      </c>
      <c r="GU38">
        <f t="shared" ca="1" si="273"/>
        <v>247.04274601418467</v>
      </c>
      <c r="GV38">
        <f t="shared" ca="1" si="273"/>
        <v>249.47068657623413</v>
      </c>
      <c r="GW38">
        <f t="shared" ca="1" si="273"/>
        <v>242.82391455128302</v>
      </c>
      <c r="GX38">
        <f t="shared" ca="1" si="273"/>
        <v>246.70949977293162</v>
      </c>
      <c r="GY38" s="26">
        <f t="shared" ca="1" si="24"/>
        <v>0</v>
      </c>
      <c r="GZ38">
        <f t="shared" ca="1" si="243"/>
        <v>0</v>
      </c>
      <c r="HA38" s="26">
        <f t="shared" ca="1" si="32"/>
        <v>86.709499772931622</v>
      </c>
      <c r="HB38" s="26">
        <f t="shared" ca="1" si="244"/>
        <v>86.430552152848435</v>
      </c>
    </row>
    <row r="39" spans="6:210" x14ac:dyDescent="0.35">
      <c r="F39" s="26">
        <f t="shared" si="245"/>
        <v>156.69999999999999</v>
      </c>
      <c r="G39">
        <f t="shared" ref="G39:AL39" ca="1" si="274">F39*EXP(($C$6-0.5*$C$4^2)*$C$5+$C$4*SQRT($C$5)*_xlfn.NORM.S.INV(RAND()))</f>
        <v>157.01837240664051</v>
      </c>
      <c r="H39">
        <f t="shared" ca="1" si="274"/>
        <v>157.42991779193883</v>
      </c>
      <c r="I39">
        <f t="shared" ca="1" si="274"/>
        <v>157.95738363285662</v>
      </c>
      <c r="J39">
        <f t="shared" ca="1" si="274"/>
        <v>158.46160611631845</v>
      </c>
      <c r="K39">
        <f t="shared" ca="1" si="274"/>
        <v>156.77817678621611</v>
      </c>
      <c r="L39">
        <f t="shared" ca="1" si="274"/>
        <v>155.16935350908895</v>
      </c>
      <c r="M39">
        <f t="shared" ca="1" si="274"/>
        <v>151.84545984152913</v>
      </c>
      <c r="N39">
        <f t="shared" ca="1" si="274"/>
        <v>149.0544389157476</v>
      </c>
      <c r="O39">
        <f t="shared" ca="1" si="274"/>
        <v>146.2693557081268</v>
      </c>
      <c r="P39">
        <f t="shared" ca="1" si="274"/>
        <v>152.11290894875467</v>
      </c>
      <c r="Q39">
        <f t="shared" ca="1" si="274"/>
        <v>151.5464420301451</v>
      </c>
      <c r="R39">
        <f t="shared" ca="1" si="274"/>
        <v>152.92112516344648</v>
      </c>
      <c r="S39">
        <f t="shared" ca="1" si="274"/>
        <v>152.59692067773881</v>
      </c>
      <c r="T39">
        <f t="shared" ca="1" si="274"/>
        <v>152.217067322188</v>
      </c>
      <c r="U39">
        <f t="shared" ca="1" si="274"/>
        <v>151.24046710531545</v>
      </c>
      <c r="V39">
        <f t="shared" ca="1" si="274"/>
        <v>149.82806620300178</v>
      </c>
      <c r="W39">
        <f t="shared" ca="1" si="274"/>
        <v>154.01424823529237</v>
      </c>
      <c r="X39">
        <f t="shared" ca="1" si="274"/>
        <v>155.31596974730178</v>
      </c>
      <c r="Y39">
        <f t="shared" ca="1" si="274"/>
        <v>153.09352507746718</v>
      </c>
      <c r="Z39">
        <f t="shared" ca="1" si="274"/>
        <v>149.89605001409129</v>
      </c>
      <c r="AA39">
        <f t="shared" ca="1" si="274"/>
        <v>151.92164948845706</v>
      </c>
      <c r="AB39">
        <f t="shared" ca="1" si="274"/>
        <v>154.45093216312614</v>
      </c>
      <c r="AC39">
        <f t="shared" ca="1" si="274"/>
        <v>155.42362227907415</v>
      </c>
      <c r="AD39">
        <f t="shared" ca="1" si="274"/>
        <v>155.98692858459262</v>
      </c>
      <c r="AE39">
        <f t="shared" ca="1" si="274"/>
        <v>158.66540915150642</v>
      </c>
      <c r="AF39">
        <f t="shared" ca="1" si="274"/>
        <v>161.18669622893498</v>
      </c>
      <c r="AG39">
        <f t="shared" ca="1" si="274"/>
        <v>159.42287365716098</v>
      </c>
      <c r="AH39">
        <f t="shared" ca="1" si="274"/>
        <v>160.44910783232592</v>
      </c>
      <c r="AI39">
        <f t="shared" ca="1" si="274"/>
        <v>161.98565875276597</v>
      </c>
      <c r="AJ39">
        <f t="shared" ca="1" si="274"/>
        <v>159.66298867369343</v>
      </c>
      <c r="AK39">
        <f t="shared" ca="1" si="274"/>
        <v>160.98413113811631</v>
      </c>
      <c r="AL39">
        <f t="shared" ca="1" si="274"/>
        <v>160.43354061729485</v>
      </c>
      <c r="AM39">
        <f t="shared" ref="AM39:BR39" ca="1" si="275">AL39*EXP(($C$6-0.5*$C$4^2)*$C$5+$C$4*SQRT($C$5)*_xlfn.NORM.S.INV(RAND()))</f>
        <v>163.35012671311065</v>
      </c>
      <c r="AN39">
        <f t="shared" ca="1" si="275"/>
        <v>160.8081416831258</v>
      </c>
      <c r="AO39">
        <f t="shared" ca="1" si="275"/>
        <v>163.44537876583058</v>
      </c>
      <c r="AP39">
        <f t="shared" ca="1" si="275"/>
        <v>165.35698013296718</v>
      </c>
      <c r="AQ39">
        <f t="shared" ca="1" si="275"/>
        <v>171.64183384164212</v>
      </c>
      <c r="AR39">
        <f t="shared" ca="1" si="275"/>
        <v>169.19270882555841</v>
      </c>
      <c r="AS39">
        <f t="shared" ca="1" si="275"/>
        <v>164.3409240957956</v>
      </c>
      <c r="AT39">
        <f t="shared" ca="1" si="275"/>
        <v>165.79165389311615</v>
      </c>
      <c r="AU39">
        <f t="shared" ca="1" si="275"/>
        <v>164.40131605143944</v>
      </c>
      <c r="AV39">
        <f t="shared" ca="1" si="275"/>
        <v>165.40887535117295</v>
      </c>
      <c r="AW39">
        <f t="shared" ca="1" si="275"/>
        <v>171.2658787231353</v>
      </c>
      <c r="AX39">
        <f t="shared" ca="1" si="275"/>
        <v>173.05162905282796</v>
      </c>
      <c r="AY39">
        <f t="shared" ca="1" si="275"/>
        <v>170.46945507167334</v>
      </c>
      <c r="AZ39">
        <f t="shared" ca="1" si="275"/>
        <v>173.83913890843488</v>
      </c>
      <c r="BA39">
        <f t="shared" ca="1" si="275"/>
        <v>174.18186280288305</v>
      </c>
      <c r="BB39">
        <f t="shared" ca="1" si="275"/>
        <v>171.48640384917204</v>
      </c>
      <c r="BC39">
        <f t="shared" ca="1" si="275"/>
        <v>172.08807956276763</v>
      </c>
      <c r="BD39">
        <f t="shared" ca="1" si="275"/>
        <v>172.3618809659346</v>
      </c>
      <c r="BE39">
        <f t="shared" ca="1" si="275"/>
        <v>172.83740761144796</v>
      </c>
      <c r="BF39">
        <f t="shared" ca="1" si="275"/>
        <v>170.73554479231163</v>
      </c>
      <c r="BG39">
        <f t="shared" ca="1" si="275"/>
        <v>168.29877281908099</v>
      </c>
      <c r="BH39">
        <f t="shared" ca="1" si="275"/>
        <v>165.22633443074068</v>
      </c>
      <c r="BI39">
        <f t="shared" ca="1" si="275"/>
        <v>163.56312842156782</v>
      </c>
      <c r="BJ39">
        <f t="shared" ca="1" si="275"/>
        <v>165.48381506645936</v>
      </c>
      <c r="BK39">
        <f t="shared" ca="1" si="275"/>
        <v>165.35845630750438</v>
      </c>
      <c r="BL39">
        <f t="shared" ca="1" si="275"/>
        <v>168.16098009472168</v>
      </c>
      <c r="BM39">
        <f t="shared" ca="1" si="275"/>
        <v>166.6633461509636</v>
      </c>
      <c r="BN39">
        <f t="shared" ca="1" si="275"/>
        <v>167.96839130720895</v>
      </c>
      <c r="BO39">
        <f t="shared" ca="1" si="275"/>
        <v>169.01424916761232</v>
      </c>
      <c r="BP39">
        <f t="shared" ca="1" si="275"/>
        <v>166.82355839564283</v>
      </c>
      <c r="BQ39">
        <f t="shared" ca="1" si="275"/>
        <v>167.47047359520323</v>
      </c>
      <c r="BR39">
        <f t="shared" ca="1" si="275"/>
        <v>162.32310445980522</v>
      </c>
      <c r="BS39">
        <f t="shared" ref="BS39:CX39" ca="1" si="276">BR39*EXP(($C$6-0.5*$C$4^2)*$C$5+$C$4*SQRT($C$5)*_xlfn.NORM.S.INV(RAND()))</f>
        <v>163.52218296951895</v>
      </c>
      <c r="BT39">
        <f t="shared" ca="1" si="276"/>
        <v>161.77061120566461</v>
      </c>
      <c r="BU39">
        <f t="shared" ca="1" si="276"/>
        <v>163.76783117125251</v>
      </c>
      <c r="BV39">
        <f t="shared" ca="1" si="276"/>
        <v>165.85392685610464</v>
      </c>
      <c r="BW39">
        <f t="shared" ca="1" si="276"/>
        <v>164.39864424532502</v>
      </c>
      <c r="BX39">
        <f t="shared" ca="1" si="276"/>
        <v>163.99138511821141</v>
      </c>
      <c r="BY39">
        <f t="shared" ca="1" si="276"/>
        <v>169.3137482916564</v>
      </c>
      <c r="BZ39">
        <f t="shared" ca="1" si="276"/>
        <v>161.35502461449786</v>
      </c>
      <c r="CA39">
        <f t="shared" ca="1" si="276"/>
        <v>163.02966886820397</v>
      </c>
      <c r="CB39">
        <f t="shared" ca="1" si="276"/>
        <v>167.61670478726353</v>
      </c>
      <c r="CC39">
        <f t="shared" ca="1" si="276"/>
        <v>166.52839575834253</v>
      </c>
      <c r="CD39">
        <f t="shared" ca="1" si="276"/>
        <v>168.1367681560375</v>
      </c>
      <c r="CE39">
        <f t="shared" ca="1" si="276"/>
        <v>167.9407640195673</v>
      </c>
      <c r="CF39">
        <f t="shared" ca="1" si="276"/>
        <v>172.79579704080419</v>
      </c>
      <c r="CG39">
        <f t="shared" ca="1" si="276"/>
        <v>179.38992305428113</v>
      </c>
      <c r="CH39">
        <f t="shared" ca="1" si="276"/>
        <v>178.12482986171048</v>
      </c>
      <c r="CI39">
        <f t="shared" ca="1" si="276"/>
        <v>172.32609424028621</v>
      </c>
      <c r="CJ39">
        <f t="shared" ca="1" si="276"/>
        <v>173.47324068447389</v>
      </c>
      <c r="CK39">
        <f t="shared" ca="1" si="276"/>
        <v>176.92350387910648</v>
      </c>
      <c r="CL39">
        <f t="shared" ca="1" si="276"/>
        <v>173.72369753495417</v>
      </c>
      <c r="CM39">
        <f t="shared" ca="1" si="276"/>
        <v>173.32918978256478</v>
      </c>
      <c r="CN39">
        <f t="shared" ca="1" si="276"/>
        <v>172.88602417520733</v>
      </c>
      <c r="CO39">
        <f t="shared" ca="1" si="276"/>
        <v>177.23671998909049</v>
      </c>
      <c r="CP39">
        <f t="shared" ca="1" si="276"/>
        <v>177.09443538506372</v>
      </c>
      <c r="CQ39">
        <f t="shared" ca="1" si="276"/>
        <v>174.30038218767609</v>
      </c>
      <c r="CR39">
        <f t="shared" ca="1" si="276"/>
        <v>170.48213120962629</v>
      </c>
      <c r="CS39">
        <f t="shared" ca="1" si="276"/>
        <v>171.60107988533053</v>
      </c>
      <c r="CT39">
        <f t="shared" ca="1" si="276"/>
        <v>173.03260802206356</v>
      </c>
      <c r="CU39">
        <f t="shared" ca="1" si="276"/>
        <v>175.83426464862055</v>
      </c>
      <c r="CV39">
        <f t="shared" ca="1" si="276"/>
        <v>173.99476860872184</v>
      </c>
      <c r="CW39">
        <f t="shared" ca="1" si="276"/>
        <v>174.50850292786998</v>
      </c>
      <c r="CX39">
        <f t="shared" ca="1" si="276"/>
        <v>173.3485355027519</v>
      </c>
      <c r="CY39">
        <f t="shared" ref="CY39:ED39" ca="1" si="277">CX39*EXP(($C$6-0.5*$C$4^2)*$C$5+$C$4*SQRT($C$5)*_xlfn.NORM.S.INV(RAND()))</f>
        <v>175.40955361997842</v>
      </c>
      <c r="CZ39">
        <f t="shared" ca="1" si="277"/>
        <v>173.14603086833242</v>
      </c>
      <c r="DA39">
        <f t="shared" ca="1" si="277"/>
        <v>177.22596386034013</v>
      </c>
      <c r="DB39">
        <f t="shared" ca="1" si="277"/>
        <v>177.3155677549299</v>
      </c>
      <c r="DC39">
        <f t="shared" ca="1" si="277"/>
        <v>180.77233385416361</v>
      </c>
      <c r="DD39">
        <f t="shared" ca="1" si="277"/>
        <v>184.90024052128473</v>
      </c>
      <c r="DE39">
        <f t="shared" ca="1" si="277"/>
        <v>188.46731775552703</v>
      </c>
      <c r="DF39">
        <f t="shared" ca="1" si="277"/>
        <v>189.45445668447223</v>
      </c>
      <c r="DG39">
        <f t="shared" ca="1" si="277"/>
        <v>188.34970590934185</v>
      </c>
      <c r="DH39">
        <f t="shared" ca="1" si="277"/>
        <v>190.63246521441008</v>
      </c>
      <c r="DI39">
        <f t="shared" ca="1" si="277"/>
        <v>186.31662949989681</v>
      </c>
      <c r="DJ39">
        <f t="shared" ca="1" si="277"/>
        <v>186.07353620744883</v>
      </c>
      <c r="DK39">
        <f t="shared" ca="1" si="277"/>
        <v>190.33256294741628</v>
      </c>
      <c r="DL39">
        <f t="shared" ca="1" si="277"/>
        <v>188.21621926757484</v>
      </c>
      <c r="DM39">
        <f t="shared" ca="1" si="277"/>
        <v>183.93319438811511</v>
      </c>
      <c r="DN39">
        <f t="shared" ca="1" si="277"/>
        <v>188.36764466273678</v>
      </c>
      <c r="DO39">
        <f t="shared" ca="1" si="277"/>
        <v>184.63177756192141</v>
      </c>
      <c r="DP39">
        <f t="shared" ca="1" si="277"/>
        <v>186.78824717424192</v>
      </c>
      <c r="DQ39">
        <f t="shared" ca="1" si="277"/>
        <v>190.31006396576697</v>
      </c>
      <c r="DR39">
        <f t="shared" ca="1" si="277"/>
        <v>185.61367263033054</v>
      </c>
      <c r="DS39">
        <f t="shared" ca="1" si="277"/>
        <v>185.61903704550613</v>
      </c>
      <c r="DT39">
        <f t="shared" ca="1" si="277"/>
        <v>186.68609641527823</v>
      </c>
      <c r="DU39">
        <f t="shared" ca="1" si="277"/>
        <v>190.12440387489724</v>
      </c>
      <c r="DV39">
        <f t="shared" ca="1" si="277"/>
        <v>187.55810459863008</v>
      </c>
      <c r="DW39">
        <f t="shared" ca="1" si="277"/>
        <v>186.80159422406552</v>
      </c>
      <c r="DX39">
        <f t="shared" ca="1" si="277"/>
        <v>184.07639770238777</v>
      </c>
      <c r="DY39">
        <f t="shared" ca="1" si="277"/>
        <v>186.04923350700517</v>
      </c>
      <c r="DZ39">
        <f t="shared" ca="1" si="277"/>
        <v>188.46285941650518</v>
      </c>
      <c r="EA39">
        <f t="shared" ca="1" si="277"/>
        <v>183.32604160403392</v>
      </c>
      <c r="EB39">
        <f t="shared" ca="1" si="277"/>
        <v>185.75124267550962</v>
      </c>
      <c r="EC39">
        <f t="shared" ca="1" si="277"/>
        <v>188.17136605221845</v>
      </c>
      <c r="ED39">
        <f t="shared" ca="1" si="277"/>
        <v>189.78293033768389</v>
      </c>
      <c r="EE39">
        <f t="shared" ref="EE39:FJ39" ca="1" si="278">ED39*EXP(($C$6-0.5*$C$4^2)*$C$5+$C$4*SQRT($C$5)*_xlfn.NORM.S.INV(RAND()))</f>
        <v>183.52949274819076</v>
      </c>
      <c r="EF39">
        <f t="shared" ca="1" si="278"/>
        <v>189.26939435071753</v>
      </c>
      <c r="EG39">
        <f t="shared" ca="1" si="278"/>
        <v>191.45011513473605</v>
      </c>
      <c r="EH39">
        <f t="shared" ca="1" si="278"/>
        <v>191.36827664671435</v>
      </c>
      <c r="EI39">
        <f t="shared" ca="1" si="278"/>
        <v>192.9834735562348</v>
      </c>
      <c r="EJ39">
        <f t="shared" ca="1" si="278"/>
        <v>199.03414873391338</v>
      </c>
      <c r="EK39">
        <f t="shared" ca="1" si="278"/>
        <v>202.79960743660263</v>
      </c>
      <c r="EL39">
        <f t="shared" ca="1" si="278"/>
        <v>196.2309125779114</v>
      </c>
      <c r="EM39">
        <f t="shared" ca="1" si="278"/>
        <v>199.43151600399059</v>
      </c>
      <c r="EN39">
        <f t="shared" ca="1" si="278"/>
        <v>196.76382843775721</v>
      </c>
      <c r="EO39">
        <f t="shared" ca="1" si="278"/>
        <v>192.78774270216624</v>
      </c>
      <c r="EP39">
        <f t="shared" ca="1" si="278"/>
        <v>188.85081282090175</v>
      </c>
      <c r="EQ39">
        <f t="shared" ca="1" si="278"/>
        <v>180.53477178465505</v>
      </c>
      <c r="ER39">
        <f t="shared" ca="1" si="278"/>
        <v>176.90251388293294</v>
      </c>
      <c r="ES39">
        <f t="shared" ca="1" si="278"/>
        <v>180.46911156123187</v>
      </c>
      <c r="ET39">
        <f t="shared" ca="1" si="278"/>
        <v>175.37969954576343</v>
      </c>
      <c r="EU39">
        <f t="shared" ca="1" si="278"/>
        <v>176.67156209390342</v>
      </c>
      <c r="EV39">
        <f t="shared" ca="1" si="278"/>
        <v>177.9682285603632</v>
      </c>
      <c r="EW39">
        <f t="shared" ca="1" si="278"/>
        <v>180.78046557129613</v>
      </c>
      <c r="EX39">
        <f t="shared" ca="1" si="278"/>
        <v>176.26048289620135</v>
      </c>
      <c r="EY39">
        <f t="shared" ca="1" si="278"/>
        <v>173.13302837000731</v>
      </c>
      <c r="EZ39">
        <f t="shared" ca="1" si="278"/>
        <v>167.04321004087041</v>
      </c>
      <c r="FA39">
        <f t="shared" ca="1" si="278"/>
        <v>168.79248942975096</v>
      </c>
      <c r="FB39">
        <f t="shared" ca="1" si="278"/>
        <v>171.01250478486014</v>
      </c>
      <c r="FC39">
        <f t="shared" ca="1" si="278"/>
        <v>170.8003445026792</v>
      </c>
      <c r="FD39">
        <f t="shared" ca="1" si="278"/>
        <v>177.44985741259367</v>
      </c>
      <c r="FE39">
        <f t="shared" ca="1" si="278"/>
        <v>179.66257649884619</v>
      </c>
      <c r="FF39">
        <f t="shared" ca="1" si="278"/>
        <v>177.66691727398316</v>
      </c>
      <c r="FG39">
        <f t="shared" ca="1" si="278"/>
        <v>174.03386883865858</v>
      </c>
      <c r="FH39">
        <f t="shared" ca="1" si="278"/>
        <v>173.248803974033</v>
      </c>
      <c r="FI39">
        <f t="shared" ca="1" si="278"/>
        <v>173.96560674323513</v>
      </c>
      <c r="FJ39">
        <f t="shared" ca="1" si="278"/>
        <v>178.59225141501139</v>
      </c>
      <c r="FK39">
        <f t="shared" ref="FK39:GP39" ca="1" si="279">FJ39*EXP(($C$6-0.5*$C$4^2)*$C$5+$C$4*SQRT($C$5)*_xlfn.NORM.S.INV(RAND()))</f>
        <v>178.30942401661264</v>
      </c>
      <c r="FL39">
        <f t="shared" ca="1" si="279"/>
        <v>179.47918965560891</v>
      </c>
      <c r="FM39">
        <f t="shared" ca="1" si="279"/>
        <v>186.76875376010591</v>
      </c>
      <c r="FN39">
        <f t="shared" ca="1" si="279"/>
        <v>187.95200539091374</v>
      </c>
      <c r="FO39">
        <f t="shared" ca="1" si="279"/>
        <v>186.1112875171639</v>
      </c>
      <c r="FP39">
        <f t="shared" ca="1" si="279"/>
        <v>183.66937227021506</v>
      </c>
      <c r="FQ39">
        <f t="shared" ca="1" si="279"/>
        <v>190.06653275434729</v>
      </c>
      <c r="FR39">
        <f t="shared" ca="1" si="279"/>
        <v>183.9235826423901</v>
      </c>
      <c r="FS39">
        <f t="shared" ca="1" si="279"/>
        <v>190.68149295563893</v>
      </c>
      <c r="FT39">
        <f t="shared" ca="1" si="279"/>
        <v>188.88047692453367</v>
      </c>
      <c r="FU39">
        <f t="shared" ca="1" si="279"/>
        <v>192.58593968525881</v>
      </c>
      <c r="FV39">
        <f t="shared" ca="1" si="279"/>
        <v>194.23721288926188</v>
      </c>
      <c r="FW39">
        <f t="shared" ca="1" si="279"/>
        <v>191.75402413961791</v>
      </c>
      <c r="FX39">
        <f t="shared" ca="1" si="279"/>
        <v>188.24226480578449</v>
      </c>
      <c r="FY39">
        <f t="shared" ca="1" si="279"/>
        <v>191.13059471055746</v>
      </c>
      <c r="FZ39">
        <f t="shared" ca="1" si="279"/>
        <v>189.6078381089271</v>
      </c>
      <c r="GA39">
        <f t="shared" ca="1" si="279"/>
        <v>188.90103752049063</v>
      </c>
      <c r="GB39">
        <f t="shared" ca="1" si="279"/>
        <v>186.01316748822865</v>
      </c>
      <c r="GC39">
        <f t="shared" ca="1" si="279"/>
        <v>190.27867972263738</v>
      </c>
      <c r="GD39">
        <f t="shared" ca="1" si="279"/>
        <v>189.10497776032798</v>
      </c>
      <c r="GE39">
        <f t="shared" ca="1" si="279"/>
        <v>186.80712777175626</v>
      </c>
      <c r="GF39">
        <f t="shared" ca="1" si="279"/>
        <v>189.35341882733468</v>
      </c>
      <c r="GG39">
        <f t="shared" ca="1" si="279"/>
        <v>187.05640337924896</v>
      </c>
      <c r="GH39">
        <f t="shared" ca="1" si="279"/>
        <v>183.92153583777795</v>
      </c>
      <c r="GI39">
        <f t="shared" ca="1" si="279"/>
        <v>186.27536737707067</v>
      </c>
      <c r="GJ39">
        <f t="shared" ca="1" si="279"/>
        <v>185.19872679016805</v>
      </c>
      <c r="GK39">
        <f t="shared" ca="1" si="279"/>
        <v>180.82974808964104</v>
      </c>
      <c r="GL39">
        <f t="shared" ca="1" si="279"/>
        <v>181.85279133220408</v>
      </c>
      <c r="GM39">
        <f t="shared" ca="1" si="279"/>
        <v>182.94613147837092</v>
      </c>
      <c r="GN39">
        <f t="shared" ca="1" si="279"/>
        <v>182.37926003920444</v>
      </c>
      <c r="GO39">
        <f t="shared" ca="1" si="279"/>
        <v>177.71232671345825</v>
      </c>
      <c r="GP39">
        <f t="shared" ca="1" si="279"/>
        <v>176.36100421458639</v>
      </c>
      <c r="GQ39">
        <f t="shared" ref="GQ39:GX39" ca="1" si="280">GP39*EXP(($C$6-0.5*$C$4^2)*$C$5+$C$4*SQRT($C$5)*_xlfn.NORM.S.INV(RAND()))</f>
        <v>174.09854739336103</v>
      </c>
      <c r="GR39">
        <f t="shared" ca="1" si="280"/>
        <v>174.92211280479881</v>
      </c>
      <c r="GS39">
        <f t="shared" ca="1" si="280"/>
        <v>175.39436401797613</v>
      </c>
      <c r="GT39">
        <f t="shared" ca="1" si="280"/>
        <v>176.44983999762434</v>
      </c>
      <c r="GU39">
        <f t="shared" ca="1" si="280"/>
        <v>176.56087884109652</v>
      </c>
      <c r="GV39">
        <f t="shared" ca="1" si="280"/>
        <v>176.70745900675431</v>
      </c>
      <c r="GW39">
        <f t="shared" ca="1" si="280"/>
        <v>177.03084449862533</v>
      </c>
      <c r="GX39">
        <f t="shared" ca="1" si="280"/>
        <v>179.14983551086377</v>
      </c>
      <c r="GY39" s="26">
        <f t="shared" ca="1" si="24"/>
        <v>0</v>
      </c>
      <c r="GZ39">
        <f t="shared" ca="1" si="243"/>
        <v>0</v>
      </c>
      <c r="HA39" s="26">
        <f t="shared" ca="1" si="32"/>
        <v>19.149835510863767</v>
      </c>
      <c r="HB39" s="26">
        <f t="shared" ca="1" si="244"/>
        <v>19.088229792289347</v>
      </c>
    </row>
    <row r="40" spans="6:210" x14ac:dyDescent="0.35">
      <c r="F40" s="26">
        <f t="shared" si="245"/>
        <v>156.69999999999999</v>
      </c>
      <c r="G40">
        <f t="shared" ref="G40:AL40" ca="1" si="281">F40*EXP(($C$6-0.5*$C$4^2)*$C$5+$C$4*SQRT($C$5)*_xlfn.NORM.S.INV(RAND()))</f>
        <v>155.94989575521683</v>
      </c>
      <c r="H40">
        <f t="shared" ca="1" si="281"/>
        <v>150.87874639983852</v>
      </c>
      <c r="I40">
        <f t="shared" ca="1" si="281"/>
        <v>150.48925680746217</v>
      </c>
      <c r="J40">
        <f t="shared" ca="1" si="281"/>
        <v>150.27975585734538</v>
      </c>
      <c r="K40">
        <f t="shared" ca="1" si="281"/>
        <v>158.73629261659607</v>
      </c>
      <c r="L40">
        <f t="shared" ca="1" si="281"/>
        <v>158.96722952462395</v>
      </c>
      <c r="M40">
        <f t="shared" ca="1" si="281"/>
        <v>163.97028038778933</v>
      </c>
      <c r="N40">
        <f t="shared" ca="1" si="281"/>
        <v>164.99012958168831</v>
      </c>
      <c r="O40">
        <f t="shared" ca="1" si="281"/>
        <v>164.92616850602326</v>
      </c>
      <c r="P40">
        <f t="shared" ca="1" si="281"/>
        <v>167.64512681766632</v>
      </c>
      <c r="Q40">
        <f t="shared" ca="1" si="281"/>
        <v>164.0609158719613</v>
      </c>
      <c r="R40">
        <f t="shared" ca="1" si="281"/>
        <v>166.95103509976883</v>
      </c>
      <c r="S40">
        <f t="shared" ca="1" si="281"/>
        <v>163.15367204822405</v>
      </c>
      <c r="T40">
        <f t="shared" ca="1" si="281"/>
        <v>164.02294613284391</v>
      </c>
      <c r="U40">
        <f t="shared" ca="1" si="281"/>
        <v>162.43222236075778</v>
      </c>
      <c r="V40">
        <f t="shared" ca="1" si="281"/>
        <v>162.35230315474138</v>
      </c>
      <c r="W40">
        <f t="shared" ca="1" si="281"/>
        <v>163.47707086149146</v>
      </c>
      <c r="X40">
        <f t="shared" ca="1" si="281"/>
        <v>165.08242678078821</v>
      </c>
      <c r="Y40">
        <f t="shared" ca="1" si="281"/>
        <v>163.84317072189808</v>
      </c>
      <c r="Z40">
        <f t="shared" ca="1" si="281"/>
        <v>166.76244617728031</v>
      </c>
      <c r="AA40">
        <f t="shared" ca="1" si="281"/>
        <v>171.55379738783046</v>
      </c>
      <c r="AB40">
        <f t="shared" ca="1" si="281"/>
        <v>174.88969936648479</v>
      </c>
      <c r="AC40">
        <f t="shared" ca="1" si="281"/>
        <v>175.85460657081518</v>
      </c>
      <c r="AD40">
        <f t="shared" ca="1" si="281"/>
        <v>183.44684177077556</v>
      </c>
      <c r="AE40">
        <f t="shared" ca="1" si="281"/>
        <v>177.50973017666126</v>
      </c>
      <c r="AF40">
        <f t="shared" ca="1" si="281"/>
        <v>176.99303153228936</v>
      </c>
      <c r="AG40">
        <f t="shared" ca="1" si="281"/>
        <v>178.97368626376172</v>
      </c>
      <c r="AH40">
        <f t="shared" ca="1" si="281"/>
        <v>182.73236780028518</v>
      </c>
      <c r="AI40">
        <f t="shared" ca="1" si="281"/>
        <v>181.24922005838249</v>
      </c>
      <c r="AJ40">
        <f t="shared" ca="1" si="281"/>
        <v>184.93073319830359</v>
      </c>
      <c r="AK40">
        <f t="shared" ca="1" si="281"/>
        <v>191.94192875711568</v>
      </c>
      <c r="AL40">
        <f t="shared" ca="1" si="281"/>
        <v>190.85179867998343</v>
      </c>
      <c r="AM40">
        <f t="shared" ref="AM40:BR40" ca="1" si="282">AL40*EXP(($C$6-0.5*$C$4^2)*$C$5+$C$4*SQRT($C$5)*_xlfn.NORM.S.INV(RAND()))</f>
        <v>194.53985479890949</v>
      </c>
      <c r="AN40">
        <f t="shared" ca="1" si="282"/>
        <v>189.16049938137806</v>
      </c>
      <c r="AO40">
        <f t="shared" ca="1" si="282"/>
        <v>188.511591264423</v>
      </c>
      <c r="AP40">
        <f t="shared" ca="1" si="282"/>
        <v>194.6968263456215</v>
      </c>
      <c r="AQ40">
        <f t="shared" ca="1" si="282"/>
        <v>196.33311724712192</v>
      </c>
      <c r="AR40">
        <f t="shared" ca="1" si="282"/>
        <v>193.49658021921763</v>
      </c>
      <c r="AS40">
        <f t="shared" ca="1" si="282"/>
        <v>191.9507099393135</v>
      </c>
      <c r="AT40">
        <f t="shared" ca="1" si="282"/>
        <v>194.22060953340994</v>
      </c>
      <c r="AU40">
        <f t="shared" ca="1" si="282"/>
        <v>195.62269934038173</v>
      </c>
      <c r="AV40">
        <f t="shared" ca="1" si="282"/>
        <v>198.57160348411711</v>
      </c>
      <c r="AW40">
        <f t="shared" ca="1" si="282"/>
        <v>197.82422619980321</v>
      </c>
      <c r="AX40">
        <f t="shared" ca="1" si="282"/>
        <v>193.33228920883749</v>
      </c>
      <c r="AY40">
        <f t="shared" ca="1" si="282"/>
        <v>194.82842143051394</v>
      </c>
      <c r="AZ40">
        <f t="shared" ca="1" si="282"/>
        <v>198.6653099025383</v>
      </c>
      <c r="BA40">
        <f t="shared" ca="1" si="282"/>
        <v>202.2017404192369</v>
      </c>
      <c r="BB40">
        <f t="shared" ca="1" si="282"/>
        <v>190.12487895438744</v>
      </c>
      <c r="BC40">
        <f t="shared" ca="1" si="282"/>
        <v>190.13810331894652</v>
      </c>
      <c r="BD40">
        <f t="shared" ca="1" si="282"/>
        <v>191.07776803312402</v>
      </c>
      <c r="BE40">
        <f t="shared" ca="1" si="282"/>
        <v>189.49063617250133</v>
      </c>
      <c r="BF40">
        <f t="shared" ca="1" si="282"/>
        <v>186.45372353228586</v>
      </c>
      <c r="BG40">
        <f t="shared" ca="1" si="282"/>
        <v>182.94408258091528</v>
      </c>
      <c r="BH40">
        <f t="shared" ca="1" si="282"/>
        <v>182.22244581572519</v>
      </c>
      <c r="BI40">
        <f t="shared" ca="1" si="282"/>
        <v>178.94866719633367</v>
      </c>
      <c r="BJ40">
        <f t="shared" ca="1" si="282"/>
        <v>178.30157325374961</v>
      </c>
      <c r="BK40">
        <f t="shared" ca="1" si="282"/>
        <v>176.35338279702071</v>
      </c>
      <c r="BL40">
        <f t="shared" ca="1" si="282"/>
        <v>178.60415567624963</v>
      </c>
      <c r="BM40">
        <f t="shared" ca="1" si="282"/>
        <v>179.24824858290734</v>
      </c>
      <c r="BN40">
        <f t="shared" ca="1" si="282"/>
        <v>184.07516818414018</v>
      </c>
      <c r="BO40">
        <f t="shared" ca="1" si="282"/>
        <v>185.93604026125234</v>
      </c>
      <c r="BP40">
        <f t="shared" ca="1" si="282"/>
        <v>185.62255279026922</v>
      </c>
      <c r="BQ40">
        <f t="shared" ca="1" si="282"/>
        <v>186.13486752298977</v>
      </c>
      <c r="BR40">
        <f t="shared" ca="1" si="282"/>
        <v>188.56765875236962</v>
      </c>
      <c r="BS40">
        <f t="shared" ref="BS40:CX40" ca="1" si="283">BR40*EXP(($C$6-0.5*$C$4^2)*$C$5+$C$4*SQRT($C$5)*_xlfn.NORM.S.INV(RAND()))</f>
        <v>189.40663903608328</v>
      </c>
      <c r="BT40">
        <f t="shared" ca="1" si="283"/>
        <v>190.63107139335264</v>
      </c>
      <c r="BU40">
        <f t="shared" ca="1" si="283"/>
        <v>187.82036222329904</v>
      </c>
      <c r="BV40">
        <f t="shared" ca="1" si="283"/>
        <v>191.51443844784637</v>
      </c>
      <c r="BW40">
        <f t="shared" ca="1" si="283"/>
        <v>192.39080799325308</v>
      </c>
      <c r="BX40">
        <f t="shared" ca="1" si="283"/>
        <v>183.69039566727727</v>
      </c>
      <c r="BY40">
        <f t="shared" ca="1" si="283"/>
        <v>183.94073657763303</v>
      </c>
      <c r="BZ40">
        <f t="shared" ca="1" si="283"/>
        <v>187.08107339061092</v>
      </c>
      <c r="CA40">
        <f t="shared" ca="1" si="283"/>
        <v>183.64570694933965</v>
      </c>
      <c r="CB40">
        <f t="shared" ca="1" si="283"/>
        <v>183.36962193146516</v>
      </c>
      <c r="CC40">
        <f t="shared" ca="1" si="283"/>
        <v>182.40889366985121</v>
      </c>
      <c r="CD40">
        <f t="shared" ca="1" si="283"/>
        <v>184.66713634425668</v>
      </c>
      <c r="CE40">
        <f t="shared" ca="1" si="283"/>
        <v>185.85075297686586</v>
      </c>
      <c r="CF40">
        <f t="shared" ca="1" si="283"/>
        <v>183.78315786823165</v>
      </c>
      <c r="CG40">
        <f t="shared" ca="1" si="283"/>
        <v>186.73477757594029</v>
      </c>
      <c r="CH40">
        <f t="shared" ca="1" si="283"/>
        <v>184.34941200696747</v>
      </c>
      <c r="CI40">
        <f t="shared" ca="1" si="283"/>
        <v>189.58614181902394</v>
      </c>
      <c r="CJ40">
        <f t="shared" ca="1" si="283"/>
        <v>190.16172106496617</v>
      </c>
      <c r="CK40">
        <f t="shared" ca="1" si="283"/>
        <v>193.03823270627009</v>
      </c>
      <c r="CL40">
        <f t="shared" ca="1" si="283"/>
        <v>193.36850095476657</v>
      </c>
      <c r="CM40">
        <f t="shared" ca="1" si="283"/>
        <v>194.62412300606127</v>
      </c>
      <c r="CN40">
        <f t="shared" ca="1" si="283"/>
        <v>193.82234002869276</v>
      </c>
      <c r="CO40">
        <f t="shared" ca="1" si="283"/>
        <v>188.25170714210091</v>
      </c>
      <c r="CP40">
        <f t="shared" ca="1" si="283"/>
        <v>187.93076141887659</v>
      </c>
      <c r="CQ40">
        <f t="shared" ca="1" si="283"/>
        <v>186.84687374248963</v>
      </c>
      <c r="CR40">
        <f t="shared" ca="1" si="283"/>
        <v>189.06706514130653</v>
      </c>
      <c r="CS40">
        <f t="shared" ca="1" si="283"/>
        <v>185.31703981796048</v>
      </c>
      <c r="CT40">
        <f t="shared" ca="1" si="283"/>
        <v>186.81279577746827</v>
      </c>
      <c r="CU40">
        <f t="shared" ca="1" si="283"/>
        <v>187.23488343153352</v>
      </c>
      <c r="CV40">
        <f t="shared" ca="1" si="283"/>
        <v>188.24423697375059</v>
      </c>
      <c r="CW40">
        <f t="shared" ca="1" si="283"/>
        <v>185.81519941966076</v>
      </c>
      <c r="CX40">
        <f t="shared" ca="1" si="283"/>
        <v>190.24411068590683</v>
      </c>
      <c r="CY40">
        <f t="shared" ref="CY40:ED40" ca="1" si="284">CX40*EXP(($C$6-0.5*$C$4^2)*$C$5+$C$4*SQRT($C$5)*_xlfn.NORM.S.INV(RAND()))</f>
        <v>198.78294202507527</v>
      </c>
      <c r="CZ40">
        <f t="shared" ca="1" si="284"/>
        <v>198.16806358837812</v>
      </c>
      <c r="DA40">
        <f t="shared" ca="1" si="284"/>
        <v>192.99105201009652</v>
      </c>
      <c r="DB40">
        <f t="shared" ca="1" si="284"/>
        <v>191.71151995347464</v>
      </c>
      <c r="DC40">
        <f t="shared" ca="1" si="284"/>
        <v>188.32389651973733</v>
      </c>
      <c r="DD40">
        <f t="shared" ca="1" si="284"/>
        <v>187.98233464151383</v>
      </c>
      <c r="DE40">
        <f t="shared" ca="1" si="284"/>
        <v>187.49318878251117</v>
      </c>
      <c r="DF40">
        <f t="shared" ca="1" si="284"/>
        <v>185.79996320094895</v>
      </c>
      <c r="DG40">
        <f t="shared" ca="1" si="284"/>
        <v>192.84195917510061</v>
      </c>
      <c r="DH40">
        <f t="shared" ca="1" si="284"/>
        <v>189.85246466159748</v>
      </c>
      <c r="DI40">
        <f t="shared" ca="1" si="284"/>
        <v>191.81686534696621</v>
      </c>
      <c r="DJ40">
        <f t="shared" ca="1" si="284"/>
        <v>193.64212171413749</v>
      </c>
      <c r="DK40">
        <f t="shared" ca="1" si="284"/>
        <v>196.95214320780605</v>
      </c>
      <c r="DL40">
        <f t="shared" ca="1" si="284"/>
        <v>198.65843889611801</v>
      </c>
      <c r="DM40">
        <f t="shared" ca="1" si="284"/>
        <v>198.26870840355417</v>
      </c>
      <c r="DN40">
        <f t="shared" ca="1" si="284"/>
        <v>203.85672489306609</v>
      </c>
      <c r="DO40">
        <f t="shared" ca="1" si="284"/>
        <v>201.49858584539632</v>
      </c>
      <c r="DP40">
        <f t="shared" ca="1" si="284"/>
        <v>202.81575408146398</v>
      </c>
      <c r="DQ40">
        <f t="shared" ca="1" si="284"/>
        <v>202.14570801230084</v>
      </c>
      <c r="DR40">
        <f t="shared" ca="1" si="284"/>
        <v>199.45230654124819</v>
      </c>
      <c r="DS40">
        <f t="shared" ca="1" si="284"/>
        <v>206.1361948125255</v>
      </c>
      <c r="DT40">
        <f t="shared" ca="1" si="284"/>
        <v>207.66550599494616</v>
      </c>
      <c r="DU40">
        <f t="shared" ca="1" si="284"/>
        <v>203.93838845032462</v>
      </c>
      <c r="DV40">
        <f t="shared" ca="1" si="284"/>
        <v>207.67219161576864</v>
      </c>
      <c r="DW40">
        <f t="shared" ca="1" si="284"/>
        <v>205.73004923810106</v>
      </c>
      <c r="DX40">
        <f t="shared" ca="1" si="284"/>
        <v>203.52899691094183</v>
      </c>
      <c r="DY40">
        <f t="shared" ca="1" si="284"/>
        <v>202.12017732946612</v>
      </c>
      <c r="DZ40">
        <f t="shared" ca="1" si="284"/>
        <v>202.87538928447481</v>
      </c>
      <c r="EA40">
        <f t="shared" ca="1" si="284"/>
        <v>212.60193014385143</v>
      </c>
      <c r="EB40">
        <f t="shared" ca="1" si="284"/>
        <v>212.26020959184038</v>
      </c>
      <c r="EC40">
        <f t="shared" ca="1" si="284"/>
        <v>212.25668270168256</v>
      </c>
      <c r="ED40">
        <f t="shared" ca="1" si="284"/>
        <v>207.22736643284441</v>
      </c>
      <c r="EE40">
        <f t="shared" ref="EE40:FJ40" ca="1" si="285">ED40*EXP(($C$6-0.5*$C$4^2)*$C$5+$C$4*SQRT($C$5)*_xlfn.NORM.S.INV(RAND()))</f>
        <v>209.19829314642658</v>
      </c>
      <c r="EF40">
        <f t="shared" ca="1" si="285"/>
        <v>210.0175046152529</v>
      </c>
      <c r="EG40">
        <f t="shared" ca="1" si="285"/>
        <v>208.33189484691627</v>
      </c>
      <c r="EH40">
        <f t="shared" ca="1" si="285"/>
        <v>204.47968742272008</v>
      </c>
      <c r="EI40">
        <f t="shared" ca="1" si="285"/>
        <v>199.69132149426181</v>
      </c>
      <c r="EJ40">
        <f t="shared" ca="1" si="285"/>
        <v>200.55682260898249</v>
      </c>
      <c r="EK40">
        <f t="shared" ca="1" si="285"/>
        <v>200.51633860816969</v>
      </c>
      <c r="EL40">
        <f t="shared" ca="1" si="285"/>
        <v>197.7199537617654</v>
      </c>
      <c r="EM40">
        <f t="shared" ca="1" si="285"/>
        <v>195.30651531868645</v>
      </c>
      <c r="EN40">
        <f t="shared" ca="1" si="285"/>
        <v>203.26003887845684</v>
      </c>
      <c r="EO40">
        <f t="shared" ca="1" si="285"/>
        <v>197.05996555877323</v>
      </c>
      <c r="EP40">
        <f t="shared" ca="1" si="285"/>
        <v>194.92653596328779</v>
      </c>
      <c r="EQ40">
        <f t="shared" ca="1" si="285"/>
        <v>187.35356525998432</v>
      </c>
      <c r="ER40">
        <f t="shared" ca="1" si="285"/>
        <v>184.36716395274155</v>
      </c>
      <c r="ES40">
        <f t="shared" ca="1" si="285"/>
        <v>187.79856089083802</v>
      </c>
      <c r="ET40">
        <f t="shared" ca="1" si="285"/>
        <v>185.49150285246745</v>
      </c>
      <c r="EU40">
        <f t="shared" ca="1" si="285"/>
        <v>190.57512075848015</v>
      </c>
      <c r="EV40">
        <f t="shared" ca="1" si="285"/>
        <v>189.97867502324846</v>
      </c>
      <c r="EW40">
        <f t="shared" ca="1" si="285"/>
        <v>195.80189529251504</v>
      </c>
      <c r="EX40">
        <f t="shared" ca="1" si="285"/>
        <v>201.58141313555896</v>
      </c>
      <c r="EY40">
        <f t="shared" ca="1" si="285"/>
        <v>212.65684665303596</v>
      </c>
      <c r="EZ40">
        <f t="shared" ca="1" si="285"/>
        <v>215.13308992431072</v>
      </c>
      <c r="FA40">
        <f t="shared" ca="1" si="285"/>
        <v>215.91781339406765</v>
      </c>
      <c r="FB40">
        <f t="shared" ca="1" si="285"/>
        <v>207.01154543275459</v>
      </c>
      <c r="FC40">
        <f t="shared" ca="1" si="285"/>
        <v>210.34961292056798</v>
      </c>
      <c r="FD40">
        <f t="shared" ca="1" si="285"/>
        <v>212.4906578349113</v>
      </c>
      <c r="FE40">
        <f t="shared" ca="1" si="285"/>
        <v>206.7824707397985</v>
      </c>
      <c r="FF40">
        <f t="shared" ca="1" si="285"/>
        <v>205.87911029717861</v>
      </c>
      <c r="FG40">
        <f t="shared" ca="1" si="285"/>
        <v>204.95841075380665</v>
      </c>
      <c r="FH40">
        <f t="shared" ca="1" si="285"/>
        <v>201.31489356758919</v>
      </c>
      <c r="FI40">
        <f t="shared" ca="1" si="285"/>
        <v>195.35388233067982</v>
      </c>
      <c r="FJ40">
        <f t="shared" ca="1" si="285"/>
        <v>193.66896945632527</v>
      </c>
      <c r="FK40">
        <f t="shared" ref="FK40:GP40" ca="1" si="286">FJ40*EXP(($C$6-0.5*$C$4^2)*$C$5+$C$4*SQRT($C$5)*_xlfn.NORM.S.INV(RAND()))</f>
        <v>194.82341378008934</v>
      </c>
      <c r="FL40">
        <f t="shared" ca="1" si="286"/>
        <v>196.07961156823643</v>
      </c>
      <c r="FM40">
        <f t="shared" ca="1" si="286"/>
        <v>203.19572947382787</v>
      </c>
      <c r="FN40">
        <f t="shared" ca="1" si="286"/>
        <v>198.48179574880169</v>
      </c>
      <c r="FO40">
        <f t="shared" ca="1" si="286"/>
        <v>199.10001147166835</v>
      </c>
      <c r="FP40">
        <f t="shared" ca="1" si="286"/>
        <v>200.76265469822269</v>
      </c>
      <c r="FQ40">
        <f t="shared" ca="1" si="286"/>
        <v>197.92157265474526</v>
      </c>
      <c r="FR40">
        <f t="shared" ca="1" si="286"/>
        <v>191.42365487005804</v>
      </c>
      <c r="FS40">
        <f t="shared" ca="1" si="286"/>
        <v>189.14324421314288</v>
      </c>
      <c r="FT40">
        <f t="shared" ca="1" si="286"/>
        <v>181.57005615055508</v>
      </c>
      <c r="FU40">
        <f t="shared" ca="1" si="286"/>
        <v>179.31948794567626</v>
      </c>
      <c r="FV40">
        <f t="shared" ca="1" si="286"/>
        <v>176.15577206974601</v>
      </c>
      <c r="FW40">
        <f t="shared" ca="1" si="286"/>
        <v>181.54766460900291</v>
      </c>
      <c r="FX40">
        <f t="shared" ca="1" si="286"/>
        <v>184.11099305672735</v>
      </c>
      <c r="FY40">
        <f t="shared" ca="1" si="286"/>
        <v>181.91482536460919</v>
      </c>
      <c r="FZ40">
        <f t="shared" ca="1" si="286"/>
        <v>186.59770796441859</v>
      </c>
      <c r="GA40">
        <f t="shared" ca="1" si="286"/>
        <v>183.96849430656206</v>
      </c>
      <c r="GB40">
        <f t="shared" ca="1" si="286"/>
        <v>181.87283861533479</v>
      </c>
      <c r="GC40">
        <f t="shared" ca="1" si="286"/>
        <v>183.49448464595824</v>
      </c>
      <c r="GD40">
        <f t="shared" ca="1" si="286"/>
        <v>182.239376299741</v>
      </c>
      <c r="GE40">
        <f t="shared" ca="1" si="286"/>
        <v>183.34234250758806</v>
      </c>
      <c r="GF40">
        <f t="shared" ca="1" si="286"/>
        <v>182.48526727630005</v>
      </c>
      <c r="GG40">
        <f t="shared" ca="1" si="286"/>
        <v>180.97189520035062</v>
      </c>
      <c r="GH40">
        <f t="shared" ca="1" si="286"/>
        <v>183.29774407780673</v>
      </c>
      <c r="GI40">
        <f t="shared" ca="1" si="286"/>
        <v>184.30829444347299</v>
      </c>
      <c r="GJ40">
        <f t="shared" ca="1" si="286"/>
        <v>177.05091275227039</v>
      </c>
      <c r="GK40">
        <f t="shared" ca="1" si="286"/>
        <v>172.66330326534771</v>
      </c>
      <c r="GL40">
        <f t="shared" ca="1" si="286"/>
        <v>175.88507381082312</v>
      </c>
      <c r="GM40">
        <f t="shared" ca="1" si="286"/>
        <v>176.63871723683255</v>
      </c>
      <c r="GN40">
        <f t="shared" ca="1" si="286"/>
        <v>179.3633741371747</v>
      </c>
      <c r="GO40">
        <f t="shared" ca="1" si="286"/>
        <v>178.28896879324697</v>
      </c>
      <c r="GP40">
        <f t="shared" ca="1" si="286"/>
        <v>178.80699796259216</v>
      </c>
      <c r="GQ40">
        <f t="shared" ref="GQ40:GX40" ca="1" si="287">GP40*EXP(($C$6-0.5*$C$4^2)*$C$5+$C$4*SQRT($C$5)*_xlfn.NORM.S.INV(RAND()))</f>
        <v>177.05443127176744</v>
      </c>
      <c r="GR40">
        <f t="shared" ca="1" si="287"/>
        <v>178.70702812377928</v>
      </c>
      <c r="GS40">
        <f t="shared" ca="1" si="287"/>
        <v>175.97634482214434</v>
      </c>
      <c r="GT40">
        <f t="shared" ca="1" si="287"/>
        <v>177.56369117457103</v>
      </c>
      <c r="GU40">
        <f t="shared" ca="1" si="287"/>
        <v>175.82006067251004</v>
      </c>
      <c r="GV40">
        <f t="shared" ca="1" si="287"/>
        <v>170.80888667641906</v>
      </c>
      <c r="GW40">
        <f t="shared" ca="1" si="287"/>
        <v>173.19367464561029</v>
      </c>
      <c r="GX40">
        <f t="shared" ca="1" si="287"/>
        <v>177.4907663932878</v>
      </c>
      <c r="GY40" s="26">
        <f t="shared" ca="1" si="24"/>
        <v>0</v>
      </c>
      <c r="GZ40">
        <f t="shared" ca="1" si="243"/>
        <v>0</v>
      </c>
      <c r="HA40" s="26">
        <f t="shared" ca="1" si="32"/>
        <v>17.490766393287799</v>
      </c>
      <c r="HB40" s="26">
        <f t="shared" ca="1" si="244"/>
        <v>17.43449796051382</v>
      </c>
    </row>
    <row r="41" spans="6:210" x14ac:dyDescent="0.35">
      <c r="F41" s="26">
        <f t="shared" si="245"/>
        <v>156.69999999999999</v>
      </c>
      <c r="G41">
        <f t="shared" ref="G41:AL41" ca="1" si="288">F41*EXP(($C$6-0.5*$C$4^2)*$C$5+$C$4*SQRT($C$5)*_xlfn.NORM.S.INV(RAND()))</f>
        <v>155.63094969457606</v>
      </c>
      <c r="H41">
        <f t="shared" ca="1" si="288"/>
        <v>155.76439295172221</v>
      </c>
      <c r="I41">
        <f t="shared" ca="1" si="288"/>
        <v>154.62649248597893</v>
      </c>
      <c r="J41">
        <f t="shared" ca="1" si="288"/>
        <v>152.45386241023553</v>
      </c>
      <c r="K41">
        <f t="shared" ca="1" si="288"/>
        <v>153.82949173340094</v>
      </c>
      <c r="L41">
        <f t="shared" ca="1" si="288"/>
        <v>154.30644365038151</v>
      </c>
      <c r="M41">
        <f t="shared" ca="1" si="288"/>
        <v>149.57014063191241</v>
      </c>
      <c r="N41">
        <f t="shared" ca="1" si="288"/>
        <v>150.75360996622339</v>
      </c>
      <c r="O41">
        <f t="shared" ca="1" si="288"/>
        <v>148.12163995533106</v>
      </c>
      <c r="P41">
        <f t="shared" ca="1" si="288"/>
        <v>139.61254295199208</v>
      </c>
      <c r="Q41">
        <f t="shared" ca="1" si="288"/>
        <v>139.53896354192099</v>
      </c>
      <c r="R41">
        <f t="shared" ca="1" si="288"/>
        <v>141.4428381638254</v>
      </c>
      <c r="S41">
        <f t="shared" ca="1" si="288"/>
        <v>144.68542543424584</v>
      </c>
      <c r="T41">
        <f t="shared" ca="1" si="288"/>
        <v>145.56543718575421</v>
      </c>
      <c r="U41">
        <f t="shared" ca="1" si="288"/>
        <v>150.02361012511608</v>
      </c>
      <c r="V41">
        <f t="shared" ca="1" si="288"/>
        <v>148.78491255829624</v>
      </c>
      <c r="W41">
        <f t="shared" ca="1" si="288"/>
        <v>147.27647492043087</v>
      </c>
      <c r="X41">
        <f t="shared" ca="1" si="288"/>
        <v>148.66446186662225</v>
      </c>
      <c r="Y41">
        <f t="shared" ca="1" si="288"/>
        <v>149.52943543906764</v>
      </c>
      <c r="Z41">
        <f t="shared" ca="1" si="288"/>
        <v>150.0436986679295</v>
      </c>
      <c r="AA41">
        <f t="shared" ca="1" si="288"/>
        <v>150.632870404952</v>
      </c>
      <c r="AB41">
        <f t="shared" ca="1" si="288"/>
        <v>146.26601111384863</v>
      </c>
      <c r="AC41">
        <f t="shared" ca="1" si="288"/>
        <v>143.43982751851337</v>
      </c>
      <c r="AD41">
        <f t="shared" ca="1" si="288"/>
        <v>142.29817995653946</v>
      </c>
      <c r="AE41">
        <f t="shared" ca="1" si="288"/>
        <v>144.67679235349081</v>
      </c>
      <c r="AF41">
        <f t="shared" ca="1" si="288"/>
        <v>142.08199246178486</v>
      </c>
      <c r="AG41">
        <f t="shared" ca="1" si="288"/>
        <v>142.35235197291004</v>
      </c>
      <c r="AH41">
        <f t="shared" ca="1" si="288"/>
        <v>133.95911390767236</v>
      </c>
      <c r="AI41">
        <f t="shared" ca="1" si="288"/>
        <v>137.49387269953385</v>
      </c>
      <c r="AJ41">
        <f t="shared" ca="1" si="288"/>
        <v>136.09042151821501</v>
      </c>
      <c r="AK41">
        <f t="shared" ca="1" si="288"/>
        <v>134.52308326253234</v>
      </c>
      <c r="AL41">
        <f t="shared" ca="1" si="288"/>
        <v>137.64849890432043</v>
      </c>
      <c r="AM41">
        <f t="shared" ref="AM41:BR41" ca="1" si="289">AL41*EXP(($C$6-0.5*$C$4^2)*$C$5+$C$4*SQRT($C$5)*_xlfn.NORM.S.INV(RAND()))</f>
        <v>136.37016641578788</v>
      </c>
      <c r="AN41">
        <f t="shared" ca="1" si="289"/>
        <v>137.96888306909418</v>
      </c>
      <c r="AO41">
        <f t="shared" ca="1" si="289"/>
        <v>139.94100056732381</v>
      </c>
      <c r="AP41">
        <f t="shared" ca="1" si="289"/>
        <v>140.07773487713135</v>
      </c>
      <c r="AQ41">
        <f t="shared" ca="1" si="289"/>
        <v>143.69495857118329</v>
      </c>
      <c r="AR41">
        <f t="shared" ca="1" si="289"/>
        <v>145.52366229797633</v>
      </c>
      <c r="AS41">
        <f t="shared" ca="1" si="289"/>
        <v>151.09490760065628</v>
      </c>
      <c r="AT41">
        <f t="shared" ca="1" si="289"/>
        <v>152.63847824925827</v>
      </c>
      <c r="AU41">
        <f t="shared" ca="1" si="289"/>
        <v>152.71236990230958</v>
      </c>
      <c r="AV41">
        <f t="shared" ca="1" si="289"/>
        <v>154.99211102537694</v>
      </c>
      <c r="AW41">
        <f t="shared" ca="1" si="289"/>
        <v>155.63916264667236</v>
      </c>
      <c r="AX41">
        <f t="shared" ca="1" si="289"/>
        <v>154.85215469984661</v>
      </c>
      <c r="AY41">
        <f t="shared" ca="1" si="289"/>
        <v>153.69696218926259</v>
      </c>
      <c r="AZ41">
        <f t="shared" ca="1" si="289"/>
        <v>151.41909520819809</v>
      </c>
      <c r="BA41">
        <f t="shared" ca="1" si="289"/>
        <v>147.48982784684515</v>
      </c>
      <c r="BB41">
        <f t="shared" ca="1" si="289"/>
        <v>146.62766278819367</v>
      </c>
      <c r="BC41">
        <f t="shared" ca="1" si="289"/>
        <v>144.9214275423557</v>
      </c>
      <c r="BD41">
        <f t="shared" ca="1" si="289"/>
        <v>140.61430770162636</v>
      </c>
      <c r="BE41">
        <f t="shared" ca="1" si="289"/>
        <v>137.74075102255347</v>
      </c>
      <c r="BF41">
        <f t="shared" ca="1" si="289"/>
        <v>135.90342818469028</v>
      </c>
      <c r="BG41">
        <f t="shared" ca="1" si="289"/>
        <v>133.79478079769424</v>
      </c>
      <c r="BH41">
        <f t="shared" ca="1" si="289"/>
        <v>131.00693041210485</v>
      </c>
      <c r="BI41">
        <f t="shared" ca="1" si="289"/>
        <v>129.17728844008582</v>
      </c>
      <c r="BJ41">
        <f t="shared" ca="1" si="289"/>
        <v>126.48157408938013</v>
      </c>
      <c r="BK41">
        <f t="shared" ca="1" si="289"/>
        <v>131.17029432542381</v>
      </c>
      <c r="BL41">
        <f t="shared" ca="1" si="289"/>
        <v>130.99443269840643</v>
      </c>
      <c r="BM41">
        <f t="shared" ca="1" si="289"/>
        <v>133.14731881005997</v>
      </c>
      <c r="BN41">
        <f t="shared" ca="1" si="289"/>
        <v>133.27080861360972</v>
      </c>
      <c r="BO41">
        <f t="shared" ca="1" si="289"/>
        <v>130.19541067005292</v>
      </c>
      <c r="BP41">
        <f t="shared" ca="1" si="289"/>
        <v>133.72982415663188</v>
      </c>
      <c r="BQ41">
        <f t="shared" ca="1" si="289"/>
        <v>134.81067057534028</v>
      </c>
      <c r="BR41">
        <f t="shared" ca="1" si="289"/>
        <v>132.48132093464403</v>
      </c>
      <c r="BS41">
        <f t="shared" ref="BS41:CX41" ca="1" si="290">BR41*EXP(($C$6-0.5*$C$4^2)*$C$5+$C$4*SQRT($C$5)*_xlfn.NORM.S.INV(RAND()))</f>
        <v>129.75783712392419</v>
      </c>
      <c r="BT41">
        <f t="shared" ca="1" si="290"/>
        <v>127.54091756888681</v>
      </c>
      <c r="BU41">
        <f t="shared" ca="1" si="290"/>
        <v>128.13930544322787</v>
      </c>
      <c r="BV41">
        <f t="shared" ca="1" si="290"/>
        <v>128.99437509165784</v>
      </c>
      <c r="BW41">
        <f t="shared" ca="1" si="290"/>
        <v>127.70595040661833</v>
      </c>
      <c r="BX41">
        <f t="shared" ca="1" si="290"/>
        <v>128.49911972581663</v>
      </c>
      <c r="BY41">
        <f t="shared" ca="1" si="290"/>
        <v>127.60701235080187</v>
      </c>
      <c r="BZ41">
        <f t="shared" ca="1" si="290"/>
        <v>125.11746500020328</v>
      </c>
      <c r="CA41">
        <f t="shared" ca="1" si="290"/>
        <v>123.16149419338909</v>
      </c>
      <c r="CB41">
        <f t="shared" ca="1" si="290"/>
        <v>123.0898876833385</v>
      </c>
      <c r="CC41">
        <f t="shared" ca="1" si="290"/>
        <v>119.83323802825234</v>
      </c>
      <c r="CD41">
        <f t="shared" ca="1" si="290"/>
        <v>116.29281035515545</v>
      </c>
      <c r="CE41">
        <f t="shared" ca="1" si="290"/>
        <v>113.97533902463516</v>
      </c>
      <c r="CF41">
        <f t="shared" ca="1" si="290"/>
        <v>112.91902591909654</v>
      </c>
      <c r="CG41">
        <f t="shared" ca="1" si="290"/>
        <v>111.71991778607656</v>
      </c>
      <c r="CH41">
        <f t="shared" ca="1" si="290"/>
        <v>110.48425426182723</v>
      </c>
      <c r="CI41">
        <f t="shared" ca="1" si="290"/>
        <v>109.43704193925601</v>
      </c>
      <c r="CJ41">
        <f t="shared" ca="1" si="290"/>
        <v>108.63456234798473</v>
      </c>
      <c r="CK41">
        <f t="shared" ca="1" si="290"/>
        <v>110.76262266446103</v>
      </c>
      <c r="CL41">
        <f t="shared" ca="1" si="290"/>
        <v>108.08681350230279</v>
      </c>
      <c r="CM41">
        <f t="shared" ca="1" si="290"/>
        <v>106.93163878996238</v>
      </c>
      <c r="CN41">
        <f t="shared" ca="1" si="290"/>
        <v>106.78504420988813</v>
      </c>
      <c r="CO41">
        <f t="shared" ca="1" si="290"/>
        <v>107.76029751755364</v>
      </c>
      <c r="CP41">
        <f t="shared" ca="1" si="290"/>
        <v>108.85907870448582</v>
      </c>
      <c r="CQ41">
        <f t="shared" ca="1" si="290"/>
        <v>109.65546960345385</v>
      </c>
      <c r="CR41">
        <f t="shared" ca="1" si="290"/>
        <v>112.35949925209378</v>
      </c>
      <c r="CS41">
        <f t="shared" ca="1" si="290"/>
        <v>110.56633127957062</v>
      </c>
      <c r="CT41">
        <f t="shared" ca="1" si="290"/>
        <v>115.5493656693921</v>
      </c>
      <c r="CU41">
        <f t="shared" ca="1" si="290"/>
        <v>114.35973319397229</v>
      </c>
      <c r="CV41">
        <f t="shared" ca="1" si="290"/>
        <v>113.48795636924937</v>
      </c>
      <c r="CW41">
        <f t="shared" ca="1" si="290"/>
        <v>113.13464110431875</v>
      </c>
      <c r="CX41">
        <f t="shared" ca="1" si="290"/>
        <v>110.71063772975663</v>
      </c>
      <c r="CY41">
        <f t="shared" ref="CY41:ED41" ca="1" si="291">CX41*EXP(($C$6-0.5*$C$4^2)*$C$5+$C$4*SQRT($C$5)*_xlfn.NORM.S.INV(RAND()))</f>
        <v>114.57408065295978</v>
      </c>
      <c r="CZ41">
        <f t="shared" ca="1" si="291"/>
        <v>116.99566059665666</v>
      </c>
      <c r="DA41">
        <f t="shared" ca="1" si="291"/>
        <v>116.91096342819829</v>
      </c>
      <c r="DB41">
        <f t="shared" ca="1" si="291"/>
        <v>120.26406848361079</v>
      </c>
      <c r="DC41">
        <f t="shared" ca="1" si="291"/>
        <v>120.8158784526245</v>
      </c>
      <c r="DD41">
        <f t="shared" ca="1" si="291"/>
        <v>120.64350332256099</v>
      </c>
      <c r="DE41">
        <f t="shared" ca="1" si="291"/>
        <v>120.91809562298975</v>
      </c>
      <c r="DF41">
        <f t="shared" ca="1" si="291"/>
        <v>120.78254767891343</v>
      </c>
      <c r="DG41">
        <f t="shared" ca="1" si="291"/>
        <v>119.49600903461916</v>
      </c>
      <c r="DH41">
        <f t="shared" ca="1" si="291"/>
        <v>122.2765663884056</v>
      </c>
      <c r="DI41">
        <f t="shared" ca="1" si="291"/>
        <v>120.4984774988519</v>
      </c>
      <c r="DJ41">
        <f t="shared" ca="1" si="291"/>
        <v>120.57519771521902</v>
      </c>
      <c r="DK41">
        <f t="shared" ca="1" si="291"/>
        <v>122.04115120661918</v>
      </c>
      <c r="DL41">
        <f t="shared" ca="1" si="291"/>
        <v>123.38019038078647</v>
      </c>
      <c r="DM41">
        <f t="shared" ca="1" si="291"/>
        <v>124.25646384551672</v>
      </c>
      <c r="DN41">
        <f t="shared" ca="1" si="291"/>
        <v>119.47069757218893</v>
      </c>
      <c r="DO41">
        <f t="shared" ca="1" si="291"/>
        <v>118.65017394935738</v>
      </c>
      <c r="DP41">
        <f t="shared" ca="1" si="291"/>
        <v>117.20180128442456</v>
      </c>
      <c r="DQ41">
        <f t="shared" ca="1" si="291"/>
        <v>119.93910437791357</v>
      </c>
      <c r="DR41">
        <f t="shared" ca="1" si="291"/>
        <v>118.93788078553551</v>
      </c>
      <c r="DS41">
        <f t="shared" ca="1" si="291"/>
        <v>118.36523194220409</v>
      </c>
      <c r="DT41">
        <f t="shared" ca="1" si="291"/>
        <v>119.65298913893808</v>
      </c>
      <c r="DU41">
        <f t="shared" ca="1" si="291"/>
        <v>120.29910351668848</v>
      </c>
      <c r="DV41">
        <f t="shared" ca="1" si="291"/>
        <v>121.71352142115906</v>
      </c>
      <c r="DW41">
        <f t="shared" ca="1" si="291"/>
        <v>119.50048643590213</v>
      </c>
      <c r="DX41">
        <f t="shared" ca="1" si="291"/>
        <v>117.92255891232224</v>
      </c>
      <c r="DY41">
        <f t="shared" ca="1" si="291"/>
        <v>118.01214990139697</v>
      </c>
      <c r="DZ41">
        <f t="shared" ca="1" si="291"/>
        <v>113.25083547327579</v>
      </c>
      <c r="EA41">
        <f t="shared" ca="1" si="291"/>
        <v>115.71869352546011</v>
      </c>
      <c r="EB41">
        <f t="shared" ca="1" si="291"/>
        <v>121.03545420197246</v>
      </c>
      <c r="EC41">
        <f t="shared" ca="1" si="291"/>
        <v>123.1723507764212</v>
      </c>
      <c r="ED41">
        <f t="shared" ca="1" si="291"/>
        <v>125.41243591906832</v>
      </c>
      <c r="EE41">
        <f t="shared" ref="EE41:FJ41" ca="1" si="292">ED41*EXP(($C$6-0.5*$C$4^2)*$C$5+$C$4*SQRT($C$5)*_xlfn.NORM.S.INV(RAND()))</f>
        <v>129.69222608418306</v>
      </c>
      <c r="EF41">
        <f t="shared" ca="1" si="292"/>
        <v>129.99358743189021</v>
      </c>
      <c r="EG41">
        <f t="shared" ca="1" si="292"/>
        <v>125.62176573607356</v>
      </c>
      <c r="EH41">
        <f t="shared" ca="1" si="292"/>
        <v>126.6141345174314</v>
      </c>
      <c r="EI41">
        <f t="shared" ca="1" si="292"/>
        <v>129.28184618157326</v>
      </c>
      <c r="EJ41">
        <f t="shared" ca="1" si="292"/>
        <v>128.844066394338</v>
      </c>
      <c r="EK41">
        <f t="shared" ca="1" si="292"/>
        <v>128.36473925013229</v>
      </c>
      <c r="EL41">
        <f t="shared" ca="1" si="292"/>
        <v>128.80653721385741</v>
      </c>
      <c r="EM41">
        <f t="shared" ca="1" si="292"/>
        <v>129.0863604851603</v>
      </c>
      <c r="EN41">
        <f t="shared" ca="1" si="292"/>
        <v>128.2661096389528</v>
      </c>
      <c r="EO41">
        <f t="shared" ca="1" si="292"/>
        <v>130.84794560932616</v>
      </c>
      <c r="EP41">
        <f t="shared" ca="1" si="292"/>
        <v>132.40767330800787</v>
      </c>
      <c r="EQ41">
        <f t="shared" ca="1" si="292"/>
        <v>134.11924413858793</v>
      </c>
      <c r="ER41">
        <f t="shared" ca="1" si="292"/>
        <v>132.74339560821937</v>
      </c>
      <c r="ES41">
        <f t="shared" ca="1" si="292"/>
        <v>134.53274019648774</v>
      </c>
      <c r="ET41">
        <f t="shared" ca="1" si="292"/>
        <v>132.05055721764816</v>
      </c>
      <c r="EU41">
        <f t="shared" ca="1" si="292"/>
        <v>130.17449083261252</v>
      </c>
      <c r="EV41">
        <f t="shared" ca="1" si="292"/>
        <v>127.62195658360962</v>
      </c>
      <c r="EW41">
        <f t="shared" ca="1" si="292"/>
        <v>128.40835727747589</v>
      </c>
      <c r="EX41">
        <f t="shared" ca="1" si="292"/>
        <v>130.81709474267495</v>
      </c>
      <c r="EY41">
        <f t="shared" ca="1" si="292"/>
        <v>132.9020896165396</v>
      </c>
      <c r="EZ41">
        <f t="shared" ca="1" si="292"/>
        <v>133.13913045241026</v>
      </c>
      <c r="FA41">
        <f t="shared" ca="1" si="292"/>
        <v>138.68411040816716</v>
      </c>
      <c r="FB41">
        <f t="shared" ca="1" si="292"/>
        <v>140.76526328104026</v>
      </c>
      <c r="FC41">
        <f t="shared" ca="1" si="292"/>
        <v>141.33888037165121</v>
      </c>
      <c r="FD41">
        <f t="shared" ca="1" si="292"/>
        <v>144.62577519108277</v>
      </c>
      <c r="FE41">
        <f t="shared" ca="1" si="292"/>
        <v>148.85784669579522</v>
      </c>
      <c r="FF41">
        <f t="shared" ca="1" si="292"/>
        <v>145.28966582973598</v>
      </c>
      <c r="FG41">
        <f t="shared" ca="1" si="292"/>
        <v>146.28191205546253</v>
      </c>
      <c r="FH41">
        <f t="shared" ca="1" si="292"/>
        <v>146.6506981671611</v>
      </c>
      <c r="FI41">
        <f t="shared" ca="1" si="292"/>
        <v>149.44724745056001</v>
      </c>
      <c r="FJ41">
        <f t="shared" ca="1" si="292"/>
        <v>148.61460360772796</v>
      </c>
      <c r="FK41">
        <f t="shared" ref="FK41:GP41" ca="1" si="293">FJ41*EXP(($C$6-0.5*$C$4^2)*$C$5+$C$4*SQRT($C$5)*_xlfn.NORM.S.INV(RAND()))</f>
        <v>146.39917287377665</v>
      </c>
      <c r="FL41">
        <f t="shared" ca="1" si="293"/>
        <v>147.64368497636374</v>
      </c>
      <c r="FM41">
        <f t="shared" ca="1" si="293"/>
        <v>146.52977690258913</v>
      </c>
      <c r="FN41">
        <f t="shared" ca="1" si="293"/>
        <v>145.18885425481653</v>
      </c>
      <c r="FO41">
        <f t="shared" ca="1" si="293"/>
        <v>145.752148969628</v>
      </c>
      <c r="FP41">
        <f t="shared" ca="1" si="293"/>
        <v>146.85424074263</v>
      </c>
      <c r="FQ41">
        <f t="shared" ca="1" si="293"/>
        <v>149.33928387405095</v>
      </c>
      <c r="FR41">
        <f t="shared" ca="1" si="293"/>
        <v>149.22321379606146</v>
      </c>
      <c r="FS41">
        <f t="shared" ca="1" si="293"/>
        <v>152.7329112170018</v>
      </c>
      <c r="FT41">
        <f t="shared" ca="1" si="293"/>
        <v>157.95652926948461</v>
      </c>
      <c r="FU41">
        <f t="shared" ca="1" si="293"/>
        <v>159.43312451623683</v>
      </c>
      <c r="FV41">
        <f t="shared" ca="1" si="293"/>
        <v>157.81309153167035</v>
      </c>
      <c r="FW41">
        <f t="shared" ca="1" si="293"/>
        <v>155.37600425820165</v>
      </c>
      <c r="FX41">
        <f t="shared" ca="1" si="293"/>
        <v>153.93450030174583</v>
      </c>
      <c r="FY41">
        <f t="shared" ca="1" si="293"/>
        <v>158.07765692406838</v>
      </c>
      <c r="FZ41">
        <f t="shared" ca="1" si="293"/>
        <v>166.32798250915937</v>
      </c>
      <c r="GA41">
        <f t="shared" ca="1" si="293"/>
        <v>165.68523746546472</v>
      </c>
      <c r="GB41">
        <f t="shared" ca="1" si="293"/>
        <v>167.052461013315</v>
      </c>
      <c r="GC41">
        <f t="shared" ca="1" si="293"/>
        <v>167.72685338471504</v>
      </c>
      <c r="GD41">
        <f t="shared" ca="1" si="293"/>
        <v>164.03065277735377</v>
      </c>
      <c r="GE41">
        <f t="shared" ca="1" si="293"/>
        <v>162.61151275350539</v>
      </c>
      <c r="GF41">
        <f t="shared" ca="1" si="293"/>
        <v>166.19955805723143</v>
      </c>
      <c r="GG41">
        <f t="shared" ca="1" si="293"/>
        <v>165.67392683190937</v>
      </c>
      <c r="GH41">
        <f t="shared" ca="1" si="293"/>
        <v>162.60501236694381</v>
      </c>
      <c r="GI41">
        <f t="shared" ca="1" si="293"/>
        <v>160.54400354561992</v>
      </c>
      <c r="GJ41">
        <f t="shared" ca="1" si="293"/>
        <v>160.16410034675965</v>
      </c>
      <c r="GK41">
        <f t="shared" ca="1" si="293"/>
        <v>159.13606230697627</v>
      </c>
      <c r="GL41">
        <f t="shared" ca="1" si="293"/>
        <v>160.1965652925123</v>
      </c>
      <c r="GM41">
        <f t="shared" ca="1" si="293"/>
        <v>162.53787258711557</v>
      </c>
      <c r="GN41">
        <f t="shared" ca="1" si="293"/>
        <v>161.90619105787499</v>
      </c>
      <c r="GO41">
        <f t="shared" ca="1" si="293"/>
        <v>160.27126651911638</v>
      </c>
      <c r="GP41">
        <f t="shared" ca="1" si="293"/>
        <v>169.40091133934013</v>
      </c>
      <c r="GQ41">
        <f t="shared" ref="GQ41:GX41" ca="1" si="294">GP41*EXP(($C$6-0.5*$C$4^2)*$C$5+$C$4*SQRT($C$5)*_xlfn.NORM.S.INV(RAND()))</f>
        <v>161.61228551705821</v>
      </c>
      <c r="GR41">
        <f t="shared" ca="1" si="294"/>
        <v>159.80656117820223</v>
      </c>
      <c r="GS41">
        <f t="shared" ca="1" si="294"/>
        <v>161.38677254446637</v>
      </c>
      <c r="GT41">
        <f t="shared" ca="1" si="294"/>
        <v>162.61693601199363</v>
      </c>
      <c r="GU41">
        <f t="shared" ca="1" si="294"/>
        <v>161.98664778374274</v>
      </c>
      <c r="GV41">
        <f t="shared" ca="1" si="294"/>
        <v>159.63602937125179</v>
      </c>
      <c r="GW41">
        <f t="shared" ca="1" si="294"/>
        <v>164.77059047120477</v>
      </c>
      <c r="GX41">
        <f t="shared" ca="1" si="294"/>
        <v>166.03754890022535</v>
      </c>
      <c r="GY41" s="26">
        <f t="shared" ca="1" si="24"/>
        <v>0</v>
      </c>
      <c r="GZ41">
        <f t="shared" ca="1" si="243"/>
        <v>0</v>
      </c>
      <c r="HA41" s="26">
        <f t="shared" ca="1" si="32"/>
        <v>6.037548900225346</v>
      </c>
      <c r="HB41" s="26">
        <f t="shared" ca="1" si="244"/>
        <v>6.0181258854315329</v>
      </c>
    </row>
    <row r="42" spans="6:210" x14ac:dyDescent="0.35">
      <c r="F42" s="26">
        <f t="shared" si="245"/>
        <v>156.69999999999999</v>
      </c>
      <c r="G42">
        <f t="shared" ref="G42:AL42" ca="1" si="295">F42*EXP(($C$6-0.5*$C$4^2)*$C$5+$C$4*SQRT($C$5)*_xlfn.NORM.S.INV(RAND()))</f>
        <v>157.36656127091882</v>
      </c>
      <c r="H42">
        <f t="shared" ca="1" si="295"/>
        <v>150.73659646856098</v>
      </c>
      <c r="I42">
        <f t="shared" ca="1" si="295"/>
        <v>148.85301717890599</v>
      </c>
      <c r="J42">
        <f t="shared" ca="1" si="295"/>
        <v>147.65826348411144</v>
      </c>
      <c r="K42">
        <f t="shared" ca="1" si="295"/>
        <v>146.67509670935024</v>
      </c>
      <c r="L42">
        <f t="shared" ca="1" si="295"/>
        <v>143.44860608458703</v>
      </c>
      <c r="M42">
        <f t="shared" ca="1" si="295"/>
        <v>150.88365460886598</v>
      </c>
      <c r="N42">
        <f t="shared" ca="1" si="295"/>
        <v>151.72478075689784</v>
      </c>
      <c r="O42">
        <f t="shared" ca="1" si="295"/>
        <v>153.63956605199544</v>
      </c>
      <c r="P42">
        <f t="shared" ca="1" si="295"/>
        <v>154.0198653450237</v>
      </c>
      <c r="Q42">
        <f t="shared" ca="1" si="295"/>
        <v>153.89353508857951</v>
      </c>
      <c r="R42">
        <f t="shared" ca="1" si="295"/>
        <v>149.17858015564315</v>
      </c>
      <c r="S42">
        <f t="shared" ca="1" si="295"/>
        <v>150.29274518664863</v>
      </c>
      <c r="T42">
        <f t="shared" ca="1" si="295"/>
        <v>149.74399450457116</v>
      </c>
      <c r="U42">
        <f t="shared" ca="1" si="295"/>
        <v>151.42302657591486</v>
      </c>
      <c r="V42">
        <f t="shared" ca="1" si="295"/>
        <v>147.81872280773052</v>
      </c>
      <c r="W42">
        <f t="shared" ca="1" si="295"/>
        <v>147.82403964139124</v>
      </c>
      <c r="X42">
        <f t="shared" ca="1" si="295"/>
        <v>148.07746771085093</v>
      </c>
      <c r="Y42">
        <f t="shared" ca="1" si="295"/>
        <v>145.05649001137948</v>
      </c>
      <c r="Z42">
        <f t="shared" ca="1" si="295"/>
        <v>145.39007292022353</v>
      </c>
      <c r="AA42">
        <f t="shared" ca="1" si="295"/>
        <v>147.1773875900912</v>
      </c>
      <c r="AB42">
        <f t="shared" ca="1" si="295"/>
        <v>144.83591239795888</v>
      </c>
      <c r="AC42">
        <f t="shared" ca="1" si="295"/>
        <v>146.82880478102811</v>
      </c>
      <c r="AD42">
        <f t="shared" ca="1" si="295"/>
        <v>146.99731753404026</v>
      </c>
      <c r="AE42">
        <f t="shared" ca="1" si="295"/>
        <v>149.76315108668862</v>
      </c>
      <c r="AF42">
        <f t="shared" ca="1" si="295"/>
        <v>147.32025724166658</v>
      </c>
      <c r="AG42">
        <f t="shared" ca="1" si="295"/>
        <v>153.0421629946874</v>
      </c>
      <c r="AH42">
        <f t="shared" ca="1" si="295"/>
        <v>151.48515193073541</v>
      </c>
      <c r="AI42">
        <f t="shared" ca="1" si="295"/>
        <v>146.17690614853555</v>
      </c>
      <c r="AJ42">
        <f t="shared" ca="1" si="295"/>
        <v>143.94453774441064</v>
      </c>
      <c r="AK42">
        <f t="shared" ca="1" si="295"/>
        <v>144.06318833210887</v>
      </c>
      <c r="AL42">
        <f t="shared" ca="1" si="295"/>
        <v>140.57114464526364</v>
      </c>
      <c r="AM42">
        <f t="shared" ref="AM42:BR42" ca="1" si="296">AL42*EXP(($C$6-0.5*$C$4^2)*$C$5+$C$4*SQRT($C$5)*_xlfn.NORM.S.INV(RAND()))</f>
        <v>138.39900935224699</v>
      </c>
      <c r="AN42">
        <f t="shared" ca="1" si="296"/>
        <v>138.15212235562083</v>
      </c>
      <c r="AO42">
        <f t="shared" ca="1" si="296"/>
        <v>136.0091817714852</v>
      </c>
      <c r="AP42">
        <f t="shared" ca="1" si="296"/>
        <v>131.60843282227117</v>
      </c>
      <c r="AQ42">
        <f t="shared" ca="1" si="296"/>
        <v>132.6727066408888</v>
      </c>
      <c r="AR42">
        <f t="shared" ca="1" si="296"/>
        <v>134.2844177560288</v>
      </c>
      <c r="AS42">
        <f t="shared" ca="1" si="296"/>
        <v>135.47064660511367</v>
      </c>
      <c r="AT42">
        <f t="shared" ca="1" si="296"/>
        <v>132.43687546834414</v>
      </c>
      <c r="AU42">
        <f t="shared" ca="1" si="296"/>
        <v>132.92126414430663</v>
      </c>
      <c r="AV42">
        <f t="shared" ca="1" si="296"/>
        <v>133.32090007128912</v>
      </c>
      <c r="AW42">
        <f t="shared" ca="1" si="296"/>
        <v>134.01857042755609</v>
      </c>
      <c r="AX42">
        <f t="shared" ca="1" si="296"/>
        <v>131.98279427579757</v>
      </c>
      <c r="AY42">
        <f t="shared" ca="1" si="296"/>
        <v>132.12279438643256</v>
      </c>
      <c r="AZ42">
        <f t="shared" ca="1" si="296"/>
        <v>126.01790346104617</v>
      </c>
      <c r="BA42">
        <f t="shared" ca="1" si="296"/>
        <v>126.62035933882596</v>
      </c>
      <c r="BB42">
        <f t="shared" ca="1" si="296"/>
        <v>126.07932083066379</v>
      </c>
      <c r="BC42">
        <f t="shared" ca="1" si="296"/>
        <v>124.53563514061696</v>
      </c>
      <c r="BD42">
        <f t="shared" ca="1" si="296"/>
        <v>121.37926540974617</v>
      </c>
      <c r="BE42">
        <f t="shared" ca="1" si="296"/>
        <v>123.17918736184077</v>
      </c>
      <c r="BF42">
        <f t="shared" ca="1" si="296"/>
        <v>129.45723634584542</v>
      </c>
      <c r="BG42">
        <f t="shared" ca="1" si="296"/>
        <v>126.20077662507285</v>
      </c>
      <c r="BH42">
        <f t="shared" ca="1" si="296"/>
        <v>126.71697204705951</v>
      </c>
      <c r="BI42">
        <f t="shared" ca="1" si="296"/>
        <v>126.05990037428813</v>
      </c>
      <c r="BJ42">
        <f t="shared" ca="1" si="296"/>
        <v>127.41825430289444</v>
      </c>
      <c r="BK42">
        <f t="shared" ca="1" si="296"/>
        <v>127.22900982527671</v>
      </c>
      <c r="BL42">
        <f t="shared" ca="1" si="296"/>
        <v>131.90339877618237</v>
      </c>
      <c r="BM42">
        <f t="shared" ca="1" si="296"/>
        <v>132.47817321398784</v>
      </c>
      <c r="BN42">
        <f t="shared" ca="1" si="296"/>
        <v>133.18495798215139</v>
      </c>
      <c r="BO42">
        <f t="shared" ca="1" si="296"/>
        <v>133.66055619603148</v>
      </c>
      <c r="BP42">
        <f t="shared" ca="1" si="296"/>
        <v>131.71025369435128</v>
      </c>
      <c r="BQ42">
        <f t="shared" ca="1" si="296"/>
        <v>133.39234676697043</v>
      </c>
      <c r="BR42">
        <f t="shared" ca="1" si="296"/>
        <v>136.7562002299093</v>
      </c>
      <c r="BS42">
        <f t="shared" ref="BS42:CX42" ca="1" si="297">BR42*EXP(($C$6-0.5*$C$4^2)*$C$5+$C$4*SQRT($C$5)*_xlfn.NORM.S.INV(RAND()))</f>
        <v>138.38778083195484</v>
      </c>
      <c r="BT42">
        <f t="shared" ca="1" si="297"/>
        <v>135.21865411683277</v>
      </c>
      <c r="BU42">
        <f t="shared" ca="1" si="297"/>
        <v>131.9581297381327</v>
      </c>
      <c r="BV42">
        <f t="shared" ca="1" si="297"/>
        <v>131.24672505142556</v>
      </c>
      <c r="BW42">
        <f t="shared" ca="1" si="297"/>
        <v>132.69130475121551</v>
      </c>
      <c r="BX42">
        <f t="shared" ca="1" si="297"/>
        <v>131.49292020560634</v>
      </c>
      <c r="BY42">
        <f t="shared" ca="1" si="297"/>
        <v>131.76688366195845</v>
      </c>
      <c r="BZ42">
        <f t="shared" ca="1" si="297"/>
        <v>136.02517898433922</v>
      </c>
      <c r="CA42">
        <f t="shared" ca="1" si="297"/>
        <v>137.60309397177446</v>
      </c>
      <c r="CB42">
        <f t="shared" ca="1" si="297"/>
        <v>134.87540665642598</v>
      </c>
      <c r="CC42">
        <f t="shared" ca="1" si="297"/>
        <v>134.09519088019792</v>
      </c>
      <c r="CD42">
        <f t="shared" ca="1" si="297"/>
        <v>134.25214168826264</v>
      </c>
      <c r="CE42">
        <f t="shared" ca="1" si="297"/>
        <v>135.22482588807699</v>
      </c>
      <c r="CF42">
        <f t="shared" ca="1" si="297"/>
        <v>133.44729309433819</v>
      </c>
      <c r="CG42">
        <f t="shared" ca="1" si="297"/>
        <v>133.97254146160381</v>
      </c>
      <c r="CH42">
        <f t="shared" ca="1" si="297"/>
        <v>131.99970026278675</v>
      </c>
      <c r="CI42">
        <f t="shared" ca="1" si="297"/>
        <v>131.91805071492371</v>
      </c>
      <c r="CJ42">
        <f t="shared" ca="1" si="297"/>
        <v>134.54616985431159</v>
      </c>
      <c r="CK42">
        <f t="shared" ca="1" si="297"/>
        <v>138.41511762324211</v>
      </c>
      <c r="CL42">
        <f t="shared" ca="1" si="297"/>
        <v>141.15204457516327</v>
      </c>
      <c r="CM42">
        <f t="shared" ca="1" si="297"/>
        <v>140.98794034149799</v>
      </c>
      <c r="CN42">
        <f t="shared" ca="1" si="297"/>
        <v>141.54116279701219</v>
      </c>
      <c r="CO42">
        <f t="shared" ca="1" si="297"/>
        <v>145.60945028756487</v>
      </c>
      <c r="CP42">
        <f t="shared" ca="1" si="297"/>
        <v>143.81506718877853</v>
      </c>
      <c r="CQ42">
        <f t="shared" ca="1" si="297"/>
        <v>142.58962320512447</v>
      </c>
      <c r="CR42">
        <f t="shared" ca="1" si="297"/>
        <v>143.3873373381393</v>
      </c>
      <c r="CS42">
        <f t="shared" ca="1" si="297"/>
        <v>138.32711017891691</v>
      </c>
      <c r="CT42">
        <f t="shared" ca="1" si="297"/>
        <v>138.18037179850532</v>
      </c>
      <c r="CU42">
        <f t="shared" ca="1" si="297"/>
        <v>141.10105390956096</v>
      </c>
      <c r="CV42">
        <f t="shared" ca="1" si="297"/>
        <v>144.57806173056946</v>
      </c>
      <c r="CW42">
        <f t="shared" ca="1" si="297"/>
        <v>146.1154666855611</v>
      </c>
      <c r="CX42">
        <f t="shared" ca="1" si="297"/>
        <v>146.56984219215227</v>
      </c>
      <c r="CY42">
        <f t="shared" ref="CY42:ED42" ca="1" si="298">CX42*EXP(($C$6-0.5*$C$4^2)*$C$5+$C$4*SQRT($C$5)*_xlfn.NORM.S.INV(RAND()))</f>
        <v>147.11494168718829</v>
      </c>
      <c r="CZ42">
        <f t="shared" ca="1" si="298"/>
        <v>148.10453840059733</v>
      </c>
      <c r="DA42">
        <f t="shared" ca="1" si="298"/>
        <v>149.97524805672242</v>
      </c>
      <c r="DB42">
        <f t="shared" ca="1" si="298"/>
        <v>150.32196455181665</v>
      </c>
      <c r="DC42">
        <f t="shared" ca="1" si="298"/>
        <v>150.74254983275307</v>
      </c>
      <c r="DD42">
        <f t="shared" ca="1" si="298"/>
        <v>147.60045450665152</v>
      </c>
      <c r="DE42">
        <f t="shared" ca="1" si="298"/>
        <v>147.481106888673</v>
      </c>
      <c r="DF42">
        <f t="shared" ca="1" si="298"/>
        <v>147.12219961287875</v>
      </c>
      <c r="DG42">
        <f t="shared" ca="1" si="298"/>
        <v>144.20439355916423</v>
      </c>
      <c r="DH42">
        <f t="shared" ca="1" si="298"/>
        <v>146.65913059629099</v>
      </c>
      <c r="DI42">
        <f t="shared" ca="1" si="298"/>
        <v>144.26076002080273</v>
      </c>
      <c r="DJ42">
        <f t="shared" ca="1" si="298"/>
        <v>145.68694829288415</v>
      </c>
      <c r="DK42">
        <f t="shared" ca="1" si="298"/>
        <v>146.63568940563678</v>
      </c>
      <c r="DL42">
        <f t="shared" ca="1" si="298"/>
        <v>148.59904549049924</v>
      </c>
      <c r="DM42">
        <f t="shared" ca="1" si="298"/>
        <v>150.78960324009461</v>
      </c>
      <c r="DN42">
        <f t="shared" ca="1" si="298"/>
        <v>147.21468782996178</v>
      </c>
      <c r="DO42">
        <f t="shared" ca="1" si="298"/>
        <v>148.05614393165195</v>
      </c>
      <c r="DP42">
        <f t="shared" ca="1" si="298"/>
        <v>151.83349618884046</v>
      </c>
      <c r="DQ42">
        <f t="shared" ca="1" si="298"/>
        <v>151.59553949739851</v>
      </c>
      <c r="DR42">
        <f t="shared" ca="1" si="298"/>
        <v>154.49450025432523</v>
      </c>
      <c r="DS42">
        <f t="shared" ca="1" si="298"/>
        <v>152.66337600212611</v>
      </c>
      <c r="DT42">
        <f t="shared" ca="1" si="298"/>
        <v>151.85971060377057</v>
      </c>
      <c r="DU42">
        <f t="shared" ca="1" si="298"/>
        <v>151.16615037487153</v>
      </c>
      <c r="DV42">
        <f t="shared" ca="1" si="298"/>
        <v>162.19661125984288</v>
      </c>
      <c r="DW42">
        <f t="shared" ca="1" si="298"/>
        <v>159.28681909234561</v>
      </c>
      <c r="DX42">
        <f t="shared" ca="1" si="298"/>
        <v>162.82689311066918</v>
      </c>
      <c r="DY42">
        <f t="shared" ca="1" si="298"/>
        <v>162.75953593616774</v>
      </c>
      <c r="DZ42">
        <f t="shared" ca="1" si="298"/>
        <v>165.29351690296627</v>
      </c>
      <c r="EA42">
        <f t="shared" ca="1" si="298"/>
        <v>165.34664291648585</v>
      </c>
      <c r="EB42">
        <f t="shared" ca="1" si="298"/>
        <v>163.81257053762215</v>
      </c>
      <c r="EC42">
        <f t="shared" ca="1" si="298"/>
        <v>167.88559403901735</v>
      </c>
      <c r="ED42">
        <f t="shared" ca="1" si="298"/>
        <v>168.77661882688193</v>
      </c>
      <c r="EE42">
        <f t="shared" ref="EE42:FJ42" ca="1" si="299">ED42*EXP(($C$6-0.5*$C$4^2)*$C$5+$C$4*SQRT($C$5)*_xlfn.NORM.S.INV(RAND()))</f>
        <v>166.78082631008706</v>
      </c>
      <c r="EF42">
        <f t="shared" ca="1" si="299"/>
        <v>165.43015924527936</v>
      </c>
      <c r="EG42">
        <f t="shared" ca="1" si="299"/>
        <v>164.25348488975581</v>
      </c>
      <c r="EH42">
        <f t="shared" ca="1" si="299"/>
        <v>161.5242905356736</v>
      </c>
      <c r="EI42">
        <f t="shared" ca="1" si="299"/>
        <v>162.62021447424382</v>
      </c>
      <c r="EJ42">
        <f t="shared" ca="1" si="299"/>
        <v>162.06532110882893</v>
      </c>
      <c r="EK42">
        <f t="shared" ca="1" si="299"/>
        <v>158.66648405871786</v>
      </c>
      <c r="EL42">
        <f t="shared" ca="1" si="299"/>
        <v>160.10550780229252</v>
      </c>
      <c r="EM42">
        <f t="shared" ca="1" si="299"/>
        <v>160.65027193630522</v>
      </c>
      <c r="EN42">
        <f t="shared" ca="1" si="299"/>
        <v>162.52368441054023</v>
      </c>
      <c r="EO42">
        <f t="shared" ca="1" si="299"/>
        <v>162.80093995249661</v>
      </c>
      <c r="EP42">
        <f t="shared" ca="1" si="299"/>
        <v>162.47020800533198</v>
      </c>
      <c r="EQ42">
        <f t="shared" ca="1" si="299"/>
        <v>159.67597663535736</v>
      </c>
      <c r="ER42">
        <f t="shared" ca="1" si="299"/>
        <v>157.45382648868653</v>
      </c>
      <c r="ES42">
        <f t="shared" ca="1" si="299"/>
        <v>160.52555242833645</v>
      </c>
      <c r="ET42">
        <f t="shared" ca="1" si="299"/>
        <v>156.3308023730082</v>
      </c>
      <c r="EU42">
        <f t="shared" ca="1" si="299"/>
        <v>154.29158759796343</v>
      </c>
      <c r="EV42">
        <f t="shared" ca="1" si="299"/>
        <v>158.04555646778761</v>
      </c>
      <c r="EW42">
        <f t="shared" ca="1" si="299"/>
        <v>158.85241514162945</v>
      </c>
      <c r="EX42">
        <f t="shared" ca="1" si="299"/>
        <v>156.77117418256728</v>
      </c>
      <c r="EY42">
        <f t="shared" ca="1" si="299"/>
        <v>155.92083272667691</v>
      </c>
      <c r="EZ42">
        <f t="shared" ca="1" si="299"/>
        <v>156.79831937536522</v>
      </c>
      <c r="FA42">
        <f t="shared" ca="1" si="299"/>
        <v>151.69572581569165</v>
      </c>
      <c r="FB42">
        <f t="shared" ca="1" si="299"/>
        <v>149.27430846891409</v>
      </c>
      <c r="FC42">
        <f t="shared" ca="1" si="299"/>
        <v>146.61819697433859</v>
      </c>
      <c r="FD42">
        <f t="shared" ca="1" si="299"/>
        <v>147.84356678248625</v>
      </c>
      <c r="FE42">
        <f t="shared" ca="1" si="299"/>
        <v>148.5898274900168</v>
      </c>
      <c r="FF42">
        <f t="shared" ca="1" si="299"/>
        <v>147.94666499644725</v>
      </c>
      <c r="FG42">
        <f t="shared" ca="1" si="299"/>
        <v>150.90801410517176</v>
      </c>
      <c r="FH42">
        <f t="shared" ca="1" si="299"/>
        <v>152.34048066232012</v>
      </c>
      <c r="FI42">
        <f t="shared" ca="1" si="299"/>
        <v>153.29558607874665</v>
      </c>
      <c r="FJ42">
        <f t="shared" ca="1" si="299"/>
        <v>156.80181262984777</v>
      </c>
      <c r="FK42">
        <f t="shared" ref="FK42:GP42" ca="1" si="300">FJ42*EXP(($C$6-0.5*$C$4^2)*$C$5+$C$4*SQRT($C$5)*_xlfn.NORM.S.INV(RAND()))</f>
        <v>156.88634812809417</v>
      </c>
      <c r="FL42">
        <f t="shared" ca="1" si="300"/>
        <v>154.52138339251067</v>
      </c>
      <c r="FM42">
        <f t="shared" ca="1" si="300"/>
        <v>152.4974443786387</v>
      </c>
      <c r="FN42">
        <f t="shared" ca="1" si="300"/>
        <v>154.28694053920447</v>
      </c>
      <c r="FO42">
        <f t="shared" ca="1" si="300"/>
        <v>156.3753599965309</v>
      </c>
      <c r="FP42">
        <f t="shared" ca="1" si="300"/>
        <v>158.46326458274149</v>
      </c>
      <c r="FQ42">
        <f t="shared" ca="1" si="300"/>
        <v>158.13159855441143</v>
      </c>
      <c r="FR42">
        <f t="shared" ca="1" si="300"/>
        <v>158.88691629425247</v>
      </c>
      <c r="FS42">
        <f t="shared" ca="1" si="300"/>
        <v>161.85003250215007</v>
      </c>
      <c r="FT42">
        <f t="shared" ca="1" si="300"/>
        <v>160.22951036478275</v>
      </c>
      <c r="FU42">
        <f t="shared" ca="1" si="300"/>
        <v>165.73237395761984</v>
      </c>
      <c r="FV42">
        <f t="shared" ca="1" si="300"/>
        <v>167.63629153246009</v>
      </c>
      <c r="FW42">
        <f t="shared" ca="1" si="300"/>
        <v>166.32129005220949</v>
      </c>
      <c r="FX42">
        <f t="shared" ca="1" si="300"/>
        <v>166.59434510861391</v>
      </c>
      <c r="FY42">
        <f t="shared" ca="1" si="300"/>
        <v>167.94468244907409</v>
      </c>
      <c r="FZ42">
        <f t="shared" ca="1" si="300"/>
        <v>171.22000626071977</v>
      </c>
      <c r="GA42">
        <f t="shared" ca="1" si="300"/>
        <v>167.32695805369417</v>
      </c>
      <c r="GB42">
        <f t="shared" ca="1" si="300"/>
        <v>166.14616234595732</v>
      </c>
      <c r="GC42">
        <f t="shared" ca="1" si="300"/>
        <v>165.23141682199434</v>
      </c>
      <c r="GD42">
        <f t="shared" ca="1" si="300"/>
        <v>163.99410813992176</v>
      </c>
      <c r="GE42">
        <f t="shared" ca="1" si="300"/>
        <v>165.97885885038806</v>
      </c>
      <c r="GF42">
        <f t="shared" ca="1" si="300"/>
        <v>164.22254830413044</v>
      </c>
      <c r="GG42">
        <f t="shared" ca="1" si="300"/>
        <v>162.75913565209666</v>
      </c>
      <c r="GH42">
        <f t="shared" ca="1" si="300"/>
        <v>159.92715837549187</v>
      </c>
      <c r="GI42">
        <f t="shared" ca="1" si="300"/>
        <v>155.9571823355393</v>
      </c>
      <c r="GJ42">
        <f t="shared" ca="1" si="300"/>
        <v>158.41751773949997</v>
      </c>
      <c r="GK42">
        <f t="shared" ca="1" si="300"/>
        <v>153.88651249993706</v>
      </c>
      <c r="GL42">
        <f t="shared" ca="1" si="300"/>
        <v>155.96197926016455</v>
      </c>
      <c r="GM42">
        <f t="shared" ca="1" si="300"/>
        <v>159.79032418605652</v>
      </c>
      <c r="GN42">
        <f t="shared" ca="1" si="300"/>
        <v>162.29036836076699</v>
      </c>
      <c r="GO42">
        <f t="shared" ca="1" si="300"/>
        <v>161.32731998533083</v>
      </c>
      <c r="GP42">
        <f t="shared" ca="1" si="300"/>
        <v>157.69697897799804</v>
      </c>
      <c r="GQ42">
        <f t="shared" ref="GQ42:GX42" ca="1" si="301">GP42*EXP(($C$6-0.5*$C$4^2)*$C$5+$C$4*SQRT($C$5)*_xlfn.NORM.S.INV(RAND()))</f>
        <v>160.9626825865231</v>
      </c>
      <c r="GR42">
        <f t="shared" ca="1" si="301"/>
        <v>159.29168432567189</v>
      </c>
      <c r="GS42">
        <f t="shared" ca="1" si="301"/>
        <v>159.13800186523105</v>
      </c>
      <c r="GT42">
        <f t="shared" ca="1" si="301"/>
        <v>153.07052065340156</v>
      </c>
      <c r="GU42">
        <f t="shared" ca="1" si="301"/>
        <v>151.92867763940075</v>
      </c>
      <c r="GV42">
        <f t="shared" ca="1" si="301"/>
        <v>155.55038043310384</v>
      </c>
      <c r="GW42">
        <f t="shared" ca="1" si="301"/>
        <v>156.68773798573312</v>
      </c>
      <c r="GX42">
        <f t="shared" ca="1" si="301"/>
        <v>157.60086977752593</v>
      </c>
      <c r="GY42" s="26">
        <f t="shared" ca="1" si="24"/>
        <v>2.3991302224740707</v>
      </c>
      <c r="GZ42">
        <f t="shared" ca="1" si="243"/>
        <v>2.3914121331345943</v>
      </c>
      <c r="HA42" s="26">
        <f t="shared" ca="1" si="32"/>
        <v>0</v>
      </c>
      <c r="HB42" s="26">
        <f t="shared" ca="1" si="244"/>
        <v>0</v>
      </c>
    </row>
    <row r="43" spans="6:210" x14ac:dyDescent="0.35">
      <c r="F43" s="26">
        <f t="shared" si="245"/>
        <v>156.69999999999999</v>
      </c>
      <c r="G43">
        <f t="shared" ref="G43:AL43" ca="1" si="302">F43*EXP(($C$6-0.5*$C$4^2)*$C$5+$C$4*SQRT($C$5)*_xlfn.NORM.S.INV(RAND()))</f>
        <v>157.69504530332551</v>
      </c>
      <c r="H43">
        <f t="shared" ca="1" si="302"/>
        <v>153.86541173651176</v>
      </c>
      <c r="I43">
        <f t="shared" ca="1" si="302"/>
        <v>148.57406536957905</v>
      </c>
      <c r="J43">
        <f t="shared" ca="1" si="302"/>
        <v>150.94093038961418</v>
      </c>
      <c r="K43">
        <f t="shared" ca="1" si="302"/>
        <v>150.90778437787037</v>
      </c>
      <c r="L43">
        <f t="shared" ca="1" si="302"/>
        <v>148.13140859690745</v>
      </c>
      <c r="M43">
        <f t="shared" ca="1" si="302"/>
        <v>150.93589544352577</v>
      </c>
      <c r="N43">
        <f t="shared" ca="1" si="302"/>
        <v>151.57081267966271</v>
      </c>
      <c r="O43">
        <f t="shared" ca="1" si="302"/>
        <v>148.38350036530832</v>
      </c>
      <c r="P43">
        <f t="shared" ca="1" si="302"/>
        <v>154.82327640821433</v>
      </c>
      <c r="Q43">
        <f t="shared" ca="1" si="302"/>
        <v>153.33980065759846</v>
      </c>
      <c r="R43">
        <f t="shared" ca="1" si="302"/>
        <v>154.59073486364898</v>
      </c>
      <c r="S43">
        <f t="shared" ca="1" si="302"/>
        <v>155.38425005460365</v>
      </c>
      <c r="T43">
        <f t="shared" ca="1" si="302"/>
        <v>153.32443103043374</v>
      </c>
      <c r="U43">
        <f t="shared" ca="1" si="302"/>
        <v>156.44753406069191</v>
      </c>
      <c r="V43">
        <f t="shared" ca="1" si="302"/>
        <v>159.16083618374736</v>
      </c>
      <c r="W43">
        <f t="shared" ca="1" si="302"/>
        <v>156.20677293871296</v>
      </c>
      <c r="X43">
        <f t="shared" ca="1" si="302"/>
        <v>155.79355162099483</v>
      </c>
      <c r="Y43">
        <f t="shared" ca="1" si="302"/>
        <v>162.04078849029761</v>
      </c>
      <c r="Z43">
        <f t="shared" ca="1" si="302"/>
        <v>165.1829388823123</v>
      </c>
      <c r="AA43">
        <f t="shared" ca="1" si="302"/>
        <v>165.12618888060919</v>
      </c>
      <c r="AB43">
        <f t="shared" ca="1" si="302"/>
        <v>162.21362649716173</v>
      </c>
      <c r="AC43">
        <f t="shared" ca="1" si="302"/>
        <v>163.24755474967941</v>
      </c>
      <c r="AD43">
        <f t="shared" ca="1" si="302"/>
        <v>162.9432278174512</v>
      </c>
      <c r="AE43">
        <f t="shared" ca="1" si="302"/>
        <v>159.304416058519</v>
      </c>
      <c r="AF43">
        <f t="shared" ca="1" si="302"/>
        <v>153.47521907310542</v>
      </c>
      <c r="AG43">
        <f t="shared" ca="1" si="302"/>
        <v>157.61720750211435</v>
      </c>
      <c r="AH43">
        <f t="shared" ca="1" si="302"/>
        <v>152.40766551523893</v>
      </c>
      <c r="AI43">
        <f t="shared" ca="1" si="302"/>
        <v>152.2003603372863</v>
      </c>
      <c r="AJ43">
        <f t="shared" ca="1" si="302"/>
        <v>155.73808448553643</v>
      </c>
      <c r="AK43">
        <f t="shared" ca="1" si="302"/>
        <v>159.06688834206022</v>
      </c>
      <c r="AL43">
        <f t="shared" ca="1" si="302"/>
        <v>159.4299130253107</v>
      </c>
      <c r="AM43">
        <f t="shared" ref="AM43:BR43" ca="1" si="303">AL43*EXP(($C$6-0.5*$C$4^2)*$C$5+$C$4*SQRT($C$5)*_xlfn.NORM.S.INV(RAND()))</f>
        <v>157.94963495577011</v>
      </c>
      <c r="AN43">
        <f t="shared" ca="1" si="303"/>
        <v>158.04396055807408</v>
      </c>
      <c r="AO43">
        <f t="shared" ca="1" si="303"/>
        <v>155.34284298397222</v>
      </c>
      <c r="AP43">
        <f t="shared" ca="1" si="303"/>
        <v>154.41267635635077</v>
      </c>
      <c r="AQ43">
        <f t="shared" ca="1" si="303"/>
        <v>154.80720135355662</v>
      </c>
      <c r="AR43">
        <f t="shared" ca="1" si="303"/>
        <v>162.19186168395959</v>
      </c>
      <c r="AS43">
        <f t="shared" ca="1" si="303"/>
        <v>163.85135107334401</v>
      </c>
      <c r="AT43">
        <f t="shared" ca="1" si="303"/>
        <v>167.19361939582555</v>
      </c>
      <c r="AU43">
        <f t="shared" ca="1" si="303"/>
        <v>167.26762876358421</v>
      </c>
      <c r="AV43">
        <f t="shared" ca="1" si="303"/>
        <v>170.36186777420636</v>
      </c>
      <c r="AW43">
        <f t="shared" ca="1" si="303"/>
        <v>166.24405658308507</v>
      </c>
      <c r="AX43">
        <f t="shared" ca="1" si="303"/>
        <v>168.77813014389147</v>
      </c>
      <c r="AY43">
        <f t="shared" ca="1" si="303"/>
        <v>159.80460472084357</v>
      </c>
      <c r="AZ43">
        <f t="shared" ca="1" si="303"/>
        <v>161.42341599781045</v>
      </c>
      <c r="BA43">
        <f t="shared" ca="1" si="303"/>
        <v>165.49057596571737</v>
      </c>
      <c r="BB43">
        <f t="shared" ca="1" si="303"/>
        <v>158.71631597031532</v>
      </c>
      <c r="BC43">
        <f t="shared" ca="1" si="303"/>
        <v>161.8485304062491</v>
      </c>
      <c r="BD43">
        <f t="shared" ca="1" si="303"/>
        <v>161.466750578556</v>
      </c>
      <c r="BE43">
        <f t="shared" ca="1" si="303"/>
        <v>160.26625791873224</v>
      </c>
      <c r="BF43">
        <f t="shared" ca="1" si="303"/>
        <v>159.85970546716635</v>
      </c>
      <c r="BG43">
        <f t="shared" ca="1" si="303"/>
        <v>155.73585253123176</v>
      </c>
      <c r="BH43">
        <f t="shared" ca="1" si="303"/>
        <v>155.29393531184365</v>
      </c>
      <c r="BI43">
        <f t="shared" ca="1" si="303"/>
        <v>154.8860927404387</v>
      </c>
      <c r="BJ43">
        <f t="shared" ca="1" si="303"/>
        <v>162.75099915402862</v>
      </c>
      <c r="BK43">
        <f t="shared" ca="1" si="303"/>
        <v>156.34717503492948</v>
      </c>
      <c r="BL43">
        <f t="shared" ca="1" si="303"/>
        <v>155.04504387972446</v>
      </c>
      <c r="BM43">
        <f t="shared" ca="1" si="303"/>
        <v>157.50288694562946</v>
      </c>
      <c r="BN43">
        <f t="shared" ca="1" si="303"/>
        <v>155.85800505128438</v>
      </c>
      <c r="BO43">
        <f t="shared" ca="1" si="303"/>
        <v>150.22647339775952</v>
      </c>
      <c r="BP43">
        <f t="shared" ca="1" si="303"/>
        <v>147.93233399579978</v>
      </c>
      <c r="BQ43">
        <f t="shared" ca="1" si="303"/>
        <v>146.22938796903776</v>
      </c>
      <c r="BR43">
        <f t="shared" ca="1" si="303"/>
        <v>142.04729870739936</v>
      </c>
      <c r="BS43">
        <f t="shared" ref="BS43:CX43" ca="1" si="304">BR43*EXP(($C$6-0.5*$C$4^2)*$C$5+$C$4*SQRT($C$5)*_xlfn.NORM.S.INV(RAND()))</f>
        <v>143.09285696451047</v>
      </c>
      <c r="BT43">
        <f t="shared" ca="1" si="304"/>
        <v>145.09567059030078</v>
      </c>
      <c r="BU43">
        <f t="shared" ca="1" si="304"/>
        <v>145.46217606147519</v>
      </c>
      <c r="BV43">
        <f t="shared" ca="1" si="304"/>
        <v>144.92487108116239</v>
      </c>
      <c r="BW43">
        <f t="shared" ca="1" si="304"/>
        <v>146.0048816509856</v>
      </c>
      <c r="BX43">
        <f t="shared" ca="1" si="304"/>
        <v>143.83453200890099</v>
      </c>
      <c r="BY43">
        <f t="shared" ca="1" si="304"/>
        <v>143.28550294566614</v>
      </c>
      <c r="BZ43">
        <f t="shared" ca="1" si="304"/>
        <v>145.08895493256176</v>
      </c>
      <c r="CA43">
        <f t="shared" ca="1" si="304"/>
        <v>143.32160747775734</v>
      </c>
      <c r="CB43">
        <f t="shared" ca="1" si="304"/>
        <v>144.70499430184225</v>
      </c>
      <c r="CC43">
        <f t="shared" ca="1" si="304"/>
        <v>144.63296533430278</v>
      </c>
      <c r="CD43">
        <f t="shared" ca="1" si="304"/>
        <v>146.46133243700359</v>
      </c>
      <c r="CE43">
        <f t="shared" ca="1" si="304"/>
        <v>150.58004239418835</v>
      </c>
      <c r="CF43">
        <f t="shared" ca="1" si="304"/>
        <v>155.16120590018386</v>
      </c>
      <c r="CG43">
        <f t="shared" ca="1" si="304"/>
        <v>156.24088178410935</v>
      </c>
      <c r="CH43">
        <f t="shared" ca="1" si="304"/>
        <v>157.405699479444</v>
      </c>
      <c r="CI43">
        <f t="shared" ca="1" si="304"/>
        <v>155.68469660686253</v>
      </c>
      <c r="CJ43">
        <f t="shared" ca="1" si="304"/>
        <v>160.41580760326912</v>
      </c>
      <c r="CK43">
        <f t="shared" ca="1" si="304"/>
        <v>161.246864973079</v>
      </c>
      <c r="CL43">
        <f t="shared" ca="1" si="304"/>
        <v>157.95489306443699</v>
      </c>
      <c r="CM43">
        <f t="shared" ca="1" si="304"/>
        <v>158.39206196828218</v>
      </c>
      <c r="CN43">
        <f t="shared" ca="1" si="304"/>
        <v>157.26686417184817</v>
      </c>
      <c r="CO43">
        <f t="shared" ca="1" si="304"/>
        <v>153.86409035602662</v>
      </c>
      <c r="CP43">
        <f t="shared" ca="1" si="304"/>
        <v>153.59209288310012</v>
      </c>
      <c r="CQ43">
        <f t="shared" ca="1" si="304"/>
        <v>151.22570926087056</v>
      </c>
      <c r="CR43">
        <f t="shared" ca="1" si="304"/>
        <v>155.16685263233146</v>
      </c>
      <c r="CS43">
        <f t="shared" ca="1" si="304"/>
        <v>156.28103828751085</v>
      </c>
      <c r="CT43">
        <f t="shared" ca="1" si="304"/>
        <v>158.43993928477076</v>
      </c>
      <c r="CU43">
        <f t="shared" ca="1" si="304"/>
        <v>159.48816251851315</v>
      </c>
      <c r="CV43">
        <f t="shared" ca="1" si="304"/>
        <v>160.48367026742648</v>
      </c>
      <c r="CW43">
        <f t="shared" ca="1" si="304"/>
        <v>156.16074064316496</v>
      </c>
      <c r="CX43">
        <f t="shared" ca="1" si="304"/>
        <v>154.34830485178608</v>
      </c>
      <c r="CY43">
        <f t="shared" ref="CY43:ED43" ca="1" si="305">CX43*EXP(($C$6-0.5*$C$4^2)*$C$5+$C$4*SQRT($C$5)*_xlfn.NORM.S.INV(RAND()))</f>
        <v>151.24695374657037</v>
      </c>
      <c r="CZ43">
        <f t="shared" ca="1" si="305"/>
        <v>151.21267204703966</v>
      </c>
      <c r="DA43">
        <f t="shared" ca="1" si="305"/>
        <v>149.81654362594691</v>
      </c>
      <c r="DB43">
        <f t="shared" ca="1" si="305"/>
        <v>148.00149754163445</v>
      </c>
      <c r="DC43">
        <f t="shared" ca="1" si="305"/>
        <v>146.63315035723437</v>
      </c>
      <c r="DD43">
        <f t="shared" ca="1" si="305"/>
        <v>142.31380493462549</v>
      </c>
      <c r="DE43">
        <f t="shared" ca="1" si="305"/>
        <v>145.43143873455736</v>
      </c>
      <c r="DF43">
        <f t="shared" ca="1" si="305"/>
        <v>142.11653500135205</v>
      </c>
      <c r="DG43">
        <f t="shared" ca="1" si="305"/>
        <v>137.27602008189743</v>
      </c>
      <c r="DH43">
        <f t="shared" ca="1" si="305"/>
        <v>135.54532113255962</v>
      </c>
      <c r="DI43">
        <f t="shared" ca="1" si="305"/>
        <v>133.66731803571037</v>
      </c>
      <c r="DJ43">
        <f t="shared" ca="1" si="305"/>
        <v>131.85021300068686</v>
      </c>
      <c r="DK43">
        <f t="shared" ca="1" si="305"/>
        <v>135.35028173335368</v>
      </c>
      <c r="DL43">
        <f t="shared" ca="1" si="305"/>
        <v>132.35613086359908</v>
      </c>
      <c r="DM43">
        <f t="shared" ca="1" si="305"/>
        <v>135.84261950332601</v>
      </c>
      <c r="DN43">
        <f t="shared" ca="1" si="305"/>
        <v>137.09204005578778</v>
      </c>
      <c r="DO43">
        <f t="shared" ca="1" si="305"/>
        <v>138.54313365423812</v>
      </c>
      <c r="DP43">
        <f t="shared" ca="1" si="305"/>
        <v>136.7615652618374</v>
      </c>
      <c r="DQ43">
        <f t="shared" ca="1" si="305"/>
        <v>133.06682347528383</v>
      </c>
      <c r="DR43">
        <f t="shared" ca="1" si="305"/>
        <v>131.86393145230844</v>
      </c>
      <c r="DS43">
        <f t="shared" ca="1" si="305"/>
        <v>127.05310804667042</v>
      </c>
      <c r="DT43">
        <f t="shared" ca="1" si="305"/>
        <v>124.29003042356004</v>
      </c>
      <c r="DU43">
        <f t="shared" ca="1" si="305"/>
        <v>124.51674776790399</v>
      </c>
      <c r="DV43">
        <f t="shared" ca="1" si="305"/>
        <v>124.48429303569462</v>
      </c>
      <c r="DW43">
        <f t="shared" ca="1" si="305"/>
        <v>120.26856415707981</v>
      </c>
      <c r="DX43">
        <f t="shared" ca="1" si="305"/>
        <v>119.62644702532458</v>
      </c>
      <c r="DY43">
        <f t="shared" ca="1" si="305"/>
        <v>121.53036290959392</v>
      </c>
      <c r="DZ43">
        <f t="shared" ca="1" si="305"/>
        <v>126.13413896108165</v>
      </c>
      <c r="EA43">
        <f t="shared" ca="1" si="305"/>
        <v>125.06861408231117</v>
      </c>
      <c r="EB43">
        <f t="shared" ca="1" si="305"/>
        <v>126.67932564019419</v>
      </c>
      <c r="EC43">
        <f t="shared" ca="1" si="305"/>
        <v>127.25077866192404</v>
      </c>
      <c r="ED43">
        <f t="shared" ca="1" si="305"/>
        <v>127.36807399467845</v>
      </c>
      <c r="EE43">
        <f t="shared" ref="EE43:FJ43" ca="1" si="306">ED43*EXP(($C$6-0.5*$C$4^2)*$C$5+$C$4*SQRT($C$5)*_xlfn.NORM.S.INV(RAND()))</f>
        <v>127.84046631500556</v>
      </c>
      <c r="EF43">
        <f t="shared" ca="1" si="306"/>
        <v>126.55115091868493</v>
      </c>
      <c r="EG43">
        <f t="shared" ca="1" si="306"/>
        <v>127.9885380526582</v>
      </c>
      <c r="EH43">
        <f t="shared" ca="1" si="306"/>
        <v>128.6541727799557</v>
      </c>
      <c r="EI43">
        <f t="shared" ca="1" si="306"/>
        <v>128.98075162113051</v>
      </c>
      <c r="EJ43">
        <f t="shared" ca="1" si="306"/>
        <v>126.23990497548682</v>
      </c>
      <c r="EK43">
        <f t="shared" ca="1" si="306"/>
        <v>126.46385694693703</v>
      </c>
      <c r="EL43">
        <f t="shared" ca="1" si="306"/>
        <v>124.32205026031775</v>
      </c>
      <c r="EM43">
        <f t="shared" ca="1" si="306"/>
        <v>123.38463176296833</v>
      </c>
      <c r="EN43">
        <f t="shared" ca="1" si="306"/>
        <v>121.84788363309235</v>
      </c>
      <c r="EO43">
        <f t="shared" ca="1" si="306"/>
        <v>124.52372161327006</v>
      </c>
      <c r="EP43">
        <f t="shared" ca="1" si="306"/>
        <v>127.13181806821439</v>
      </c>
      <c r="EQ43">
        <f t="shared" ca="1" si="306"/>
        <v>125.14403592037408</v>
      </c>
      <c r="ER43">
        <f t="shared" ca="1" si="306"/>
        <v>123.47737752220728</v>
      </c>
      <c r="ES43">
        <f t="shared" ca="1" si="306"/>
        <v>124.74845079254331</v>
      </c>
      <c r="ET43">
        <f t="shared" ca="1" si="306"/>
        <v>125.17438731240296</v>
      </c>
      <c r="EU43">
        <f t="shared" ca="1" si="306"/>
        <v>126.73099353266088</v>
      </c>
      <c r="EV43">
        <f t="shared" ca="1" si="306"/>
        <v>126.54201703680044</v>
      </c>
      <c r="EW43">
        <f t="shared" ca="1" si="306"/>
        <v>126.58977865434441</v>
      </c>
      <c r="EX43">
        <f t="shared" ca="1" si="306"/>
        <v>126.78570396152465</v>
      </c>
      <c r="EY43">
        <f t="shared" ca="1" si="306"/>
        <v>128.25539660474914</v>
      </c>
      <c r="EZ43">
        <f t="shared" ca="1" si="306"/>
        <v>128.61795707713276</v>
      </c>
      <c r="FA43">
        <f t="shared" ca="1" si="306"/>
        <v>127.2289994687889</v>
      </c>
      <c r="FB43">
        <f t="shared" ca="1" si="306"/>
        <v>127.22278045850521</v>
      </c>
      <c r="FC43">
        <f t="shared" ca="1" si="306"/>
        <v>127.41176392688278</v>
      </c>
      <c r="FD43">
        <f t="shared" ca="1" si="306"/>
        <v>123.7052821483486</v>
      </c>
      <c r="FE43">
        <f t="shared" ca="1" si="306"/>
        <v>124.93856278320709</v>
      </c>
      <c r="FF43">
        <f t="shared" ca="1" si="306"/>
        <v>125.85886939125642</v>
      </c>
      <c r="FG43">
        <f t="shared" ca="1" si="306"/>
        <v>122.52288776778728</v>
      </c>
      <c r="FH43">
        <f t="shared" ca="1" si="306"/>
        <v>123.47660084626624</v>
      </c>
      <c r="FI43">
        <f t="shared" ca="1" si="306"/>
        <v>121.57313524319007</v>
      </c>
      <c r="FJ43">
        <f t="shared" ca="1" si="306"/>
        <v>121.83188115006296</v>
      </c>
      <c r="FK43">
        <f t="shared" ref="FK43:GP43" ca="1" si="307">FJ43*EXP(($C$6-0.5*$C$4^2)*$C$5+$C$4*SQRT($C$5)*_xlfn.NORM.S.INV(RAND()))</f>
        <v>124.31975042624516</v>
      </c>
      <c r="FL43">
        <f t="shared" ca="1" si="307"/>
        <v>125.43399572993972</v>
      </c>
      <c r="FM43">
        <f t="shared" ca="1" si="307"/>
        <v>128.70193015997114</v>
      </c>
      <c r="FN43">
        <f t="shared" ca="1" si="307"/>
        <v>129.3829968108127</v>
      </c>
      <c r="FO43">
        <f t="shared" ca="1" si="307"/>
        <v>129.12223239567805</v>
      </c>
      <c r="FP43">
        <f t="shared" ca="1" si="307"/>
        <v>129.49224530367201</v>
      </c>
      <c r="FQ43">
        <f t="shared" ca="1" si="307"/>
        <v>130.66701823867794</v>
      </c>
      <c r="FR43">
        <f t="shared" ca="1" si="307"/>
        <v>133.85475921532515</v>
      </c>
      <c r="FS43">
        <f t="shared" ca="1" si="307"/>
        <v>137.17196739453397</v>
      </c>
      <c r="FT43">
        <f t="shared" ca="1" si="307"/>
        <v>136.97903465925256</v>
      </c>
      <c r="FU43">
        <f t="shared" ca="1" si="307"/>
        <v>140.11051302940382</v>
      </c>
      <c r="FV43">
        <f t="shared" ca="1" si="307"/>
        <v>140.20702582337205</v>
      </c>
      <c r="FW43">
        <f t="shared" ca="1" si="307"/>
        <v>139.48895968277495</v>
      </c>
      <c r="FX43">
        <f t="shared" ca="1" si="307"/>
        <v>139.49276990596647</v>
      </c>
      <c r="FY43">
        <f t="shared" ca="1" si="307"/>
        <v>135.38812462319396</v>
      </c>
      <c r="FZ43">
        <f t="shared" ca="1" si="307"/>
        <v>134.85369261609458</v>
      </c>
      <c r="GA43">
        <f t="shared" ca="1" si="307"/>
        <v>136.14853994168689</v>
      </c>
      <c r="GB43">
        <f t="shared" ca="1" si="307"/>
        <v>134.4717468773668</v>
      </c>
      <c r="GC43">
        <f t="shared" ca="1" si="307"/>
        <v>132.57416299981176</v>
      </c>
      <c r="GD43">
        <f t="shared" ca="1" si="307"/>
        <v>134.47147598782294</v>
      </c>
      <c r="GE43">
        <f t="shared" ca="1" si="307"/>
        <v>138.12886464373506</v>
      </c>
      <c r="GF43">
        <f t="shared" ca="1" si="307"/>
        <v>134.31035718984427</v>
      </c>
      <c r="GG43">
        <f t="shared" ca="1" si="307"/>
        <v>139.89062880489968</v>
      </c>
      <c r="GH43">
        <f t="shared" ca="1" si="307"/>
        <v>143.36730254709684</v>
      </c>
      <c r="GI43">
        <f t="shared" ca="1" si="307"/>
        <v>139.1456554262929</v>
      </c>
      <c r="GJ43">
        <f t="shared" ca="1" si="307"/>
        <v>135.0289600167211</v>
      </c>
      <c r="GK43">
        <f t="shared" ca="1" si="307"/>
        <v>132.30441685261886</v>
      </c>
      <c r="GL43">
        <f t="shared" ca="1" si="307"/>
        <v>130.99420760996441</v>
      </c>
      <c r="GM43">
        <f t="shared" ca="1" si="307"/>
        <v>135.18088705438592</v>
      </c>
      <c r="GN43">
        <f t="shared" ca="1" si="307"/>
        <v>133.81988785513141</v>
      </c>
      <c r="GO43">
        <f t="shared" ca="1" si="307"/>
        <v>137.75378542886205</v>
      </c>
      <c r="GP43">
        <f t="shared" ca="1" si="307"/>
        <v>141.48815052279531</v>
      </c>
      <c r="GQ43">
        <f t="shared" ref="GQ43:GX43" ca="1" si="308">GP43*EXP(($C$6-0.5*$C$4^2)*$C$5+$C$4*SQRT($C$5)*_xlfn.NORM.S.INV(RAND()))</f>
        <v>141.72045700592005</v>
      </c>
      <c r="GR43">
        <f t="shared" ca="1" si="308"/>
        <v>143.88775561720462</v>
      </c>
      <c r="GS43">
        <f t="shared" ca="1" si="308"/>
        <v>145.20362173223322</v>
      </c>
      <c r="GT43">
        <f t="shared" ca="1" si="308"/>
        <v>146.70868276127788</v>
      </c>
      <c r="GU43">
        <f t="shared" ca="1" si="308"/>
        <v>145.98505491325352</v>
      </c>
      <c r="GV43">
        <f t="shared" ca="1" si="308"/>
        <v>145.98915083248303</v>
      </c>
      <c r="GW43">
        <f t="shared" ca="1" si="308"/>
        <v>145.66150702305634</v>
      </c>
      <c r="GX43">
        <f t="shared" ca="1" si="308"/>
        <v>149.97338865544114</v>
      </c>
      <c r="GY43" s="26">
        <f t="shared" ca="1" si="24"/>
        <v>10.026611344558859</v>
      </c>
      <c r="GZ43">
        <f t="shared" ca="1" si="243"/>
        <v>9.9943553705376953</v>
      </c>
      <c r="HA43" s="26">
        <f t="shared" ca="1" si="32"/>
        <v>0</v>
      </c>
      <c r="HB43" s="26">
        <f t="shared" ca="1" si="244"/>
        <v>0</v>
      </c>
    </row>
    <row r="44" spans="6:210" x14ac:dyDescent="0.35">
      <c r="F44" s="26">
        <f t="shared" si="245"/>
        <v>156.69999999999999</v>
      </c>
      <c r="G44">
        <f t="shared" ref="G44:AL44" ca="1" si="309">F44*EXP(($C$6-0.5*$C$4^2)*$C$5+$C$4*SQRT($C$5)*_xlfn.NORM.S.INV(RAND()))</f>
        <v>156.60038509248713</v>
      </c>
      <c r="H44">
        <f t="shared" ca="1" si="309"/>
        <v>156.05161834860297</v>
      </c>
      <c r="I44">
        <f t="shared" ca="1" si="309"/>
        <v>154.59196601500537</v>
      </c>
      <c r="J44">
        <f t="shared" ca="1" si="309"/>
        <v>157.91783656162445</v>
      </c>
      <c r="K44">
        <f t="shared" ca="1" si="309"/>
        <v>157.70190862572176</v>
      </c>
      <c r="L44">
        <f t="shared" ca="1" si="309"/>
        <v>156.58948228863744</v>
      </c>
      <c r="M44">
        <f t="shared" ca="1" si="309"/>
        <v>152.46028632707024</v>
      </c>
      <c r="N44">
        <f t="shared" ca="1" si="309"/>
        <v>156.13972460376004</v>
      </c>
      <c r="O44">
        <f t="shared" ca="1" si="309"/>
        <v>156.35179253352345</v>
      </c>
      <c r="P44">
        <f t="shared" ca="1" si="309"/>
        <v>155.65548984256628</v>
      </c>
      <c r="Q44">
        <f t="shared" ca="1" si="309"/>
        <v>150.7569214546711</v>
      </c>
      <c r="R44">
        <f t="shared" ca="1" si="309"/>
        <v>147.38485951828608</v>
      </c>
      <c r="S44">
        <f t="shared" ca="1" si="309"/>
        <v>145.20676811745335</v>
      </c>
      <c r="T44">
        <f t="shared" ca="1" si="309"/>
        <v>144.64547437936477</v>
      </c>
      <c r="U44">
        <f t="shared" ca="1" si="309"/>
        <v>143.20937660742604</v>
      </c>
      <c r="V44">
        <f t="shared" ca="1" si="309"/>
        <v>141.08555451947089</v>
      </c>
      <c r="W44">
        <f t="shared" ca="1" si="309"/>
        <v>142.27182901813185</v>
      </c>
      <c r="X44">
        <f t="shared" ca="1" si="309"/>
        <v>144.82674060930009</v>
      </c>
      <c r="Y44">
        <f t="shared" ca="1" si="309"/>
        <v>148.58318096611646</v>
      </c>
      <c r="Z44">
        <f t="shared" ca="1" si="309"/>
        <v>147.90739884897289</v>
      </c>
      <c r="AA44">
        <f t="shared" ca="1" si="309"/>
        <v>147.78428848263886</v>
      </c>
      <c r="AB44">
        <f t="shared" ca="1" si="309"/>
        <v>145.38333248224777</v>
      </c>
      <c r="AC44">
        <f t="shared" ca="1" si="309"/>
        <v>145.44141820160041</v>
      </c>
      <c r="AD44">
        <f t="shared" ca="1" si="309"/>
        <v>147.36217344302906</v>
      </c>
      <c r="AE44">
        <f t="shared" ca="1" si="309"/>
        <v>147.81663948829686</v>
      </c>
      <c r="AF44">
        <f t="shared" ca="1" si="309"/>
        <v>147.35724670455599</v>
      </c>
      <c r="AG44">
        <f t="shared" ca="1" si="309"/>
        <v>143.08866927441937</v>
      </c>
      <c r="AH44">
        <f t="shared" ca="1" si="309"/>
        <v>143.42688325271141</v>
      </c>
      <c r="AI44">
        <f t="shared" ca="1" si="309"/>
        <v>142.00210025374076</v>
      </c>
      <c r="AJ44">
        <f t="shared" ca="1" si="309"/>
        <v>139.26516945733744</v>
      </c>
      <c r="AK44">
        <f t="shared" ca="1" si="309"/>
        <v>137.01080315846411</v>
      </c>
      <c r="AL44">
        <f t="shared" ca="1" si="309"/>
        <v>143.24886166175457</v>
      </c>
      <c r="AM44">
        <f t="shared" ref="AM44:BR44" ca="1" si="310">AL44*EXP(($C$6-0.5*$C$4^2)*$C$5+$C$4*SQRT($C$5)*_xlfn.NORM.S.INV(RAND()))</f>
        <v>139.89985196293091</v>
      </c>
      <c r="AN44">
        <f t="shared" ca="1" si="310"/>
        <v>141.1606528227301</v>
      </c>
      <c r="AO44">
        <f t="shared" ca="1" si="310"/>
        <v>144.46956338720818</v>
      </c>
      <c r="AP44">
        <f t="shared" ca="1" si="310"/>
        <v>146.7354698098674</v>
      </c>
      <c r="AQ44">
        <f t="shared" ca="1" si="310"/>
        <v>149.10843346895646</v>
      </c>
      <c r="AR44">
        <f t="shared" ca="1" si="310"/>
        <v>150.80248203726191</v>
      </c>
      <c r="AS44">
        <f t="shared" ca="1" si="310"/>
        <v>146.36374871904547</v>
      </c>
      <c r="AT44">
        <f t="shared" ca="1" si="310"/>
        <v>145.79522303090567</v>
      </c>
      <c r="AU44">
        <f t="shared" ca="1" si="310"/>
        <v>145.26573081182786</v>
      </c>
      <c r="AV44">
        <f t="shared" ca="1" si="310"/>
        <v>141.08770664938021</v>
      </c>
      <c r="AW44">
        <f t="shared" ca="1" si="310"/>
        <v>139.85135299405528</v>
      </c>
      <c r="AX44">
        <f t="shared" ca="1" si="310"/>
        <v>139.57528961541641</v>
      </c>
      <c r="AY44">
        <f t="shared" ca="1" si="310"/>
        <v>137.60848396453321</v>
      </c>
      <c r="AZ44">
        <f t="shared" ca="1" si="310"/>
        <v>142.34497497505032</v>
      </c>
      <c r="BA44">
        <f t="shared" ca="1" si="310"/>
        <v>139.22015264073855</v>
      </c>
      <c r="BB44">
        <f t="shared" ca="1" si="310"/>
        <v>141.91726482890758</v>
      </c>
      <c r="BC44">
        <f t="shared" ca="1" si="310"/>
        <v>139.06487516886526</v>
      </c>
      <c r="BD44">
        <f t="shared" ca="1" si="310"/>
        <v>140.18396240444406</v>
      </c>
      <c r="BE44">
        <f t="shared" ca="1" si="310"/>
        <v>137.64104798443961</v>
      </c>
      <c r="BF44">
        <f t="shared" ca="1" si="310"/>
        <v>137.30931842319549</v>
      </c>
      <c r="BG44">
        <f t="shared" ca="1" si="310"/>
        <v>139.75975513065902</v>
      </c>
      <c r="BH44">
        <f t="shared" ca="1" si="310"/>
        <v>140.89418207201737</v>
      </c>
      <c r="BI44">
        <f t="shared" ca="1" si="310"/>
        <v>141.72873776145315</v>
      </c>
      <c r="BJ44">
        <f t="shared" ca="1" si="310"/>
        <v>140.43903479530911</v>
      </c>
      <c r="BK44">
        <f t="shared" ca="1" si="310"/>
        <v>140.97886855713446</v>
      </c>
      <c r="BL44">
        <f t="shared" ca="1" si="310"/>
        <v>143.26676202917918</v>
      </c>
      <c r="BM44">
        <f t="shared" ca="1" si="310"/>
        <v>144.08862599440587</v>
      </c>
      <c r="BN44">
        <f t="shared" ca="1" si="310"/>
        <v>145.82597112861092</v>
      </c>
      <c r="BO44">
        <f t="shared" ca="1" si="310"/>
        <v>144.8881963702014</v>
      </c>
      <c r="BP44">
        <f t="shared" ca="1" si="310"/>
        <v>147.46046767238229</v>
      </c>
      <c r="BQ44">
        <f t="shared" ca="1" si="310"/>
        <v>143.66981728397346</v>
      </c>
      <c r="BR44">
        <f t="shared" ca="1" si="310"/>
        <v>143.37800799818763</v>
      </c>
      <c r="BS44">
        <f t="shared" ref="BS44:CX44" ca="1" si="311">BR44*EXP(($C$6-0.5*$C$4^2)*$C$5+$C$4*SQRT($C$5)*_xlfn.NORM.S.INV(RAND()))</f>
        <v>145.57272580192011</v>
      </c>
      <c r="BT44">
        <f t="shared" ca="1" si="311"/>
        <v>144.90363682522036</v>
      </c>
      <c r="BU44">
        <f t="shared" ca="1" si="311"/>
        <v>143.24741037418173</v>
      </c>
      <c r="BV44">
        <f t="shared" ca="1" si="311"/>
        <v>142.90464726756554</v>
      </c>
      <c r="BW44">
        <f t="shared" ca="1" si="311"/>
        <v>141.07121198030464</v>
      </c>
      <c r="BX44">
        <f t="shared" ca="1" si="311"/>
        <v>145.1581303506847</v>
      </c>
      <c r="BY44">
        <f t="shared" ca="1" si="311"/>
        <v>147.75778502156422</v>
      </c>
      <c r="BZ44">
        <f t="shared" ca="1" si="311"/>
        <v>146.30609260992861</v>
      </c>
      <c r="CA44">
        <f t="shared" ca="1" si="311"/>
        <v>140.13999367688584</v>
      </c>
      <c r="CB44">
        <f t="shared" ca="1" si="311"/>
        <v>141.2254444123607</v>
      </c>
      <c r="CC44">
        <f t="shared" ca="1" si="311"/>
        <v>145.33658964166557</v>
      </c>
      <c r="CD44">
        <f t="shared" ca="1" si="311"/>
        <v>147.96070977197732</v>
      </c>
      <c r="CE44">
        <f t="shared" ca="1" si="311"/>
        <v>148.23857146545885</v>
      </c>
      <c r="CF44">
        <f t="shared" ca="1" si="311"/>
        <v>148.95998447603816</v>
      </c>
      <c r="CG44">
        <f t="shared" ca="1" si="311"/>
        <v>147.13736021865282</v>
      </c>
      <c r="CH44">
        <f t="shared" ca="1" si="311"/>
        <v>146.28565184991987</v>
      </c>
      <c r="CI44">
        <f t="shared" ca="1" si="311"/>
        <v>148.51962225652619</v>
      </c>
      <c r="CJ44">
        <f t="shared" ca="1" si="311"/>
        <v>148.72950405179455</v>
      </c>
      <c r="CK44">
        <f t="shared" ca="1" si="311"/>
        <v>149.28476150862974</v>
      </c>
      <c r="CL44">
        <f t="shared" ca="1" si="311"/>
        <v>153.14515212553954</v>
      </c>
      <c r="CM44">
        <f t="shared" ca="1" si="311"/>
        <v>149.21796780499673</v>
      </c>
      <c r="CN44">
        <f t="shared" ca="1" si="311"/>
        <v>148.08794868807286</v>
      </c>
      <c r="CO44">
        <f t="shared" ca="1" si="311"/>
        <v>148.44687142469601</v>
      </c>
      <c r="CP44">
        <f t="shared" ca="1" si="311"/>
        <v>147.05825680983261</v>
      </c>
      <c r="CQ44">
        <f t="shared" ca="1" si="311"/>
        <v>148.84604960890232</v>
      </c>
      <c r="CR44">
        <f t="shared" ca="1" si="311"/>
        <v>150.40550372685854</v>
      </c>
      <c r="CS44">
        <f t="shared" ca="1" si="311"/>
        <v>147.98765796196</v>
      </c>
      <c r="CT44">
        <f t="shared" ca="1" si="311"/>
        <v>150.63164936829099</v>
      </c>
      <c r="CU44">
        <f t="shared" ca="1" si="311"/>
        <v>147.88731683046677</v>
      </c>
      <c r="CV44">
        <f t="shared" ca="1" si="311"/>
        <v>147.26298989313906</v>
      </c>
      <c r="CW44">
        <f t="shared" ca="1" si="311"/>
        <v>147.6589276813821</v>
      </c>
      <c r="CX44">
        <f t="shared" ca="1" si="311"/>
        <v>145.57258268261873</v>
      </c>
      <c r="CY44">
        <f t="shared" ref="CY44:ED44" ca="1" si="312">CX44*EXP(($C$6-0.5*$C$4^2)*$C$5+$C$4*SQRT($C$5)*_xlfn.NORM.S.INV(RAND()))</f>
        <v>144.16989714318908</v>
      </c>
      <c r="CZ44">
        <f t="shared" ca="1" si="312"/>
        <v>141.42294715371057</v>
      </c>
      <c r="DA44">
        <f t="shared" ca="1" si="312"/>
        <v>137.76990195776258</v>
      </c>
      <c r="DB44">
        <f t="shared" ca="1" si="312"/>
        <v>135.72509212602571</v>
      </c>
      <c r="DC44">
        <f t="shared" ca="1" si="312"/>
        <v>139.0167140418157</v>
      </c>
      <c r="DD44">
        <f t="shared" ca="1" si="312"/>
        <v>143.16867636876177</v>
      </c>
      <c r="DE44">
        <f t="shared" ca="1" si="312"/>
        <v>145.57351104100152</v>
      </c>
      <c r="DF44">
        <f t="shared" ca="1" si="312"/>
        <v>144.34782057852075</v>
      </c>
      <c r="DG44">
        <f t="shared" ca="1" si="312"/>
        <v>147.71862492469097</v>
      </c>
      <c r="DH44">
        <f t="shared" ca="1" si="312"/>
        <v>148.23984386910541</v>
      </c>
      <c r="DI44">
        <f t="shared" ca="1" si="312"/>
        <v>146.90803213164901</v>
      </c>
      <c r="DJ44">
        <f t="shared" ca="1" si="312"/>
        <v>143.46448276201593</v>
      </c>
      <c r="DK44">
        <f t="shared" ca="1" si="312"/>
        <v>148.37662644341378</v>
      </c>
      <c r="DL44">
        <f t="shared" ca="1" si="312"/>
        <v>145.4238365279906</v>
      </c>
      <c r="DM44">
        <f t="shared" ca="1" si="312"/>
        <v>143.85889554853998</v>
      </c>
      <c r="DN44">
        <f t="shared" ca="1" si="312"/>
        <v>141.87160681884427</v>
      </c>
      <c r="DO44">
        <f t="shared" ca="1" si="312"/>
        <v>141.16323231652242</v>
      </c>
      <c r="DP44">
        <f t="shared" ca="1" si="312"/>
        <v>141.43905539359608</v>
      </c>
      <c r="DQ44">
        <f t="shared" ca="1" si="312"/>
        <v>144.19998433133401</v>
      </c>
      <c r="DR44">
        <f t="shared" ca="1" si="312"/>
        <v>141.21261044229752</v>
      </c>
      <c r="DS44">
        <f t="shared" ca="1" si="312"/>
        <v>138.6644755549757</v>
      </c>
      <c r="DT44">
        <f t="shared" ca="1" si="312"/>
        <v>141.43917457304903</v>
      </c>
      <c r="DU44">
        <f t="shared" ca="1" si="312"/>
        <v>138.69228050919341</v>
      </c>
      <c r="DV44">
        <f t="shared" ca="1" si="312"/>
        <v>136.82921159803314</v>
      </c>
      <c r="DW44">
        <f t="shared" ca="1" si="312"/>
        <v>142.70815026143998</v>
      </c>
      <c r="DX44">
        <f t="shared" ca="1" si="312"/>
        <v>143.52665322440916</v>
      </c>
      <c r="DY44">
        <f t="shared" ca="1" si="312"/>
        <v>145.61378007982043</v>
      </c>
      <c r="DZ44">
        <f t="shared" ca="1" si="312"/>
        <v>144.96267241471327</v>
      </c>
      <c r="EA44">
        <f t="shared" ca="1" si="312"/>
        <v>144.31943584869987</v>
      </c>
      <c r="EB44">
        <f t="shared" ca="1" si="312"/>
        <v>143.99805993948505</v>
      </c>
      <c r="EC44">
        <f t="shared" ca="1" si="312"/>
        <v>145.72629639412739</v>
      </c>
      <c r="ED44">
        <f t="shared" ca="1" si="312"/>
        <v>144.53574689802693</v>
      </c>
      <c r="EE44">
        <f t="shared" ref="EE44:FJ44" ca="1" si="313">ED44*EXP(($C$6-0.5*$C$4^2)*$C$5+$C$4*SQRT($C$5)*_xlfn.NORM.S.INV(RAND()))</f>
        <v>144.94290547753303</v>
      </c>
      <c r="EF44">
        <f t="shared" ca="1" si="313"/>
        <v>141.62466126012103</v>
      </c>
      <c r="EG44">
        <f t="shared" ca="1" si="313"/>
        <v>136.84736342153371</v>
      </c>
      <c r="EH44">
        <f t="shared" ca="1" si="313"/>
        <v>134.52847177583908</v>
      </c>
      <c r="EI44">
        <f t="shared" ca="1" si="313"/>
        <v>131.71700694665276</v>
      </c>
      <c r="EJ44">
        <f t="shared" ca="1" si="313"/>
        <v>132.51618387477268</v>
      </c>
      <c r="EK44">
        <f t="shared" ca="1" si="313"/>
        <v>132.80669158114216</v>
      </c>
      <c r="EL44">
        <f t="shared" ca="1" si="313"/>
        <v>129.70885153134918</v>
      </c>
      <c r="EM44">
        <f t="shared" ca="1" si="313"/>
        <v>132.99015912122778</v>
      </c>
      <c r="EN44">
        <f t="shared" ca="1" si="313"/>
        <v>133.54872561938893</v>
      </c>
      <c r="EO44">
        <f t="shared" ca="1" si="313"/>
        <v>130.31570324383296</v>
      </c>
      <c r="EP44">
        <f t="shared" ca="1" si="313"/>
        <v>131.84896031763788</v>
      </c>
      <c r="EQ44">
        <f t="shared" ca="1" si="313"/>
        <v>131.71897955457882</v>
      </c>
      <c r="ER44">
        <f t="shared" ca="1" si="313"/>
        <v>130.16912079060648</v>
      </c>
      <c r="ES44">
        <f t="shared" ca="1" si="313"/>
        <v>124.63399592825657</v>
      </c>
      <c r="ET44">
        <f t="shared" ca="1" si="313"/>
        <v>122.80686718539413</v>
      </c>
      <c r="EU44">
        <f t="shared" ca="1" si="313"/>
        <v>121.40849036423818</v>
      </c>
      <c r="EV44">
        <f t="shared" ca="1" si="313"/>
        <v>124.88314645091101</v>
      </c>
      <c r="EW44">
        <f t="shared" ca="1" si="313"/>
        <v>127.5185762049348</v>
      </c>
      <c r="EX44">
        <f t="shared" ca="1" si="313"/>
        <v>127.00665389395118</v>
      </c>
      <c r="EY44">
        <f t="shared" ca="1" si="313"/>
        <v>122.68672019716989</v>
      </c>
      <c r="EZ44">
        <f t="shared" ca="1" si="313"/>
        <v>122.47928628913085</v>
      </c>
      <c r="FA44">
        <f t="shared" ca="1" si="313"/>
        <v>122.62401003304011</v>
      </c>
      <c r="FB44">
        <f t="shared" ca="1" si="313"/>
        <v>121.07591591608336</v>
      </c>
      <c r="FC44">
        <f t="shared" ca="1" si="313"/>
        <v>120.19851560131885</v>
      </c>
      <c r="FD44">
        <f t="shared" ca="1" si="313"/>
        <v>118.74890110066231</v>
      </c>
      <c r="FE44">
        <f t="shared" ca="1" si="313"/>
        <v>118.46744844174431</v>
      </c>
      <c r="FF44">
        <f t="shared" ca="1" si="313"/>
        <v>119.29275032813933</v>
      </c>
      <c r="FG44">
        <f t="shared" ca="1" si="313"/>
        <v>118.64374295324295</v>
      </c>
      <c r="FH44">
        <f t="shared" ca="1" si="313"/>
        <v>120.28231660160269</v>
      </c>
      <c r="FI44">
        <f t="shared" ca="1" si="313"/>
        <v>119.34546364692882</v>
      </c>
      <c r="FJ44">
        <f t="shared" ca="1" si="313"/>
        <v>120.9259343093382</v>
      </c>
      <c r="FK44">
        <f t="shared" ref="FK44:GP44" ca="1" si="314">FJ44*EXP(($C$6-0.5*$C$4^2)*$C$5+$C$4*SQRT($C$5)*_xlfn.NORM.S.INV(RAND()))</f>
        <v>124.86770892941155</v>
      </c>
      <c r="FL44">
        <f t="shared" ca="1" si="314"/>
        <v>124.89697341174343</v>
      </c>
      <c r="FM44">
        <f t="shared" ca="1" si="314"/>
        <v>123.10377718953234</v>
      </c>
      <c r="FN44">
        <f t="shared" ca="1" si="314"/>
        <v>122.55971475731097</v>
      </c>
      <c r="FO44">
        <f t="shared" ca="1" si="314"/>
        <v>118.91823694671729</v>
      </c>
      <c r="FP44">
        <f t="shared" ca="1" si="314"/>
        <v>116.23536628472309</v>
      </c>
      <c r="FQ44">
        <f t="shared" ca="1" si="314"/>
        <v>118.21694734200423</v>
      </c>
      <c r="FR44">
        <f t="shared" ca="1" si="314"/>
        <v>117.59159568184401</v>
      </c>
      <c r="FS44">
        <f t="shared" ca="1" si="314"/>
        <v>119.34631551695158</v>
      </c>
      <c r="FT44">
        <f t="shared" ca="1" si="314"/>
        <v>121.91677443781191</v>
      </c>
      <c r="FU44">
        <f t="shared" ca="1" si="314"/>
        <v>122.43185637756478</v>
      </c>
      <c r="FV44">
        <f t="shared" ca="1" si="314"/>
        <v>127.71097891527923</v>
      </c>
      <c r="FW44">
        <f t="shared" ca="1" si="314"/>
        <v>127.06011873986225</v>
      </c>
      <c r="FX44">
        <f t="shared" ca="1" si="314"/>
        <v>127.22968295394905</v>
      </c>
      <c r="FY44">
        <f t="shared" ca="1" si="314"/>
        <v>125.06035243987847</v>
      </c>
      <c r="FZ44">
        <f t="shared" ca="1" si="314"/>
        <v>128.04312693261733</v>
      </c>
      <c r="GA44">
        <f t="shared" ca="1" si="314"/>
        <v>128.05677832216242</v>
      </c>
      <c r="GB44">
        <f t="shared" ca="1" si="314"/>
        <v>125.61271763630297</v>
      </c>
      <c r="GC44">
        <f t="shared" ca="1" si="314"/>
        <v>122.08055568840135</v>
      </c>
      <c r="GD44">
        <f t="shared" ca="1" si="314"/>
        <v>119.78361760394313</v>
      </c>
      <c r="GE44">
        <f t="shared" ca="1" si="314"/>
        <v>119.83908518627535</v>
      </c>
      <c r="GF44">
        <f t="shared" ca="1" si="314"/>
        <v>121.30379332504637</v>
      </c>
      <c r="GG44">
        <f t="shared" ca="1" si="314"/>
        <v>117.3498030384909</v>
      </c>
      <c r="GH44">
        <f t="shared" ca="1" si="314"/>
        <v>117.67162144219955</v>
      </c>
      <c r="GI44">
        <f t="shared" ca="1" si="314"/>
        <v>115.72216285463234</v>
      </c>
      <c r="GJ44">
        <f t="shared" ca="1" si="314"/>
        <v>118.02340499265539</v>
      </c>
      <c r="GK44">
        <f t="shared" ca="1" si="314"/>
        <v>118.90484422291603</v>
      </c>
      <c r="GL44">
        <f t="shared" ca="1" si="314"/>
        <v>116.29339421591925</v>
      </c>
      <c r="GM44">
        <f t="shared" ca="1" si="314"/>
        <v>115.15544762914175</v>
      </c>
      <c r="GN44">
        <f t="shared" ca="1" si="314"/>
        <v>116.95685091199378</v>
      </c>
      <c r="GO44">
        <f t="shared" ca="1" si="314"/>
        <v>118.39538108482752</v>
      </c>
      <c r="GP44">
        <f t="shared" ca="1" si="314"/>
        <v>118.6294311099457</v>
      </c>
      <c r="GQ44">
        <f t="shared" ref="GQ44:GX44" ca="1" si="315">GP44*EXP(($C$6-0.5*$C$4^2)*$C$5+$C$4*SQRT($C$5)*_xlfn.NORM.S.INV(RAND()))</f>
        <v>119.05011015546029</v>
      </c>
      <c r="GR44">
        <f t="shared" ca="1" si="315"/>
        <v>120.15894606088837</v>
      </c>
      <c r="GS44">
        <f t="shared" ca="1" si="315"/>
        <v>120.74506273011113</v>
      </c>
      <c r="GT44">
        <f t="shared" ca="1" si="315"/>
        <v>117.58068572057044</v>
      </c>
      <c r="GU44">
        <f t="shared" ca="1" si="315"/>
        <v>116.10679101388676</v>
      </c>
      <c r="GV44">
        <f t="shared" ca="1" si="315"/>
        <v>113.44801557303678</v>
      </c>
      <c r="GW44">
        <f t="shared" ca="1" si="315"/>
        <v>114.75342194825814</v>
      </c>
      <c r="GX44">
        <f t="shared" ca="1" si="315"/>
        <v>112.87837449129547</v>
      </c>
      <c r="GY44" s="26">
        <f t="shared" ca="1" si="24"/>
        <v>47.121625508704525</v>
      </c>
      <c r="GZ44">
        <f t="shared" ca="1" si="243"/>
        <v>46.970033522537769</v>
      </c>
      <c r="HA44" s="26">
        <f t="shared" ca="1" si="32"/>
        <v>0</v>
      </c>
      <c r="HB44" s="26">
        <f t="shared" ca="1" si="244"/>
        <v>0</v>
      </c>
    </row>
    <row r="45" spans="6:210" x14ac:dyDescent="0.35">
      <c r="F45" s="26">
        <f t="shared" si="245"/>
        <v>156.69999999999999</v>
      </c>
      <c r="G45">
        <f t="shared" ref="G45:AL45" ca="1" si="316">F45*EXP(($C$6-0.5*$C$4^2)*$C$5+$C$4*SQRT($C$5)*_xlfn.NORM.S.INV(RAND()))</f>
        <v>153.18397726334268</v>
      </c>
      <c r="H45">
        <f t="shared" ca="1" si="316"/>
        <v>152.07588595206713</v>
      </c>
      <c r="I45">
        <f t="shared" ca="1" si="316"/>
        <v>150.70101460951724</v>
      </c>
      <c r="J45">
        <f t="shared" ca="1" si="316"/>
        <v>146.65447268646784</v>
      </c>
      <c r="K45">
        <f t="shared" ca="1" si="316"/>
        <v>145.76292114370924</v>
      </c>
      <c r="L45">
        <f t="shared" ca="1" si="316"/>
        <v>147.10735956125484</v>
      </c>
      <c r="M45">
        <f t="shared" ca="1" si="316"/>
        <v>154.08818719850785</v>
      </c>
      <c r="N45">
        <f t="shared" ca="1" si="316"/>
        <v>158.37371091399075</v>
      </c>
      <c r="O45">
        <f t="shared" ca="1" si="316"/>
        <v>159.77185151268856</v>
      </c>
      <c r="P45">
        <f t="shared" ca="1" si="316"/>
        <v>157.79246583736477</v>
      </c>
      <c r="Q45">
        <f t="shared" ca="1" si="316"/>
        <v>157.09534198478252</v>
      </c>
      <c r="R45">
        <f t="shared" ca="1" si="316"/>
        <v>155.73159999742776</v>
      </c>
      <c r="S45">
        <f t="shared" ca="1" si="316"/>
        <v>152.13870587017601</v>
      </c>
      <c r="T45">
        <f t="shared" ca="1" si="316"/>
        <v>152.29445239517025</v>
      </c>
      <c r="U45">
        <f t="shared" ca="1" si="316"/>
        <v>156.21054677351378</v>
      </c>
      <c r="V45">
        <f t="shared" ca="1" si="316"/>
        <v>161.62143964429373</v>
      </c>
      <c r="W45">
        <f t="shared" ca="1" si="316"/>
        <v>162.58415460798636</v>
      </c>
      <c r="X45">
        <f t="shared" ca="1" si="316"/>
        <v>164.71627617559901</v>
      </c>
      <c r="Y45">
        <f t="shared" ca="1" si="316"/>
        <v>163.92311447496041</v>
      </c>
      <c r="Z45">
        <f t="shared" ca="1" si="316"/>
        <v>162.37764167725715</v>
      </c>
      <c r="AA45">
        <f t="shared" ca="1" si="316"/>
        <v>158.53713726236271</v>
      </c>
      <c r="AB45">
        <f t="shared" ca="1" si="316"/>
        <v>157.95488600687494</v>
      </c>
      <c r="AC45">
        <f t="shared" ca="1" si="316"/>
        <v>155.55776074526679</v>
      </c>
      <c r="AD45">
        <f t="shared" ca="1" si="316"/>
        <v>163.30143267305817</v>
      </c>
      <c r="AE45">
        <f t="shared" ca="1" si="316"/>
        <v>169.62605536257851</v>
      </c>
      <c r="AF45">
        <f t="shared" ca="1" si="316"/>
        <v>170.24004545001205</v>
      </c>
      <c r="AG45">
        <f t="shared" ca="1" si="316"/>
        <v>169.36132980176606</v>
      </c>
      <c r="AH45">
        <f t="shared" ca="1" si="316"/>
        <v>168.26580050098511</v>
      </c>
      <c r="AI45">
        <f t="shared" ca="1" si="316"/>
        <v>172.64897910110153</v>
      </c>
      <c r="AJ45">
        <f t="shared" ca="1" si="316"/>
        <v>172.23554000503069</v>
      </c>
      <c r="AK45">
        <f t="shared" ca="1" si="316"/>
        <v>169.74665456079268</v>
      </c>
      <c r="AL45">
        <f t="shared" ca="1" si="316"/>
        <v>167.77891163056722</v>
      </c>
      <c r="AM45">
        <f t="shared" ref="AM45:BR45" ca="1" si="317">AL45*EXP(($C$6-0.5*$C$4^2)*$C$5+$C$4*SQRT($C$5)*_xlfn.NORM.S.INV(RAND()))</f>
        <v>168.46493700245816</v>
      </c>
      <c r="AN45">
        <f t="shared" ca="1" si="317"/>
        <v>165.90568966697344</v>
      </c>
      <c r="AO45">
        <f t="shared" ca="1" si="317"/>
        <v>171.89330599331282</v>
      </c>
      <c r="AP45">
        <f t="shared" ca="1" si="317"/>
        <v>167.86937179365691</v>
      </c>
      <c r="AQ45">
        <f t="shared" ca="1" si="317"/>
        <v>169.08158341120372</v>
      </c>
      <c r="AR45">
        <f t="shared" ca="1" si="317"/>
        <v>175.50958756986068</v>
      </c>
      <c r="AS45">
        <f t="shared" ca="1" si="317"/>
        <v>176.34459700010586</v>
      </c>
      <c r="AT45">
        <f t="shared" ca="1" si="317"/>
        <v>179.34211715580733</v>
      </c>
      <c r="AU45">
        <f t="shared" ca="1" si="317"/>
        <v>183.07776086265324</v>
      </c>
      <c r="AV45">
        <f t="shared" ca="1" si="317"/>
        <v>183.0684569180163</v>
      </c>
      <c r="AW45">
        <f t="shared" ca="1" si="317"/>
        <v>184.49683223009899</v>
      </c>
      <c r="AX45">
        <f t="shared" ca="1" si="317"/>
        <v>186.2067899133572</v>
      </c>
      <c r="AY45">
        <f t="shared" ca="1" si="317"/>
        <v>187.93659400472461</v>
      </c>
      <c r="AZ45">
        <f t="shared" ca="1" si="317"/>
        <v>184.32323301260271</v>
      </c>
      <c r="BA45">
        <f t="shared" ca="1" si="317"/>
        <v>182.46073575368612</v>
      </c>
      <c r="BB45">
        <f t="shared" ca="1" si="317"/>
        <v>181.0696174422265</v>
      </c>
      <c r="BC45">
        <f t="shared" ca="1" si="317"/>
        <v>178.40859763406095</v>
      </c>
      <c r="BD45">
        <f t="shared" ca="1" si="317"/>
        <v>178.76526380574683</v>
      </c>
      <c r="BE45">
        <f t="shared" ca="1" si="317"/>
        <v>180.66352628902226</v>
      </c>
      <c r="BF45">
        <f t="shared" ca="1" si="317"/>
        <v>179.4664568940064</v>
      </c>
      <c r="BG45">
        <f t="shared" ca="1" si="317"/>
        <v>180.81218111674204</v>
      </c>
      <c r="BH45">
        <f t="shared" ca="1" si="317"/>
        <v>183.49130852381009</v>
      </c>
      <c r="BI45">
        <f t="shared" ca="1" si="317"/>
        <v>176.90664378286888</v>
      </c>
      <c r="BJ45">
        <f t="shared" ca="1" si="317"/>
        <v>174.41904236010359</v>
      </c>
      <c r="BK45">
        <f t="shared" ca="1" si="317"/>
        <v>174.58402571146482</v>
      </c>
      <c r="BL45">
        <f t="shared" ca="1" si="317"/>
        <v>170.5976518186333</v>
      </c>
      <c r="BM45">
        <f t="shared" ca="1" si="317"/>
        <v>166.4249058898171</v>
      </c>
      <c r="BN45">
        <f t="shared" ca="1" si="317"/>
        <v>165.23560973750949</v>
      </c>
      <c r="BO45">
        <f t="shared" ca="1" si="317"/>
        <v>159.2251137494963</v>
      </c>
      <c r="BP45">
        <f t="shared" ca="1" si="317"/>
        <v>155.9665081381649</v>
      </c>
      <c r="BQ45">
        <f t="shared" ca="1" si="317"/>
        <v>155.42148115840621</v>
      </c>
      <c r="BR45">
        <f t="shared" ca="1" si="317"/>
        <v>158.23664429435939</v>
      </c>
      <c r="BS45">
        <f t="shared" ref="BS45:CX45" ca="1" si="318">BR45*EXP(($C$6-0.5*$C$4^2)*$C$5+$C$4*SQRT($C$5)*_xlfn.NORM.S.INV(RAND()))</f>
        <v>162.58477677486843</v>
      </c>
      <c r="BT45">
        <f t="shared" ca="1" si="318"/>
        <v>163.73394712699331</v>
      </c>
      <c r="BU45">
        <f t="shared" ca="1" si="318"/>
        <v>161.58193415814256</v>
      </c>
      <c r="BV45">
        <f t="shared" ca="1" si="318"/>
        <v>160.60151793583552</v>
      </c>
      <c r="BW45">
        <f t="shared" ca="1" si="318"/>
        <v>159.5220419059942</v>
      </c>
      <c r="BX45">
        <f t="shared" ca="1" si="318"/>
        <v>161.03887786684803</v>
      </c>
      <c r="BY45">
        <f t="shared" ca="1" si="318"/>
        <v>163.45655893016095</v>
      </c>
      <c r="BZ45">
        <f t="shared" ca="1" si="318"/>
        <v>158.76049491465304</v>
      </c>
      <c r="CA45">
        <f t="shared" ca="1" si="318"/>
        <v>160.57734091502564</v>
      </c>
      <c r="CB45">
        <f t="shared" ca="1" si="318"/>
        <v>164.54722388855535</v>
      </c>
      <c r="CC45">
        <f t="shared" ca="1" si="318"/>
        <v>160.90105656905405</v>
      </c>
      <c r="CD45">
        <f t="shared" ca="1" si="318"/>
        <v>153.66958326012752</v>
      </c>
      <c r="CE45">
        <f t="shared" ca="1" si="318"/>
        <v>156.53988936377127</v>
      </c>
      <c r="CF45">
        <f t="shared" ca="1" si="318"/>
        <v>156.28215780585046</v>
      </c>
      <c r="CG45">
        <f t="shared" ca="1" si="318"/>
        <v>158.52442139403266</v>
      </c>
      <c r="CH45">
        <f t="shared" ca="1" si="318"/>
        <v>162.6628581727775</v>
      </c>
      <c r="CI45">
        <f t="shared" ca="1" si="318"/>
        <v>168.97692990361816</v>
      </c>
      <c r="CJ45">
        <f t="shared" ca="1" si="318"/>
        <v>169.31902850262162</v>
      </c>
      <c r="CK45">
        <f t="shared" ca="1" si="318"/>
        <v>168.37785728585251</v>
      </c>
      <c r="CL45">
        <f t="shared" ca="1" si="318"/>
        <v>164.51249346989903</v>
      </c>
      <c r="CM45">
        <f t="shared" ca="1" si="318"/>
        <v>161.4506196198096</v>
      </c>
      <c r="CN45">
        <f t="shared" ca="1" si="318"/>
        <v>163.73258650483746</v>
      </c>
      <c r="CO45">
        <f t="shared" ca="1" si="318"/>
        <v>163.53528543042935</v>
      </c>
      <c r="CP45">
        <f t="shared" ca="1" si="318"/>
        <v>162.55193686219218</v>
      </c>
      <c r="CQ45">
        <f t="shared" ca="1" si="318"/>
        <v>161.73331011416747</v>
      </c>
      <c r="CR45">
        <f t="shared" ca="1" si="318"/>
        <v>159.15560954677102</v>
      </c>
      <c r="CS45">
        <f t="shared" ca="1" si="318"/>
        <v>153.93404024708008</v>
      </c>
      <c r="CT45">
        <f t="shared" ca="1" si="318"/>
        <v>150.71170927468498</v>
      </c>
      <c r="CU45">
        <f t="shared" ca="1" si="318"/>
        <v>147.29840255507034</v>
      </c>
      <c r="CV45">
        <f t="shared" ca="1" si="318"/>
        <v>147.87613821364755</v>
      </c>
      <c r="CW45">
        <f t="shared" ca="1" si="318"/>
        <v>149.00734358002137</v>
      </c>
      <c r="CX45">
        <f t="shared" ca="1" si="318"/>
        <v>144.16589614777422</v>
      </c>
      <c r="CY45">
        <f t="shared" ref="CY45:ED45" ca="1" si="319">CX45*EXP(($C$6-0.5*$C$4^2)*$C$5+$C$4*SQRT($C$5)*_xlfn.NORM.S.INV(RAND()))</f>
        <v>145.2362754010546</v>
      </c>
      <c r="CZ45">
        <f t="shared" ca="1" si="319"/>
        <v>143.53454511402202</v>
      </c>
      <c r="DA45">
        <f t="shared" ca="1" si="319"/>
        <v>138.29659624300578</v>
      </c>
      <c r="DB45">
        <f t="shared" ca="1" si="319"/>
        <v>134.00981260828385</v>
      </c>
      <c r="DC45">
        <f t="shared" ca="1" si="319"/>
        <v>131.66129957970492</v>
      </c>
      <c r="DD45">
        <f t="shared" ca="1" si="319"/>
        <v>134.34938819538775</v>
      </c>
      <c r="DE45">
        <f t="shared" ca="1" si="319"/>
        <v>137.80525018137618</v>
      </c>
      <c r="DF45">
        <f t="shared" ca="1" si="319"/>
        <v>140.17259780722753</v>
      </c>
      <c r="DG45">
        <f t="shared" ca="1" si="319"/>
        <v>140.80001420935207</v>
      </c>
      <c r="DH45">
        <f t="shared" ca="1" si="319"/>
        <v>141.16606477742025</v>
      </c>
      <c r="DI45">
        <f t="shared" ca="1" si="319"/>
        <v>139.60724664776771</v>
      </c>
      <c r="DJ45">
        <f t="shared" ca="1" si="319"/>
        <v>142.35071665414168</v>
      </c>
      <c r="DK45">
        <f t="shared" ca="1" si="319"/>
        <v>144.04707854652594</v>
      </c>
      <c r="DL45">
        <f t="shared" ca="1" si="319"/>
        <v>145.16272892297931</v>
      </c>
      <c r="DM45">
        <f t="shared" ca="1" si="319"/>
        <v>143.64830303157686</v>
      </c>
      <c r="DN45">
        <f t="shared" ca="1" si="319"/>
        <v>140.54934534427355</v>
      </c>
      <c r="DO45">
        <f t="shared" ca="1" si="319"/>
        <v>144.02665000647912</v>
      </c>
      <c r="DP45">
        <f t="shared" ca="1" si="319"/>
        <v>147.42630965192313</v>
      </c>
      <c r="DQ45">
        <f t="shared" ca="1" si="319"/>
        <v>143.34750261160235</v>
      </c>
      <c r="DR45">
        <f t="shared" ca="1" si="319"/>
        <v>142.80761180228143</v>
      </c>
      <c r="DS45">
        <f t="shared" ca="1" si="319"/>
        <v>141.10068767360605</v>
      </c>
      <c r="DT45">
        <f t="shared" ca="1" si="319"/>
        <v>142.65635262661016</v>
      </c>
      <c r="DU45">
        <f t="shared" ca="1" si="319"/>
        <v>143.57875534852192</v>
      </c>
      <c r="DV45">
        <f t="shared" ca="1" si="319"/>
        <v>141.06511521755598</v>
      </c>
      <c r="DW45">
        <f t="shared" ca="1" si="319"/>
        <v>135.31497283481559</v>
      </c>
      <c r="DX45">
        <f t="shared" ca="1" si="319"/>
        <v>134.36124922651959</v>
      </c>
      <c r="DY45">
        <f t="shared" ca="1" si="319"/>
        <v>131.40849892867922</v>
      </c>
      <c r="DZ45">
        <f t="shared" ca="1" si="319"/>
        <v>130.77586302806594</v>
      </c>
      <c r="EA45">
        <f t="shared" ca="1" si="319"/>
        <v>132.76124405550559</v>
      </c>
      <c r="EB45">
        <f t="shared" ca="1" si="319"/>
        <v>133.43365530524963</v>
      </c>
      <c r="EC45">
        <f t="shared" ca="1" si="319"/>
        <v>132.90293384687229</v>
      </c>
      <c r="ED45">
        <f t="shared" ca="1" si="319"/>
        <v>137.97677211756647</v>
      </c>
      <c r="EE45">
        <f t="shared" ref="EE45:FJ45" ca="1" si="320">ED45*EXP(($C$6-0.5*$C$4^2)*$C$5+$C$4*SQRT($C$5)*_xlfn.NORM.S.INV(RAND()))</f>
        <v>139.05794852778564</v>
      </c>
      <c r="EF45">
        <f t="shared" ca="1" si="320"/>
        <v>139.89606495943192</v>
      </c>
      <c r="EG45">
        <f t="shared" ca="1" si="320"/>
        <v>139.34503409087668</v>
      </c>
      <c r="EH45">
        <f t="shared" ca="1" si="320"/>
        <v>142.96590581714156</v>
      </c>
      <c r="EI45">
        <f t="shared" ca="1" si="320"/>
        <v>143.88234364617858</v>
      </c>
      <c r="EJ45">
        <f t="shared" ca="1" si="320"/>
        <v>146.09433537813706</v>
      </c>
      <c r="EK45">
        <f t="shared" ca="1" si="320"/>
        <v>144.62443783308672</v>
      </c>
      <c r="EL45">
        <f t="shared" ca="1" si="320"/>
        <v>138.95800885397151</v>
      </c>
      <c r="EM45">
        <f t="shared" ca="1" si="320"/>
        <v>141.61408466372251</v>
      </c>
      <c r="EN45">
        <f t="shared" ca="1" si="320"/>
        <v>143.21546883014983</v>
      </c>
      <c r="EO45">
        <f t="shared" ca="1" si="320"/>
        <v>138.37915624716422</v>
      </c>
      <c r="EP45">
        <f t="shared" ca="1" si="320"/>
        <v>139.40285828271286</v>
      </c>
      <c r="EQ45">
        <f t="shared" ca="1" si="320"/>
        <v>139.4731322915855</v>
      </c>
      <c r="ER45">
        <f t="shared" ca="1" si="320"/>
        <v>136.76854379457799</v>
      </c>
      <c r="ES45">
        <f t="shared" ca="1" si="320"/>
        <v>135.42467270077321</v>
      </c>
      <c r="ET45">
        <f t="shared" ca="1" si="320"/>
        <v>135.37947977053494</v>
      </c>
      <c r="EU45">
        <f t="shared" ca="1" si="320"/>
        <v>135.10093107892075</v>
      </c>
      <c r="EV45">
        <f t="shared" ca="1" si="320"/>
        <v>134.15346838438768</v>
      </c>
      <c r="EW45">
        <f t="shared" ca="1" si="320"/>
        <v>134.54215244276301</v>
      </c>
      <c r="EX45">
        <f t="shared" ca="1" si="320"/>
        <v>138.85260730633837</v>
      </c>
      <c r="EY45">
        <f t="shared" ca="1" si="320"/>
        <v>143.89436373626447</v>
      </c>
      <c r="EZ45">
        <f t="shared" ca="1" si="320"/>
        <v>139.78147912865199</v>
      </c>
      <c r="FA45">
        <f t="shared" ca="1" si="320"/>
        <v>141.19232137636442</v>
      </c>
      <c r="FB45">
        <f t="shared" ca="1" si="320"/>
        <v>140.63291184963055</v>
      </c>
      <c r="FC45">
        <f t="shared" ca="1" si="320"/>
        <v>137.03606079439871</v>
      </c>
      <c r="FD45">
        <f t="shared" ca="1" si="320"/>
        <v>135.49172329212738</v>
      </c>
      <c r="FE45">
        <f t="shared" ca="1" si="320"/>
        <v>136.65262380486786</v>
      </c>
      <c r="FF45">
        <f t="shared" ca="1" si="320"/>
        <v>136.65250152645007</v>
      </c>
      <c r="FG45">
        <f t="shared" ca="1" si="320"/>
        <v>139.16081801857078</v>
      </c>
      <c r="FH45">
        <f t="shared" ca="1" si="320"/>
        <v>145.28877641336098</v>
      </c>
      <c r="FI45">
        <f t="shared" ca="1" si="320"/>
        <v>146.85558977414777</v>
      </c>
      <c r="FJ45">
        <f t="shared" ca="1" si="320"/>
        <v>147.81125386555996</v>
      </c>
      <c r="FK45">
        <f t="shared" ref="FK45:GP45" ca="1" si="321">FJ45*EXP(($C$6-0.5*$C$4^2)*$C$5+$C$4*SQRT($C$5)*_xlfn.NORM.S.INV(RAND()))</f>
        <v>149.60728771995184</v>
      </c>
      <c r="FL45">
        <f t="shared" ca="1" si="321"/>
        <v>153.39541926919688</v>
      </c>
      <c r="FM45">
        <f t="shared" ca="1" si="321"/>
        <v>150.4252655328448</v>
      </c>
      <c r="FN45">
        <f t="shared" ca="1" si="321"/>
        <v>155.37484852013085</v>
      </c>
      <c r="FO45">
        <f t="shared" ca="1" si="321"/>
        <v>151.96778629380015</v>
      </c>
      <c r="FP45">
        <f t="shared" ca="1" si="321"/>
        <v>150.76784537083853</v>
      </c>
      <c r="FQ45">
        <f t="shared" ca="1" si="321"/>
        <v>151.20465978931415</v>
      </c>
      <c r="FR45">
        <f t="shared" ca="1" si="321"/>
        <v>150.38479313770031</v>
      </c>
      <c r="FS45">
        <f t="shared" ca="1" si="321"/>
        <v>146.90610942767282</v>
      </c>
      <c r="FT45">
        <f t="shared" ca="1" si="321"/>
        <v>146.60575261236065</v>
      </c>
      <c r="FU45">
        <f t="shared" ca="1" si="321"/>
        <v>144.21134930908499</v>
      </c>
      <c r="FV45">
        <f t="shared" ca="1" si="321"/>
        <v>142.04914609717429</v>
      </c>
      <c r="FW45">
        <f t="shared" ca="1" si="321"/>
        <v>140.65843421641267</v>
      </c>
      <c r="FX45">
        <f t="shared" ca="1" si="321"/>
        <v>141.63359808095825</v>
      </c>
      <c r="FY45">
        <f t="shared" ca="1" si="321"/>
        <v>141.56356063469335</v>
      </c>
      <c r="FZ45">
        <f t="shared" ca="1" si="321"/>
        <v>144.22790446581942</v>
      </c>
      <c r="GA45">
        <f t="shared" ca="1" si="321"/>
        <v>144.48430606411051</v>
      </c>
      <c r="GB45">
        <f t="shared" ca="1" si="321"/>
        <v>140.62399057681972</v>
      </c>
      <c r="GC45">
        <f t="shared" ca="1" si="321"/>
        <v>137.08722867379356</v>
      </c>
      <c r="GD45">
        <f t="shared" ca="1" si="321"/>
        <v>133.56219056225024</v>
      </c>
      <c r="GE45">
        <f t="shared" ca="1" si="321"/>
        <v>134.01602570870884</v>
      </c>
      <c r="GF45">
        <f t="shared" ca="1" si="321"/>
        <v>135.78998110213576</v>
      </c>
      <c r="GG45">
        <f t="shared" ca="1" si="321"/>
        <v>136.52470538127719</v>
      </c>
      <c r="GH45">
        <f t="shared" ca="1" si="321"/>
        <v>136.36766364051391</v>
      </c>
      <c r="GI45">
        <f t="shared" ca="1" si="321"/>
        <v>139.53252961846627</v>
      </c>
      <c r="GJ45">
        <f t="shared" ca="1" si="321"/>
        <v>139.76954531912088</v>
      </c>
      <c r="GK45">
        <f t="shared" ca="1" si="321"/>
        <v>143.53077756276252</v>
      </c>
      <c r="GL45">
        <f t="shared" ca="1" si="321"/>
        <v>142.02705316231388</v>
      </c>
      <c r="GM45">
        <f t="shared" ca="1" si="321"/>
        <v>145.78465657453441</v>
      </c>
      <c r="GN45">
        <f t="shared" ca="1" si="321"/>
        <v>144.58177006690764</v>
      </c>
      <c r="GO45">
        <f t="shared" ca="1" si="321"/>
        <v>145.12677408700046</v>
      </c>
      <c r="GP45">
        <f t="shared" ca="1" si="321"/>
        <v>145.3872152903993</v>
      </c>
      <c r="GQ45">
        <f t="shared" ref="GQ45:GX45" ca="1" si="322">GP45*EXP(($C$6-0.5*$C$4^2)*$C$5+$C$4*SQRT($C$5)*_xlfn.NORM.S.INV(RAND()))</f>
        <v>147.73579538004827</v>
      </c>
      <c r="GR45">
        <f t="shared" ca="1" si="322"/>
        <v>146.31553785509053</v>
      </c>
      <c r="GS45">
        <f t="shared" ca="1" si="322"/>
        <v>145.43865570980455</v>
      </c>
      <c r="GT45">
        <f t="shared" ca="1" si="322"/>
        <v>145.41538004026222</v>
      </c>
      <c r="GU45">
        <f t="shared" ca="1" si="322"/>
        <v>144.10965863959836</v>
      </c>
      <c r="GV45">
        <f t="shared" ca="1" si="322"/>
        <v>141.20561799624016</v>
      </c>
      <c r="GW45">
        <f t="shared" ca="1" si="322"/>
        <v>139.75049732569639</v>
      </c>
      <c r="GX45">
        <f t="shared" ca="1" si="322"/>
        <v>141.59771427827926</v>
      </c>
      <c r="GY45" s="26">
        <f t="shared" ca="1" si="24"/>
        <v>18.402285721720745</v>
      </c>
      <c r="GZ45">
        <f t="shared" ca="1" si="243"/>
        <v>18.34308489805543</v>
      </c>
      <c r="HA45" s="26">
        <f t="shared" ca="1" si="32"/>
        <v>0</v>
      </c>
      <c r="HB45" s="26">
        <f t="shared" ca="1" si="244"/>
        <v>0</v>
      </c>
    </row>
    <row r="46" spans="6:210" x14ac:dyDescent="0.35">
      <c r="F46" s="26">
        <f t="shared" si="245"/>
        <v>156.69999999999999</v>
      </c>
      <c r="G46">
        <f t="shared" ref="G46:AL46" ca="1" si="323">F46*EXP(($C$6-0.5*$C$4^2)*$C$5+$C$4*SQRT($C$5)*_xlfn.NORM.S.INV(RAND()))</f>
        <v>156.80789697816627</v>
      </c>
      <c r="H46">
        <f t="shared" ca="1" si="323"/>
        <v>157.29995282541745</v>
      </c>
      <c r="I46">
        <f t="shared" ca="1" si="323"/>
        <v>155.39600201432586</v>
      </c>
      <c r="J46">
        <f t="shared" ca="1" si="323"/>
        <v>158.58153512895876</v>
      </c>
      <c r="K46">
        <f t="shared" ca="1" si="323"/>
        <v>162.32519385337147</v>
      </c>
      <c r="L46">
        <f t="shared" ca="1" si="323"/>
        <v>168.79543125443487</v>
      </c>
      <c r="M46">
        <f t="shared" ca="1" si="323"/>
        <v>167.13674172758303</v>
      </c>
      <c r="N46">
        <f t="shared" ca="1" si="323"/>
        <v>166.78798016154821</v>
      </c>
      <c r="O46">
        <f t="shared" ca="1" si="323"/>
        <v>165.0847242995232</v>
      </c>
      <c r="P46">
        <f t="shared" ca="1" si="323"/>
        <v>163.26258350359703</v>
      </c>
      <c r="Q46">
        <f t="shared" ca="1" si="323"/>
        <v>165.86263666233458</v>
      </c>
      <c r="R46">
        <f t="shared" ca="1" si="323"/>
        <v>165.72271311242721</v>
      </c>
      <c r="S46">
        <f t="shared" ca="1" si="323"/>
        <v>168.44654075428139</v>
      </c>
      <c r="T46">
        <f t="shared" ca="1" si="323"/>
        <v>167.9820514992083</v>
      </c>
      <c r="U46">
        <f t="shared" ca="1" si="323"/>
        <v>162.41671658849449</v>
      </c>
      <c r="V46">
        <f t="shared" ca="1" si="323"/>
        <v>159.19019050004692</v>
      </c>
      <c r="W46">
        <f t="shared" ca="1" si="323"/>
        <v>162.13461793252159</v>
      </c>
      <c r="X46">
        <f t="shared" ca="1" si="323"/>
        <v>161.97057198987983</v>
      </c>
      <c r="Y46">
        <f t="shared" ca="1" si="323"/>
        <v>155.52107494624951</v>
      </c>
      <c r="Z46">
        <f t="shared" ca="1" si="323"/>
        <v>158.94489021975684</v>
      </c>
      <c r="AA46">
        <f t="shared" ca="1" si="323"/>
        <v>159.2743395904059</v>
      </c>
      <c r="AB46">
        <f t="shared" ca="1" si="323"/>
        <v>158.17713671397655</v>
      </c>
      <c r="AC46">
        <f t="shared" ca="1" si="323"/>
        <v>161.91562374183917</v>
      </c>
      <c r="AD46">
        <f t="shared" ca="1" si="323"/>
        <v>160.38711583172523</v>
      </c>
      <c r="AE46">
        <f t="shared" ca="1" si="323"/>
        <v>163.6644107041144</v>
      </c>
      <c r="AF46">
        <f t="shared" ca="1" si="323"/>
        <v>159.09403644306494</v>
      </c>
      <c r="AG46">
        <f t="shared" ca="1" si="323"/>
        <v>159.33142014082497</v>
      </c>
      <c r="AH46">
        <f t="shared" ca="1" si="323"/>
        <v>160.04243244593721</v>
      </c>
      <c r="AI46">
        <f t="shared" ca="1" si="323"/>
        <v>156.89249742465799</v>
      </c>
      <c r="AJ46">
        <f t="shared" ca="1" si="323"/>
        <v>147.3534714835084</v>
      </c>
      <c r="AK46">
        <f t="shared" ca="1" si="323"/>
        <v>146.81805217218968</v>
      </c>
      <c r="AL46">
        <f t="shared" ca="1" si="323"/>
        <v>152.27910945628287</v>
      </c>
      <c r="AM46">
        <f t="shared" ref="AM46:BR46" ca="1" si="324">AL46*EXP(($C$6-0.5*$C$4^2)*$C$5+$C$4*SQRT($C$5)*_xlfn.NORM.S.INV(RAND()))</f>
        <v>152.94217837923668</v>
      </c>
      <c r="AN46">
        <f t="shared" ca="1" si="324"/>
        <v>152.90544344974745</v>
      </c>
      <c r="AO46">
        <f t="shared" ca="1" si="324"/>
        <v>149.88139207504216</v>
      </c>
      <c r="AP46">
        <f t="shared" ca="1" si="324"/>
        <v>151.75718660619907</v>
      </c>
      <c r="AQ46">
        <f t="shared" ca="1" si="324"/>
        <v>150.63574762723147</v>
      </c>
      <c r="AR46">
        <f t="shared" ca="1" si="324"/>
        <v>148.3941268245602</v>
      </c>
      <c r="AS46">
        <f t="shared" ca="1" si="324"/>
        <v>153.12797245086389</v>
      </c>
      <c r="AT46">
        <f t="shared" ca="1" si="324"/>
        <v>151.99986083205263</v>
      </c>
      <c r="AU46">
        <f t="shared" ca="1" si="324"/>
        <v>156.09181762822973</v>
      </c>
      <c r="AV46">
        <f t="shared" ca="1" si="324"/>
        <v>155.18839627878432</v>
      </c>
      <c r="AW46">
        <f t="shared" ca="1" si="324"/>
        <v>159.935131627885</v>
      </c>
      <c r="AX46">
        <f t="shared" ca="1" si="324"/>
        <v>159.65551832465732</v>
      </c>
      <c r="AY46">
        <f t="shared" ca="1" si="324"/>
        <v>156.02777114431333</v>
      </c>
      <c r="AZ46">
        <f t="shared" ca="1" si="324"/>
        <v>152.26569294892886</v>
      </c>
      <c r="BA46">
        <f t="shared" ca="1" si="324"/>
        <v>154.99706862408416</v>
      </c>
      <c r="BB46">
        <f t="shared" ca="1" si="324"/>
        <v>155.02030665312171</v>
      </c>
      <c r="BC46">
        <f t="shared" ca="1" si="324"/>
        <v>154.70181162762196</v>
      </c>
      <c r="BD46">
        <f t="shared" ca="1" si="324"/>
        <v>158.50639499224147</v>
      </c>
      <c r="BE46">
        <f t="shared" ca="1" si="324"/>
        <v>158.99205971505555</v>
      </c>
      <c r="BF46">
        <f t="shared" ca="1" si="324"/>
        <v>160.69764594502553</v>
      </c>
      <c r="BG46">
        <f t="shared" ca="1" si="324"/>
        <v>159.98748565182603</v>
      </c>
      <c r="BH46">
        <f t="shared" ca="1" si="324"/>
        <v>161.44385933332643</v>
      </c>
      <c r="BI46">
        <f t="shared" ca="1" si="324"/>
        <v>159.59379351824853</v>
      </c>
      <c r="BJ46">
        <f t="shared" ca="1" si="324"/>
        <v>163.51073272777987</v>
      </c>
      <c r="BK46">
        <f t="shared" ca="1" si="324"/>
        <v>159.39040010971192</v>
      </c>
      <c r="BL46">
        <f t="shared" ca="1" si="324"/>
        <v>166.49956148979044</v>
      </c>
      <c r="BM46">
        <f t="shared" ca="1" si="324"/>
        <v>165.18625429115806</v>
      </c>
      <c r="BN46">
        <f t="shared" ca="1" si="324"/>
        <v>166.71337017743539</v>
      </c>
      <c r="BO46">
        <f t="shared" ca="1" si="324"/>
        <v>169.51959476879765</v>
      </c>
      <c r="BP46">
        <f t="shared" ca="1" si="324"/>
        <v>160.97660022248996</v>
      </c>
      <c r="BQ46">
        <f t="shared" ca="1" si="324"/>
        <v>154.74006800158628</v>
      </c>
      <c r="BR46">
        <f t="shared" ca="1" si="324"/>
        <v>152.52643711431566</v>
      </c>
      <c r="BS46">
        <f t="shared" ref="BS46:CX46" ca="1" si="325">BR46*EXP(($C$6-0.5*$C$4^2)*$C$5+$C$4*SQRT($C$5)*_xlfn.NORM.S.INV(RAND()))</f>
        <v>151.6537187418011</v>
      </c>
      <c r="BT46">
        <f t="shared" ca="1" si="325"/>
        <v>150.72354746663655</v>
      </c>
      <c r="BU46">
        <f t="shared" ca="1" si="325"/>
        <v>147.05860356125024</v>
      </c>
      <c r="BV46">
        <f t="shared" ca="1" si="325"/>
        <v>142.95043848131309</v>
      </c>
      <c r="BW46">
        <f t="shared" ca="1" si="325"/>
        <v>142.83102616601707</v>
      </c>
      <c r="BX46">
        <f t="shared" ca="1" si="325"/>
        <v>141.7082532261939</v>
      </c>
      <c r="BY46">
        <f t="shared" ca="1" si="325"/>
        <v>141.69320927312697</v>
      </c>
      <c r="BZ46">
        <f t="shared" ca="1" si="325"/>
        <v>142.90100786280752</v>
      </c>
      <c r="CA46">
        <f t="shared" ca="1" si="325"/>
        <v>141.59073306947596</v>
      </c>
      <c r="CB46">
        <f t="shared" ca="1" si="325"/>
        <v>140.60788950801637</v>
      </c>
      <c r="CC46">
        <f t="shared" ca="1" si="325"/>
        <v>139.28799111301927</v>
      </c>
      <c r="CD46">
        <f t="shared" ca="1" si="325"/>
        <v>142.72319056421065</v>
      </c>
      <c r="CE46">
        <f t="shared" ca="1" si="325"/>
        <v>142.75060907377102</v>
      </c>
      <c r="CF46">
        <f t="shared" ca="1" si="325"/>
        <v>146.81119880670178</v>
      </c>
      <c r="CG46">
        <f t="shared" ca="1" si="325"/>
        <v>146.94160692322001</v>
      </c>
      <c r="CH46">
        <f t="shared" ca="1" si="325"/>
        <v>145.85730276698379</v>
      </c>
      <c r="CI46">
        <f t="shared" ca="1" si="325"/>
        <v>147.10304181464079</v>
      </c>
      <c r="CJ46">
        <f t="shared" ca="1" si="325"/>
        <v>144.19071600209665</v>
      </c>
      <c r="CK46">
        <f t="shared" ca="1" si="325"/>
        <v>146.41193614775031</v>
      </c>
      <c r="CL46">
        <f t="shared" ca="1" si="325"/>
        <v>147.84807585951395</v>
      </c>
      <c r="CM46">
        <f t="shared" ca="1" si="325"/>
        <v>147.82901177597344</v>
      </c>
      <c r="CN46">
        <f t="shared" ca="1" si="325"/>
        <v>145.69845017886692</v>
      </c>
      <c r="CO46">
        <f t="shared" ca="1" si="325"/>
        <v>146.63464508449971</v>
      </c>
      <c r="CP46">
        <f t="shared" ca="1" si="325"/>
        <v>146.58835556619226</v>
      </c>
      <c r="CQ46">
        <f t="shared" ca="1" si="325"/>
        <v>147.53650645257383</v>
      </c>
      <c r="CR46">
        <f t="shared" ca="1" si="325"/>
        <v>152.99619811319178</v>
      </c>
      <c r="CS46">
        <f t="shared" ca="1" si="325"/>
        <v>153.21424788619049</v>
      </c>
      <c r="CT46">
        <f t="shared" ca="1" si="325"/>
        <v>152.51914439812103</v>
      </c>
      <c r="CU46">
        <f t="shared" ca="1" si="325"/>
        <v>155.24453693338992</v>
      </c>
      <c r="CV46">
        <f t="shared" ca="1" si="325"/>
        <v>158.00923888703062</v>
      </c>
      <c r="CW46">
        <f t="shared" ca="1" si="325"/>
        <v>155.92239155679667</v>
      </c>
      <c r="CX46">
        <f t="shared" ca="1" si="325"/>
        <v>154.28493785989542</v>
      </c>
      <c r="CY46">
        <f t="shared" ref="CY46:ED46" ca="1" si="326">CX46*EXP(($C$6-0.5*$C$4^2)*$C$5+$C$4*SQRT($C$5)*_xlfn.NORM.S.INV(RAND()))</f>
        <v>154.15524061830092</v>
      </c>
      <c r="CZ46">
        <f t="shared" ca="1" si="326"/>
        <v>151.55341352982285</v>
      </c>
      <c r="DA46">
        <f t="shared" ca="1" si="326"/>
        <v>152.58976646657717</v>
      </c>
      <c r="DB46">
        <f t="shared" ca="1" si="326"/>
        <v>150.24740730560865</v>
      </c>
      <c r="DC46">
        <f t="shared" ca="1" si="326"/>
        <v>151.96413366737755</v>
      </c>
      <c r="DD46">
        <f t="shared" ca="1" si="326"/>
        <v>149.59383898968079</v>
      </c>
      <c r="DE46">
        <f t="shared" ca="1" si="326"/>
        <v>141.23668446408203</v>
      </c>
      <c r="DF46">
        <f t="shared" ca="1" si="326"/>
        <v>140.7925486786032</v>
      </c>
      <c r="DG46">
        <f t="shared" ca="1" si="326"/>
        <v>142.51203829267416</v>
      </c>
      <c r="DH46">
        <f t="shared" ca="1" si="326"/>
        <v>143.12764065525965</v>
      </c>
      <c r="DI46">
        <f t="shared" ca="1" si="326"/>
        <v>142.48164023006379</v>
      </c>
      <c r="DJ46">
        <f t="shared" ca="1" si="326"/>
        <v>145.11440582316251</v>
      </c>
      <c r="DK46">
        <f t="shared" ca="1" si="326"/>
        <v>143.8085370617992</v>
      </c>
      <c r="DL46">
        <f t="shared" ca="1" si="326"/>
        <v>144.10773934390357</v>
      </c>
      <c r="DM46">
        <f t="shared" ca="1" si="326"/>
        <v>143.59091618722263</v>
      </c>
      <c r="DN46">
        <f t="shared" ca="1" si="326"/>
        <v>140.26066541321279</v>
      </c>
      <c r="DO46">
        <f t="shared" ca="1" si="326"/>
        <v>140.50079635072177</v>
      </c>
      <c r="DP46">
        <f t="shared" ca="1" si="326"/>
        <v>140.46520684672871</v>
      </c>
      <c r="DQ46">
        <f t="shared" ca="1" si="326"/>
        <v>139.31248900106041</v>
      </c>
      <c r="DR46">
        <f t="shared" ca="1" si="326"/>
        <v>140.88765609895418</v>
      </c>
      <c r="DS46">
        <f t="shared" ca="1" si="326"/>
        <v>144.4895379868083</v>
      </c>
      <c r="DT46">
        <f t="shared" ca="1" si="326"/>
        <v>142.44511086344724</v>
      </c>
      <c r="DU46">
        <f t="shared" ca="1" si="326"/>
        <v>139.6298897623665</v>
      </c>
      <c r="DV46">
        <f t="shared" ca="1" si="326"/>
        <v>138.41561595975193</v>
      </c>
      <c r="DW46">
        <f t="shared" ca="1" si="326"/>
        <v>136.3792344398031</v>
      </c>
      <c r="DX46">
        <f t="shared" ca="1" si="326"/>
        <v>131.31469672890503</v>
      </c>
      <c r="DY46">
        <f t="shared" ca="1" si="326"/>
        <v>134.9806168948455</v>
      </c>
      <c r="DZ46">
        <f t="shared" ca="1" si="326"/>
        <v>133.42545849902893</v>
      </c>
      <c r="EA46">
        <f t="shared" ca="1" si="326"/>
        <v>131.93775149752287</v>
      </c>
      <c r="EB46">
        <f t="shared" ca="1" si="326"/>
        <v>131.57845590675933</v>
      </c>
      <c r="EC46">
        <f t="shared" ca="1" si="326"/>
        <v>130.83067482811762</v>
      </c>
      <c r="ED46">
        <f t="shared" ca="1" si="326"/>
        <v>131.15217129581217</v>
      </c>
      <c r="EE46">
        <f t="shared" ref="EE46:FJ46" ca="1" si="327">ED46*EXP(($C$6-0.5*$C$4^2)*$C$5+$C$4*SQRT($C$5)*_xlfn.NORM.S.INV(RAND()))</f>
        <v>134.56698407756895</v>
      </c>
      <c r="EF46">
        <f t="shared" ca="1" si="327"/>
        <v>131.20196084498173</v>
      </c>
      <c r="EG46">
        <f t="shared" ca="1" si="327"/>
        <v>132.3467655382187</v>
      </c>
      <c r="EH46">
        <f t="shared" ca="1" si="327"/>
        <v>130.39460711404217</v>
      </c>
      <c r="EI46">
        <f t="shared" ca="1" si="327"/>
        <v>131.42837288497614</v>
      </c>
      <c r="EJ46">
        <f t="shared" ca="1" si="327"/>
        <v>131.64762316340511</v>
      </c>
      <c r="EK46">
        <f t="shared" ca="1" si="327"/>
        <v>132.41084787817664</v>
      </c>
      <c r="EL46">
        <f t="shared" ca="1" si="327"/>
        <v>130.32357754682204</v>
      </c>
      <c r="EM46">
        <f t="shared" ca="1" si="327"/>
        <v>128.72968887611898</v>
      </c>
      <c r="EN46">
        <f t="shared" ca="1" si="327"/>
        <v>125.99148149845753</v>
      </c>
      <c r="EO46">
        <f t="shared" ca="1" si="327"/>
        <v>121.68845114356643</v>
      </c>
      <c r="EP46">
        <f t="shared" ca="1" si="327"/>
        <v>123.6433415852339</v>
      </c>
      <c r="EQ46">
        <f t="shared" ca="1" si="327"/>
        <v>123.74909705465748</v>
      </c>
      <c r="ER46">
        <f t="shared" ca="1" si="327"/>
        <v>121.54492849815655</v>
      </c>
      <c r="ES46">
        <f t="shared" ca="1" si="327"/>
        <v>119.91209572548122</v>
      </c>
      <c r="ET46">
        <f t="shared" ca="1" si="327"/>
        <v>121.09393228219547</v>
      </c>
      <c r="EU46">
        <f t="shared" ca="1" si="327"/>
        <v>119.68439982779269</v>
      </c>
      <c r="EV46">
        <f t="shared" ca="1" si="327"/>
        <v>118.73858951223737</v>
      </c>
      <c r="EW46">
        <f t="shared" ca="1" si="327"/>
        <v>118.67289270919665</v>
      </c>
      <c r="EX46">
        <f t="shared" ca="1" si="327"/>
        <v>116.32517871013977</v>
      </c>
      <c r="EY46">
        <f t="shared" ca="1" si="327"/>
        <v>114.06016149259862</v>
      </c>
      <c r="EZ46">
        <f t="shared" ca="1" si="327"/>
        <v>115.67056321535956</v>
      </c>
      <c r="FA46">
        <f t="shared" ca="1" si="327"/>
        <v>118.22042182139994</v>
      </c>
      <c r="FB46">
        <f t="shared" ca="1" si="327"/>
        <v>115.34256482532815</v>
      </c>
      <c r="FC46">
        <f t="shared" ca="1" si="327"/>
        <v>119.8694942565136</v>
      </c>
      <c r="FD46">
        <f t="shared" ca="1" si="327"/>
        <v>119.0382544236458</v>
      </c>
      <c r="FE46">
        <f t="shared" ca="1" si="327"/>
        <v>121.57592713165639</v>
      </c>
      <c r="FF46">
        <f t="shared" ca="1" si="327"/>
        <v>122.68910868351885</v>
      </c>
      <c r="FG46">
        <f t="shared" ca="1" si="327"/>
        <v>120.56873968174175</v>
      </c>
      <c r="FH46">
        <f t="shared" ca="1" si="327"/>
        <v>119.21012161413829</v>
      </c>
      <c r="FI46">
        <f t="shared" ca="1" si="327"/>
        <v>115.23437861380233</v>
      </c>
      <c r="FJ46">
        <f t="shared" ca="1" si="327"/>
        <v>114.05191779142289</v>
      </c>
      <c r="FK46">
        <f t="shared" ref="FK46:GP46" ca="1" si="328">FJ46*EXP(($C$6-0.5*$C$4^2)*$C$5+$C$4*SQRT($C$5)*_xlfn.NORM.S.INV(RAND()))</f>
        <v>117.47587792606826</v>
      </c>
      <c r="FL46">
        <f t="shared" ca="1" si="328"/>
        <v>121.11908659626698</v>
      </c>
      <c r="FM46">
        <f t="shared" ca="1" si="328"/>
        <v>123.50279494251231</v>
      </c>
      <c r="FN46">
        <f t="shared" ca="1" si="328"/>
        <v>123.14513779947129</v>
      </c>
      <c r="FO46">
        <f t="shared" ca="1" si="328"/>
        <v>126.939058549606</v>
      </c>
      <c r="FP46">
        <f t="shared" ca="1" si="328"/>
        <v>129.42669263725389</v>
      </c>
      <c r="FQ46">
        <f t="shared" ca="1" si="328"/>
        <v>127.29090495799237</v>
      </c>
      <c r="FR46">
        <f t="shared" ca="1" si="328"/>
        <v>128.86517035976968</v>
      </c>
      <c r="FS46">
        <f t="shared" ca="1" si="328"/>
        <v>127.04166238055107</v>
      </c>
      <c r="FT46">
        <f t="shared" ca="1" si="328"/>
        <v>126.82496114402305</v>
      </c>
      <c r="FU46">
        <f t="shared" ca="1" si="328"/>
        <v>131.11886168765935</v>
      </c>
      <c r="FV46">
        <f t="shared" ca="1" si="328"/>
        <v>135.35743873163025</v>
      </c>
      <c r="FW46">
        <f t="shared" ca="1" si="328"/>
        <v>140.95750406192022</v>
      </c>
      <c r="FX46">
        <f t="shared" ca="1" si="328"/>
        <v>140.9765719807838</v>
      </c>
      <c r="FY46">
        <f t="shared" ca="1" si="328"/>
        <v>142.30248834617322</v>
      </c>
      <c r="FZ46">
        <f t="shared" ca="1" si="328"/>
        <v>143.46325127809405</v>
      </c>
      <c r="GA46">
        <f t="shared" ca="1" si="328"/>
        <v>141.15646727380701</v>
      </c>
      <c r="GB46">
        <f t="shared" ca="1" si="328"/>
        <v>141.00610091367014</v>
      </c>
      <c r="GC46">
        <f t="shared" ca="1" si="328"/>
        <v>143.29504114916418</v>
      </c>
      <c r="GD46">
        <f t="shared" ca="1" si="328"/>
        <v>138.92648128219869</v>
      </c>
      <c r="GE46">
        <f t="shared" ca="1" si="328"/>
        <v>139.89710150441672</v>
      </c>
      <c r="GF46">
        <f t="shared" ca="1" si="328"/>
        <v>136.47189041379673</v>
      </c>
      <c r="GG46">
        <f t="shared" ca="1" si="328"/>
        <v>138.20116828915252</v>
      </c>
      <c r="GH46">
        <f t="shared" ca="1" si="328"/>
        <v>133.6054538181514</v>
      </c>
      <c r="GI46">
        <f t="shared" ca="1" si="328"/>
        <v>131.028054035938</v>
      </c>
      <c r="GJ46">
        <f t="shared" ca="1" si="328"/>
        <v>133.39874559890291</v>
      </c>
      <c r="GK46">
        <f t="shared" ca="1" si="328"/>
        <v>132.36586596214394</v>
      </c>
      <c r="GL46">
        <f t="shared" ca="1" si="328"/>
        <v>136.08049194945974</v>
      </c>
      <c r="GM46">
        <f t="shared" ca="1" si="328"/>
        <v>134.1761408946611</v>
      </c>
      <c r="GN46">
        <f t="shared" ca="1" si="328"/>
        <v>134.280102763706</v>
      </c>
      <c r="GO46">
        <f t="shared" ca="1" si="328"/>
        <v>131.28429989207234</v>
      </c>
      <c r="GP46">
        <f t="shared" ca="1" si="328"/>
        <v>125.98864363948796</v>
      </c>
      <c r="GQ46">
        <f t="shared" ref="GQ46:GX46" ca="1" si="329">GP46*EXP(($C$6-0.5*$C$4^2)*$C$5+$C$4*SQRT($C$5)*_xlfn.NORM.S.INV(RAND()))</f>
        <v>124.26677578037651</v>
      </c>
      <c r="GR46">
        <f t="shared" ca="1" si="329"/>
        <v>121.98463613204724</v>
      </c>
      <c r="GS46">
        <f t="shared" ca="1" si="329"/>
        <v>124.70922824969075</v>
      </c>
      <c r="GT46">
        <f t="shared" ca="1" si="329"/>
        <v>128.40254506598558</v>
      </c>
      <c r="GU46">
        <f t="shared" ca="1" si="329"/>
        <v>129.27888844519546</v>
      </c>
      <c r="GV46">
        <f t="shared" ca="1" si="329"/>
        <v>133.50717474165864</v>
      </c>
      <c r="GW46">
        <f t="shared" ca="1" si="329"/>
        <v>134.13290761194892</v>
      </c>
      <c r="GX46">
        <f t="shared" ca="1" si="329"/>
        <v>136.2928787047957</v>
      </c>
      <c r="GY46" s="26">
        <f t="shared" ca="1" si="24"/>
        <v>23.707121295204303</v>
      </c>
      <c r="GZ46">
        <f t="shared" ca="1" si="243"/>
        <v>23.630854622214162</v>
      </c>
      <c r="HA46" s="26">
        <f t="shared" ca="1" si="32"/>
        <v>0</v>
      </c>
      <c r="HB46" s="26">
        <f t="shared" ca="1" si="244"/>
        <v>0</v>
      </c>
    </row>
    <row r="47" spans="6:210" x14ac:dyDescent="0.35">
      <c r="F47" s="26">
        <f t="shared" si="245"/>
        <v>156.69999999999999</v>
      </c>
      <c r="G47">
        <f t="shared" ref="G47:AL47" ca="1" si="330">F47*EXP(($C$6-0.5*$C$4^2)*$C$5+$C$4*SQRT($C$5)*_xlfn.NORM.S.INV(RAND()))</f>
        <v>159.0428431174802</v>
      </c>
      <c r="H47">
        <f t="shared" ca="1" si="330"/>
        <v>163.36704125708812</v>
      </c>
      <c r="I47">
        <f t="shared" ca="1" si="330"/>
        <v>162.61045775214521</v>
      </c>
      <c r="J47">
        <f t="shared" ca="1" si="330"/>
        <v>161.93706924672875</v>
      </c>
      <c r="K47">
        <f t="shared" ca="1" si="330"/>
        <v>153.91963145284601</v>
      </c>
      <c r="L47">
        <f t="shared" ca="1" si="330"/>
        <v>156.71143942068042</v>
      </c>
      <c r="M47">
        <f t="shared" ca="1" si="330"/>
        <v>159.58993735990319</v>
      </c>
      <c r="N47">
        <f t="shared" ca="1" si="330"/>
        <v>159.50053070294049</v>
      </c>
      <c r="O47">
        <f t="shared" ca="1" si="330"/>
        <v>160.93476487333226</v>
      </c>
      <c r="P47">
        <f t="shared" ca="1" si="330"/>
        <v>158.40893392490545</v>
      </c>
      <c r="Q47">
        <f t="shared" ca="1" si="330"/>
        <v>154.31905395373084</v>
      </c>
      <c r="R47">
        <f t="shared" ca="1" si="330"/>
        <v>154.26912266360816</v>
      </c>
      <c r="S47">
        <f t="shared" ca="1" si="330"/>
        <v>153.64575674301747</v>
      </c>
      <c r="T47">
        <f t="shared" ca="1" si="330"/>
        <v>155.33823935761248</v>
      </c>
      <c r="U47">
        <f t="shared" ca="1" si="330"/>
        <v>146.75595155198846</v>
      </c>
      <c r="V47">
        <f t="shared" ca="1" si="330"/>
        <v>147.34403324945328</v>
      </c>
      <c r="W47">
        <f t="shared" ca="1" si="330"/>
        <v>150.3768077500886</v>
      </c>
      <c r="X47">
        <f t="shared" ca="1" si="330"/>
        <v>149.26506541565016</v>
      </c>
      <c r="Y47">
        <f t="shared" ca="1" si="330"/>
        <v>153.23668402074247</v>
      </c>
      <c r="Z47">
        <f t="shared" ca="1" si="330"/>
        <v>152.09881636925849</v>
      </c>
      <c r="AA47">
        <f t="shared" ca="1" si="330"/>
        <v>146.72768639691469</v>
      </c>
      <c r="AB47">
        <f t="shared" ca="1" si="330"/>
        <v>149.19531116280649</v>
      </c>
      <c r="AC47">
        <f t="shared" ca="1" si="330"/>
        <v>149.05729914848337</v>
      </c>
      <c r="AD47">
        <f t="shared" ca="1" si="330"/>
        <v>152.06753398181561</v>
      </c>
      <c r="AE47">
        <f t="shared" ca="1" si="330"/>
        <v>152.54920158464526</v>
      </c>
      <c r="AF47">
        <f t="shared" ca="1" si="330"/>
        <v>148.2808126404787</v>
      </c>
      <c r="AG47">
        <f t="shared" ca="1" si="330"/>
        <v>149.23899518629457</v>
      </c>
      <c r="AH47">
        <f t="shared" ca="1" si="330"/>
        <v>151.40114971199887</v>
      </c>
      <c r="AI47">
        <f t="shared" ca="1" si="330"/>
        <v>153.96705033961084</v>
      </c>
      <c r="AJ47">
        <f t="shared" ca="1" si="330"/>
        <v>155.41926190687235</v>
      </c>
      <c r="AK47">
        <f t="shared" ca="1" si="330"/>
        <v>153.08670044395049</v>
      </c>
      <c r="AL47">
        <f t="shared" ca="1" si="330"/>
        <v>151.73048685097561</v>
      </c>
      <c r="AM47">
        <f t="shared" ref="AM47:BR47" ca="1" si="331">AL47*EXP(($C$6-0.5*$C$4^2)*$C$5+$C$4*SQRT($C$5)*_xlfn.NORM.S.INV(RAND()))</f>
        <v>151.04117487276392</v>
      </c>
      <c r="AN47">
        <f t="shared" ca="1" si="331"/>
        <v>150.85825620128713</v>
      </c>
      <c r="AO47">
        <f t="shared" ca="1" si="331"/>
        <v>157.0540649527002</v>
      </c>
      <c r="AP47">
        <f t="shared" ca="1" si="331"/>
        <v>156.80755577978653</v>
      </c>
      <c r="AQ47">
        <f t="shared" ca="1" si="331"/>
        <v>155.28218268864765</v>
      </c>
      <c r="AR47">
        <f t="shared" ca="1" si="331"/>
        <v>164.95262721460264</v>
      </c>
      <c r="AS47">
        <f t="shared" ca="1" si="331"/>
        <v>167.7801111094644</v>
      </c>
      <c r="AT47">
        <f t="shared" ca="1" si="331"/>
        <v>166.86091969877822</v>
      </c>
      <c r="AU47">
        <f t="shared" ca="1" si="331"/>
        <v>170.27862518242074</v>
      </c>
      <c r="AV47">
        <f t="shared" ca="1" si="331"/>
        <v>171.58919431584661</v>
      </c>
      <c r="AW47">
        <f t="shared" ca="1" si="331"/>
        <v>170.91929216662749</v>
      </c>
      <c r="AX47">
        <f t="shared" ca="1" si="331"/>
        <v>163.68624537083809</v>
      </c>
      <c r="AY47">
        <f t="shared" ca="1" si="331"/>
        <v>173.69812276103951</v>
      </c>
      <c r="AZ47">
        <f t="shared" ca="1" si="331"/>
        <v>176.85631792546346</v>
      </c>
      <c r="BA47">
        <f t="shared" ca="1" si="331"/>
        <v>177.00775629588324</v>
      </c>
      <c r="BB47">
        <f t="shared" ca="1" si="331"/>
        <v>182.39753593904476</v>
      </c>
      <c r="BC47">
        <f t="shared" ca="1" si="331"/>
        <v>180.35416287003122</v>
      </c>
      <c r="BD47">
        <f t="shared" ca="1" si="331"/>
        <v>179.46800126861709</v>
      </c>
      <c r="BE47">
        <f t="shared" ca="1" si="331"/>
        <v>178.26028141792162</v>
      </c>
      <c r="BF47">
        <f t="shared" ca="1" si="331"/>
        <v>181.83779083985351</v>
      </c>
      <c r="BG47">
        <f t="shared" ca="1" si="331"/>
        <v>183.51993569281251</v>
      </c>
      <c r="BH47">
        <f t="shared" ca="1" si="331"/>
        <v>180.66413088632754</v>
      </c>
      <c r="BI47">
        <f t="shared" ca="1" si="331"/>
        <v>180.07119657649645</v>
      </c>
      <c r="BJ47">
        <f t="shared" ca="1" si="331"/>
        <v>178.48932690525953</v>
      </c>
      <c r="BK47">
        <f t="shared" ca="1" si="331"/>
        <v>176.23679285405413</v>
      </c>
      <c r="BL47">
        <f t="shared" ca="1" si="331"/>
        <v>173.8879807527978</v>
      </c>
      <c r="BM47">
        <f t="shared" ca="1" si="331"/>
        <v>175.69469401769291</v>
      </c>
      <c r="BN47">
        <f t="shared" ca="1" si="331"/>
        <v>179.11683845404187</v>
      </c>
      <c r="BO47">
        <f t="shared" ca="1" si="331"/>
        <v>182.26203494075557</v>
      </c>
      <c r="BP47">
        <f t="shared" ca="1" si="331"/>
        <v>176.19256528575178</v>
      </c>
      <c r="BQ47">
        <f t="shared" ca="1" si="331"/>
        <v>176.6518816966699</v>
      </c>
      <c r="BR47">
        <f t="shared" ca="1" si="331"/>
        <v>175.64792594544249</v>
      </c>
      <c r="BS47">
        <f t="shared" ref="BS47:CX47" ca="1" si="332">BR47*EXP(($C$6-0.5*$C$4^2)*$C$5+$C$4*SQRT($C$5)*_xlfn.NORM.S.INV(RAND()))</f>
        <v>180.38076479128685</v>
      </c>
      <c r="BT47">
        <f t="shared" ca="1" si="332"/>
        <v>179.15703847870302</v>
      </c>
      <c r="BU47">
        <f t="shared" ca="1" si="332"/>
        <v>178.62225971687869</v>
      </c>
      <c r="BV47">
        <f t="shared" ca="1" si="332"/>
        <v>178.80085742403273</v>
      </c>
      <c r="BW47">
        <f t="shared" ca="1" si="332"/>
        <v>176.28209550969137</v>
      </c>
      <c r="BX47">
        <f t="shared" ca="1" si="332"/>
        <v>175.26874829828313</v>
      </c>
      <c r="BY47">
        <f t="shared" ca="1" si="332"/>
        <v>177.99250307298416</v>
      </c>
      <c r="BZ47">
        <f t="shared" ca="1" si="332"/>
        <v>174.50247639010152</v>
      </c>
      <c r="CA47">
        <f t="shared" ca="1" si="332"/>
        <v>178.84537498082346</v>
      </c>
      <c r="CB47">
        <f t="shared" ca="1" si="332"/>
        <v>176.93549065466334</v>
      </c>
      <c r="CC47">
        <f t="shared" ca="1" si="332"/>
        <v>179.83939425972707</v>
      </c>
      <c r="CD47">
        <f t="shared" ca="1" si="332"/>
        <v>180.66693749517469</v>
      </c>
      <c r="CE47">
        <f t="shared" ca="1" si="332"/>
        <v>174.94564337233982</v>
      </c>
      <c r="CF47">
        <f t="shared" ca="1" si="332"/>
        <v>174.07239981872556</v>
      </c>
      <c r="CG47">
        <f t="shared" ca="1" si="332"/>
        <v>176.73820636711952</v>
      </c>
      <c r="CH47">
        <f t="shared" ca="1" si="332"/>
        <v>178.04468525991976</v>
      </c>
      <c r="CI47">
        <f t="shared" ca="1" si="332"/>
        <v>173.68253783979915</v>
      </c>
      <c r="CJ47">
        <f t="shared" ca="1" si="332"/>
        <v>172.22230394471418</v>
      </c>
      <c r="CK47">
        <f t="shared" ca="1" si="332"/>
        <v>171.62162263783995</v>
      </c>
      <c r="CL47">
        <f t="shared" ca="1" si="332"/>
        <v>170.85225038876956</v>
      </c>
      <c r="CM47">
        <f t="shared" ca="1" si="332"/>
        <v>168.80171700818363</v>
      </c>
      <c r="CN47">
        <f t="shared" ca="1" si="332"/>
        <v>170.27262459285501</v>
      </c>
      <c r="CO47">
        <f t="shared" ca="1" si="332"/>
        <v>168.4175831074121</v>
      </c>
      <c r="CP47">
        <f t="shared" ca="1" si="332"/>
        <v>167.18133267872915</v>
      </c>
      <c r="CQ47">
        <f t="shared" ca="1" si="332"/>
        <v>164.54873477374289</v>
      </c>
      <c r="CR47">
        <f t="shared" ca="1" si="332"/>
        <v>165.55493740877608</v>
      </c>
      <c r="CS47">
        <f t="shared" ca="1" si="332"/>
        <v>164.30200696864688</v>
      </c>
      <c r="CT47">
        <f t="shared" ca="1" si="332"/>
        <v>167.4225241515193</v>
      </c>
      <c r="CU47">
        <f t="shared" ca="1" si="332"/>
        <v>162.43202798004555</v>
      </c>
      <c r="CV47">
        <f t="shared" ca="1" si="332"/>
        <v>161.46680023881265</v>
      </c>
      <c r="CW47">
        <f t="shared" ca="1" si="332"/>
        <v>161.58486874154173</v>
      </c>
      <c r="CX47">
        <f t="shared" ca="1" si="332"/>
        <v>156.89665487343956</v>
      </c>
      <c r="CY47">
        <f t="shared" ref="CY47:ED47" ca="1" si="333">CX47*EXP(($C$6-0.5*$C$4^2)*$C$5+$C$4*SQRT($C$5)*_xlfn.NORM.S.INV(RAND()))</f>
        <v>160.3137506561734</v>
      </c>
      <c r="CZ47">
        <f t="shared" ca="1" si="333"/>
        <v>159.77467915648171</v>
      </c>
      <c r="DA47">
        <f t="shared" ca="1" si="333"/>
        <v>160.23061054342287</v>
      </c>
      <c r="DB47">
        <f t="shared" ca="1" si="333"/>
        <v>159.74789081692708</v>
      </c>
      <c r="DC47">
        <f t="shared" ca="1" si="333"/>
        <v>159.53440232846305</v>
      </c>
      <c r="DD47">
        <f t="shared" ca="1" si="333"/>
        <v>160.77866931610956</v>
      </c>
      <c r="DE47">
        <f t="shared" ca="1" si="333"/>
        <v>162.00061178832789</v>
      </c>
      <c r="DF47">
        <f t="shared" ca="1" si="333"/>
        <v>164.80303467596161</v>
      </c>
      <c r="DG47">
        <f t="shared" ca="1" si="333"/>
        <v>162.97187392441725</v>
      </c>
      <c r="DH47">
        <f t="shared" ca="1" si="333"/>
        <v>166.30120406006699</v>
      </c>
      <c r="DI47">
        <f t="shared" ca="1" si="333"/>
        <v>171.04327553093725</v>
      </c>
      <c r="DJ47">
        <f t="shared" ca="1" si="333"/>
        <v>171.46436932601293</v>
      </c>
      <c r="DK47">
        <f t="shared" ca="1" si="333"/>
        <v>170.99153578432967</v>
      </c>
      <c r="DL47">
        <f t="shared" ca="1" si="333"/>
        <v>170.9815868855132</v>
      </c>
      <c r="DM47">
        <f t="shared" ca="1" si="333"/>
        <v>173.73450091141277</v>
      </c>
      <c r="DN47">
        <f t="shared" ca="1" si="333"/>
        <v>170.57749512558058</v>
      </c>
      <c r="DO47">
        <f t="shared" ca="1" si="333"/>
        <v>170.00706509116517</v>
      </c>
      <c r="DP47">
        <f t="shared" ca="1" si="333"/>
        <v>167.02852310736017</v>
      </c>
      <c r="DQ47">
        <f t="shared" ca="1" si="333"/>
        <v>167.80027117651565</v>
      </c>
      <c r="DR47">
        <f t="shared" ca="1" si="333"/>
        <v>165.85292384582928</v>
      </c>
      <c r="DS47">
        <f t="shared" ca="1" si="333"/>
        <v>170.11393577118841</v>
      </c>
      <c r="DT47">
        <f t="shared" ca="1" si="333"/>
        <v>168.13377445488953</v>
      </c>
      <c r="DU47">
        <f t="shared" ca="1" si="333"/>
        <v>165.48728840691223</v>
      </c>
      <c r="DV47">
        <f t="shared" ca="1" si="333"/>
        <v>164.20198641052903</v>
      </c>
      <c r="DW47">
        <f t="shared" ca="1" si="333"/>
        <v>157.0155353245714</v>
      </c>
      <c r="DX47">
        <f t="shared" ca="1" si="333"/>
        <v>160.33079623600139</v>
      </c>
      <c r="DY47">
        <f t="shared" ca="1" si="333"/>
        <v>156.88308212910329</v>
      </c>
      <c r="DZ47">
        <f t="shared" ca="1" si="333"/>
        <v>153.87619080790972</v>
      </c>
      <c r="EA47">
        <f t="shared" ca="1" si="333"/>
        <v>152.51278513348601</v>
      </c>
      <c r="EB47">
        <f t="shared" ca="1" si="333"/>
        <v>154.88036201488319</v>
      </c>
      <c r="EC47">
        <f t="shared" ca="1" si="333"/>
        <v>154.14037175384615</v>
      </c>
      <c r="ED47">
        <f t="shared" ca="1" si="333"/>
        <v>155.34904925697489</v>
      </c>
      <c r="EE47">
        <f t="shared" ref="EE47:FJ47" ca="1" si="334">ED47*EXP(($C$6-0.5*$C$4^2)*$C$5+$C$4*SQRT($C$5)*_xlfn.NORM.S.INV(RAND()))</f>
        <v>151.72293626579471</v>
      </c>
      <c r="EF47">
        <f t="shared" ca="1" si="334"/>
        <v>154.80884751023075</v>
      </c>
      <c r="EG47">
        <f t="shared" ca="1" si="334"/>
        <v>157.44813989348964</v>
      </c>
      <c r="EH47">
        <f t="shared" ca="1" si="334"/>
        <v>156.8371287392107</v>
      </c>
      <c r="EI47">
        <f t="shared" ca="1" si="334"/>
        <v>154.75088829583768</v>
      </c>
      <c r="EJ47">
        <f t="shared" ca="1" si="334"/>
        <v>155.46555512037202</v>
      </c>
      <c r="EK47">
        <f t="shared" ca="1" si="334"/>
        <v>154.2031663010718</v>
      </c>
      <c r="EL47">
        <f t="shared" ca="1" si="334"/>
        <v>154.8711783790385</v>
      </c>
      <c r="EM47">
        <f t="shared" ca="1" si="334"/>
        <v>153.35262832469951</v>
      </c>
      <c r="EN47">
        <f t="shared" ca="1" si="334"/>
        <v>154.26197430940016</v>
      </c>
      <c r="EO47">
        <f t="shared" ca="1" si="334"/>
        <v>157.37709466522904</v>
      </c>
      <c r="EP47">
        <f t="shared" ca="1" si="334"/>
        <v>154.31340940458028</v>
      </c>
      <c r="EQ47">
        <f t="shared" ca="1" si="334"/>
        <v>151.07543364916512</v>
      </c>
      <c r="ER47">
        <f t="shared" ca="1" si="334"/>
        <v>152.11149298897368</v>
      </c>
      <c r="ES47">
        <f t="shared" ca="1" si="334"/>
        <v>155.38949194138678</v>
      </c>
      <c r="ET47">
        <f t="shared" ca="1" si="334"/>
        <v>159.92883905043027</v>
      </c>
      <c r="EU47">
        <f t="shared" ca="1" si="334"/>
        <v>159.91768469850325</v>
      </c>
      <c r="EV47">
        <f t="shared" ca="1" si="334"/>
        <v>162.18502145174529</v>
      </c>
      <c r="EW47">
        <f t="shared" ca="1" si="334"/>
        <v>168.07162585384376</v>
      </c>
      <c r="EX47">
        <f t="shared" ca="1" si="334"/>
        <v>173.10645936043954</v>
      </c>
      <c r="EY47">
        <f t="shared" ca="1" si="334"/>
        <v>175.21139075906524</v>
      </c>
      <c r="EZ47">
        <f t="shared" ca="1" si="334"/>
        <v>178.59504735424474</v>
      </c>
      <c r="FA47">
        <f t="shared" ca="1" si="334"/>
        <v>181.32936777845481</v>
      </c>
      <c r="FB47">
        <f t="shared" ca="1" si="334"/>
        <v>180.93586876558581</v>
      </c>
      <c r="FC47">
        <f t="shared" ca="1" si="334"/>
        <v>178.43938668948414</v>
      </c>
      <c r="FD47">
        <f t="shared" ca="1" si="334"/>
        <v>182.63249818169012</v>
      </c>
      <c r="FE47">
        <f t="shared" ca="1" si="334"/>
        <v>185.02594521801484</v>
      </c>
      <c r="FF47">
        <f t="shared" ca="1" si="334"/>
        <v>190.02935379348818</v>
      </c>
      <c r="FG47">
        <f t="shared" ca="1" si="334"/>
        <v>190.44329949440643</v>
      </c>
      <c r="FH47">
        <f t="shared" ca="1" si="334"/>
        <v>192.27225441786507</v>
      </c>
      <c r="FI47">
        <f t="shared" ca="1" si="334"/>
        <v>188.95214640404171</v>
      </c>
      <c r="FJ47">
        <f t="shared" ca="1" si="334"/>
        <v>180.20948852580173</v>
      </c>
      <c r="FK47">
        <f t="shared" ref="FK47:GP47" ca="1" si="335">FJ47*EXP(($C$6-0.5*$C$4^2)*$C$5+$C$4*SQRT($C$5)*_xlfn.NORM.S.INV(RAND()))</f>
        <v>182.15649318556191</v>
      </c>
      <c r="FL47">
        <f t="shared" ca="1" si="335"/>
        <v>186.05137297029839</v>
      </c>
      <c r="FM47">
        <f t="shared" ca="1" si="335"/>
        <v>182.37648926178514</v>
      </c>
      <c r="FN47">
        <f t="shared" ca="1" si="335"/>
        <v>189.64943631393871</v>
      </c>
      <c r="FO47">
        <f t="shared" ca="1" si="335"/>
        <v>185.49216500565649</v>
      </c>
      <c r="FP47">
        <f t="shared" ca="1" si="335"/>
        <v>183.39409611170558</v>
      </c>
      <c r="FQ47">
        <f t="shared" ca="1" si="335"/>
        <v>184.89570968774893</v>
      </c>
      <c r="FR47">
        <f t="shared" ca="1" si="335"/>
        <v>190.24382788993887</v>
      </c>
      <c r="FS47">
        <f t="shared" ca="1" si="335"/>
        <v>188.60817640561677</v>
      </c>
      <c r="FT47">
        <f t="shared" ca="1" si="335"/>
        <v>191.2798411083111</v>
      </c>
      <c r="FU47">
        <f t="shared" ca="1" si="335"/>
        <v>188.58365554680302</v>
      </c>
      <c r="FV47">
        <f t="shared" ca="1" si="335"/>
        <v>190.000027241792</v>
      </c>
      <c r="FW47">
        <f t="shared" ca="1" si="335"/>
        <v>191.44288929310122</v>
      </c>
      <c r="FX47">
        <f t="shared" ca="1" si="335"/>
        <v>190.43913314176703</v>
      </c>
      <c r="FY47">
        <f t="shared" ca="1" si="335"/>
        <v>194.60171575770917</v>
      </c>
      <c r="FZ47">
        <f t="shared" ca="1" si="335"/>
        <v>197.4847904791188</v>
      </c>
      <c r="GA47">
        <f t="shared" ca="1" si="335"/>
        <v>189.71671920536539</v>
      </c>
      <c r="GB47">
        <f t="shared" ca="1" si="335"/>
        <v>188.18452552051562</v>
      </c>
      <c r="GC47">
        <f t="shared" ca="1" si="335"/>
        <v>183.38038517495488</v>
      </c>
      <c r="GD47">
        <f t="shared" ca="1" si="335"/>
        <v>182.16546064217457</v>
      </c>
      <c r="GE47">
        <f t="shared" ca="1" si="335"/>
        <v>178.83519590399078</v>
      </c>
      <c r="GF47">
        <f t="shared" ca="1" si="335"/>
        <v>178.57413498638439</v>
      </c>
      <c r="GG47">
        <f t="shared" ca="1" si="335"/>
        <v>176.34336965925914</v>
      </c>
      <c r="GH47">
        <f t="shared" ca="1" si="335"/>
        <v>180.59965426350919</v>
      </c>
      <c r="GI47">
        <f t="shared" ca="1" si="335"/>
        <v>176.04866233595689</v>
      </c>
      <c r="GJ47">
        <f t="shared" ca="1" si="335"/>
        <v>177.03768597961917</v>
      </c>
      <c r="GK47">
        <f t="shared" ca="1" si="335"/>
        <v>177.43770726213651</v>
      </c>
      <c r="GL47">
        <f t="shared" ca="1" si="335"/>
        <v>183.28840629439034</v>
      </c>
      <c r="GM47">
        <f t="shared" ca="1" si="335"/>
        <v>183.94456089222314</v>
      </c>
      <c r="GN47">
        <f t="shared" ca="1" si="335"/>
        <v>186.10374748324682</v>
      </c>
      <c r="GO47">
        <f t="shared" ca="1" si="335"/>
        <v>185.67452372553956</v>
      </c>
      <c r="GP47">
        <f t="shared" ca="1" si="335"/>
        <v>186.05274595760733</v>
      </c>
      <c r="GQ47">
        <f t="shared" ref="GQ47:GX47" ca="1" si="336">GP47*EXP(($C$6-0.5*$C$4^2)*$C$5+$C$4*SQRT($C$5)*_xlfn.NORM.S.INV(RAND()))</f>
        <v>182.6945124881768</v>
      </c>
      <c r="GR47">
        <f t="shared" ca="1" si="336"/>
        <v>179.26183402085502</v>
      </c>
      <c r="GS47">
        <f t="shared" ca="1" si="336"/>
        <v>175.69022119076479</v>
      </c>
      <c r="GT47">
        <f t="shared" ca="1" si="336"/>
        <v>174.18034259224817</v>
      </c>
      <c r="GU47">
        <f t="shared" ca="1" si="336"/>
        <v>181.4469460834824</v>
      </c>
      <c r="GV47">
        <f t="shared" ca="1" si="336"/>
        <v>178.15755251909502</v>
      </c>
      <c r="GW47">
        <f t="shared" ca="1" si="336"/>
        <v>177.66514778881009</v>
      </c>
      <c r="GX47">
        <f t="shared" ca="1" si="336"/>
        <v>179.419184539897</v>
      </c>
      <c r="GY47" s="26">
        <f t="shared" ca="1" si="24"/>
        <v>0</v>
      </c>
      <c r="GZ47">
        <f t="shared" ca="1" si="243"/>
        <v>0</v>
      </c>
      <c r="HA47" s="26">
        <f t="shared" ca="1" si="32"/>
        <v>19.419184539897003</v>
      </c>
      <c r="HB47" s="26">
        <f t="shared" ca="1" si="244"/>
        <v>19.356712315682284</v>
      </c>
    </row>
    <row r="48" spans="6:210" x14ac:dyDescent="0.35">
      <c r="F48" s="26">
        <f t="shared" si="245"/>
        <v>156.69999999999999</v>
      </c>
      <c r="G48">
        <f t="shared" ref="G48:AL48" ca="1" si="337">F48*EXP(($C$6-0.5*$C$4^2)*$C$5+$C$4*SQRT($C$5)*_xlfn.NORM.S.INV(RAND()))</f>
        <v>153.7321808397059</v>
      </c>
      <c r="H48">
        <f t="shared" ca="1" si="337"/>
        <v>153.0503768884831</v>
      </c>
      <c r="I48">
        <f t="shared" ca="1" si="337"/>
        <v>149.48790493514628</v>
      </c>
      <c r="J48">
        <f t="shared" ca="1" si="337"/>
        <v>148.18255484079003</v>
      </c>
      <c r="K48">
        <f t="shared" ca="1" si="337"/>
        <v>144.86882729355094</v>
      </c>
      <c r="L48">
        <f t="shared" ca="1" si="337"/>
        <v>145.20681790337915</v>
      </c>
      <c r="M48">
        <f t="shared" ca="1" si="337"/>
        <v>149.04970152326285</v>
      </c>
      <c r="N48">
        <f t="shared" ca="1" si="337"/>
        <v>149.92045977726605</v>
      </c>
      <c r="O48">
        <f t="shared" ca="1" si="337"/>
        <v>149.88847711636544</v>
      </c>
      <c r="P48">
        <f t="shared" ca="1" si="337"/>
        <v>151.67840144792987</v>
      </c>
      <c r="Q48">
        <f t="shared" ca="1" si="337"/>
        <v>151.72045822141325</v>
      </c>
      <c r="R48">
        <f t="shared" ca="1" si="337"/>
        <v>154.04774889774333</v>
      </c>
      <c r="S48">
        <f t="shared" ca="1" si="337"/>
        <v>156.81605743774367</v>
      </c>
      <c r="T48">
        <f t="shared" ca="1" si="337"/>
        <v>160.56287250940306</v>
      </c>
      <c r="U48">
        <f t="shared" ca="1" si="337"/>
        <v>160.88982803530098</v>
      </c>
      <c r="V48">
        <f t="shared" ca="1" si="337"/>
        <v>158.70977783848369</v>
      </c>
      <c r="W48">
        <f t="shared" ca="1" si="337"/>
        <v>164.78689079940213</v>
      </c>
      <c r="X48">
        <f t="shared" ca="1" si="337"/>
        <v>169.25703126511183</v>
      </c>
      <c r="Y48">
        <f t="shared" ca="1" si="337"/>
        <v>168.63229502565858</v>
      </c>
      <c r="Z48">
        <f t="shared" ca="1" si="337"/>
        <v>169.36399704946427</v>
      </c>
      <c r="AA48">
        <f t="shared" ca="1" si="337"/>
        <v>169.31379041411898</v>
      </c>
      <c r="AB48">
        <f t="shared" ca="1" si="337"/>
        <v>169.55678100854678</v>
      </c>
      <c r="AC48">
        <f t="shared" ca="1" si="337"/>
        <v>172.25942397631798</v>
      </c>
      <c r="AD48">
        <f t="shared" ca="1" si="337"/>
        <v>170.45391208920879</v>
      </c>
      <c r="AE48">
        <f t="shared" ca="1" si="337"/>
        <v>168.54406521701</v>
      </c>
      <c r="AF48">
        <f t="shared" ca="1" si="337"/>
        <v>170.22653363947546</v>
      </c>
      <c r="AG48">
        <f t="shared" ca="1" si="337"/>
        <v>174.62723725190858</v>
      </c>
      <c r="AH48">
        <f t="shared" ca="1" si="337"/>
        <v>175.92875948784587</v>
      </c>
      <c r="AI48">
        <f t="shared" ca="1" si="337"/>
        <v>180.70826170386781</v>
      </c>
      <c r="AJ48">
        <f t="shared" ca="1" si="337"/>
        <v>179.33523619722965</v>
      </c>
      <c r="AK48">
        <f t="shared" ca="1" si="337"/>
        <v>184.0682036039583</v>
      </c>
      <c r="AL48">
        <f t="shared" ca="1" si="337"/>
        <v>183.25253080245167</v>
      </c>
      <c r="AM48">
        <f t="shared" ref="AM48:BR48" ca="1" si="338">AL48*EXP(($C$6-0.5*$C$4^2)*$C$5+$C$4*SQRT($C$5)*_xlfn.NORM.S.INV(RAND()))</f>
        <v>178.21783813174281</v>
      </c>
      <c r="AN48">
        <f t="shared" ca="1" si="338"/>
        <v>182.1801189708894</v>
      </c>
      <c r="AO48">
        <f t="shared" ca="1" si="338"/>
        <v>185.9654618775609</v>
      </c>
      <c r="AP48">
        <f t="shared" ca="1" si="338"/>
        <v>189.25458940073904</v>
      </c>
      <c r="AQ48">
        <f t="shared" ca="1" si="338"/>
        <v>185.22212854180253</v>
      </c>
      <c r="AR48">
        <f t="shared" ca="1" si="338"/>
        <v>187.02284045314789</v>
      </c>
      <c r="AS48">
        <f t="shared" ca="1" si="338"/>
        <v>181.5438485694909</v>
      </c>
      <c r="AT48">
        <f t="shared" ca="1" si="338"/>
        <v>181.58386249526606</v>
      </c>
      <c r="AU48">
        <f t="shared" ca="1" si="338"/>
        <v>184.68161771524643</v>
      </c>
      <c r="AV48">
        <f t="shared" ca="1" si="338"/>
        <v>184.16935084935352</v>
      </c>
      <c r="AW48">
        <f t="shared" ca="1" si="338"/>
        <v>186.63334226291775</v>
      </c>
      <c r="AX48">
        <f t="shared" ca="1" si="338"/>
        <v>188.53055624135717</v>
      </c>
      <c r="AY48">
        <f t="shared" ca="1" si="338"/>
        <v>187.77318608792748</v>
      </c>
      <c r="AZ48">
        <f t="shared" ca="1" si="338"/>
        <v>188.64570173135607</v>
      </c>
      <c r="BA48">
        <f t="shared" ca="1" si="338"/>
        <v>190.91894116317962</v>
      </c>
      <c r="BB48">
        <f t="shared" ca="1" si="338"/>
        <v>194.76476803968146</v>
      </c>
      <c r="BC48">
        <f t="shared" ca="1" si="338"/>
        <v>193.16593733998749</v>
      </c>
      <c r="BD48">
        <f t="shared" ca="1" si="338"/>
        <v>193.70076846153674</v>
      </c>
      <c r="BE48">
        <f t="shared" ca="1" si="338"/>
        <v>191.66180475538727</v>
      </c>
      <c r="BF48">
        <f t="shared" ca="1" si="338"/>
        <v>194.74273012577376</v>
      </c>
      <c r="BG48">
        <f t="shared" ca="1" si="338"/>
        <v>195.22125386791677</v>
      </c>
      <c r="BH48">
        <f t="shared" ca="1" si="338"/>
        <v>197.15792640072752</v>
      </c>
      <c r="BI48">
        <f t="shared" ca="1" si="338"/>
        <v>197.37905079426093</v>
      </c>
      <c r="BJ48">
        <f t="shared" ca="1" si="338"/>
        <v>196.11790221219414</v>
      </c>
      <c r="BK48">
        <f t="shared" ca="1" si="338"/>
        <v>191.11891958173734</v>
      </c>
      <c r="BL48">
        <f t="shared" ca="1" si="338"/>
        <v>198.69730263329211</v>
      </c>
      <c r="BM48">
        <f t="shared" ca="1" si="338"/>
        <v>198.54460561670791</v>
      </c>
      <c r="BN48">
        <f t="shared" ca="1" si="338"/>
        <v>204.12924204064544</v>
      </c>
      <c r="BO48">
        <f t="shared" ca="1" si="338"/>
        <v>205.27775050368257</v>
      </c>
      <c r="BP48">
        <f t="shared" ca="1" si="338"/>
        <v>200.78094465802835</v>
      </c>
      <c r="BQ48">
        <f t="shared" ca="1" si="338"/>
        <v>196.21379945695827</v>
      </c>
      <c r="BR48">
        <f t="shared" ca="1" si="338"/>
        <v>197.31236603711213</v>
      </c>
      <c r="BS48">
        <f t="shared" ref="BS48:CX48" ca="1" si="339">BR48*EXP(($C$6-0.5*$C$4^2)*$C$5+$C$4*SQRT($C$5)*_xlfn.NORM.S.INV(RAND()))</f>
        <v>196.86669232692523</v>
      </c>
      <c r="BT48">
        <f t="shared" ca="1" si="339"/>
        <v>198.2528373508938</v>
      </c>
      <c r="BU48">
        <f t="shared" ca="1" si="339"/>
        <v>198.39796189935993</v>
      </c>
      <c r="BV48">
        <f t="shared" ca="1" si="339"/>
        <v>195.52231612593195</v>
      </c>
      <c r="BW48">
        <f t="shared" ca="1" si="339"/>
        <v>196.19136449090004</v>
      </c>
      <c r="BX48">
        <f t="shared" ca="1" si="339"/>
        <v>201.65849226987447</v>
      </c>
      <c r="BY48">
        <f t="shared" ca="1" si="339"/>
        <v>201.6107394542077</v>
      </c>
      <c r="BZ48">
        <f t="shared" ca="1" si="339"/>
        <v>199.39742706934527</v>
      </c>
      <c r="CA48">
        <f t="shared" ca="1" si="339"/>
        <v>197.49948449589041</v>
      </c>
      <c r="CB48">
        <f t="shared" ca="1" si="339"/>
        <v>196.02241008149812</v>
      </c>
      <c r="CC48">
        <f t="shared" ca="1" si="339"/>
        <v>189.67168223017177</v>
      </c>
      <c r="CD48">
        <f t="shared" ca="1" si="339"/>
        <v>197.41628801490864</v>
      </c>
      <c r="CE48">
        <f t="shared" ca="1" si="339"/>
        <v>201.8865621116901</v>
      </c>
      <c r="CF48">
        <f t="shared" ca="1" si="339"/>
        <v>200.8911004074088</v>
      </c>
      <c r="CG48">
        <f t="shared" ca="1" si="339"/>
        <v>196.79925538137752</v>
      </c>
      <c r="CH48">
        <f t="shared" ca="1" si="339"/>
        <v>196.13157442736687</v>
      </c>
      <c r="CI48">
        <f t="shared" ca="1" si="339"/>
        <v>194.94050558335857</v>
      </c>
      <c r="CJ48">
        <f t="shared" ca="1" si="339"/>
        <v>195.33414050887401</v>
      </c>
      <c r="CK48">
        <f t="shared" ca="1" si="339"/>
        <v>200.66236666268219</v>
      </c>
      <c r="CL48">
        <f t="shared" ca="1" si="339"/>
        <v>203.10777260784835</v>
      </c>
      <c r="CM48">
        <f t="shared" ca="1" si="339"/>
        <v>201.81511442760532</v>
      </c>
      <c r="CN48">
        <f t="shared" ca="1" si="339"/>
        <v>203.31648620590875</v>
      </c>
      <c r="CO48">
        <f t="shared" ca="1" si="339"/>
        <v>206.7207160901828</v>
      </c>
      <c r="CP48">
        <f t="shared" ca="1" si="339"/>
        <v>202.04819963907809</v>
      </c>
      <c r="CQ48">
        <f t="shared" ca="1" si="339"/>
        <v>203.91948848077962</v>
      </c>
      <c r="CR48">
        <f t="shared" ca="1" si="339"/>
        <v>201.93435069778528</v>
      </c>
      <c r="CS48">
        <f t="shared" ca="1" si="339"/>
        <v>199.05285847408572</v>
      </c>
      <c r="CT48">
        <f t="shared" ca="1" si="339"/>
        <v>204.4994899190153</v>
      </c>
      <c r="CU48">
        <f t="shared" ca="1" si="339"/>
        <v>201.52955324683731</v>
      </c>
      <c r="CV48">
        <f t="shared" ca="1" si="339"/>
        <v>195.21356124630384</v>
      </c>
      <c r="CW48">
        <f t="shared" ca="1" si="339"/>
        <v>196.18906243881037</v>
      </c>
      <c r="CX48">
        <f t="shared" ca="1" si="339"/>
        <v>199.53830473389061</v>
      </c>
      <c r="CY48">
        <f t="shared" ref="CY48:ED48" ca="1" si="340">CX48*EXP(($C$6-0.5*$C$4^2)*$C$5+$C$4*SQRT($C$5)*_xlfn.NORM.S.INV(RAND()))</f>
        <v>207.12603922219753</v>
      </c>
      <c r="CZ48">
        <f t="shared" ca="1" si="340"/>
        <v>208.12656335984457</v>
      </c>
      <c r="DA48">
        <f t="shared" ca="1" si="340"/>
        <v>211.65308792827986</v>
      </c>
      <c r="DB48">
        <f t="shared" ca="1" si="340"/>
        <v>215.03614097881854</v>
      </c>
      <c r="DC48">
        <f t="shared" ca="1" si="340"/>
        <v>210.64139424804927</v>
      </c>
      <c r="DD48">
        <f t="shared" ca="1" si="340"/>
        <v>211.90351677993274</v>
      </c>
      <c r="DE48">
        <f t="shared" ca="1" si="340"/>
        <v>212.14697134583295</v>
      </c>
      <c r="DF48">
        <f t="shared" ca="1" si="340"/>
        <v>215.81180548200263</v>
      </c>
      <c r="DG48">
        <f t="shared" ca="1" si="340"/>
        <v>224.32472135445644</v>
      </c>
      <c r="DH48">
        <f t="shared" ca="1" si="340"/>
        <v>228.21298436989991</v>
      </c>
      <c r="DI48">
        <f t="shared" ca="1" si="340"/>
        <v>230.49359966069466</v>
      </c>
      <c r="DJ48">
        <f t="shared" ca="1" si="340"/>
        <v>226.06372306494563</v>
      </c>
      <c r="DK48">
        <f t="shared" ca="1" si="340"/>
        <v>226.1039891219975</v>
      </c>
      <c r="DL48">
        <f t="shared" ca="1" si="340"/>
        <v>231.26370526310865</v>
      </c>
      <c r="DM48">
        <f t="shared" ca="1" si="340"/>
        <v>235.52037534138216</v>
      </c>
      <c r="DN48">
        <f t="shared" ca="1" si="340"/>
        <v>239.25025112686527</v>
      </c>
      <c r="DO48">
        <f t="shared" ca="1" si="340"/>
        <v>241.1813064787483</v>
      </c>
      <c r="DP48">
        <f t="shared" ca="1" si="340"/>
        <v>246.13621353569556</v>
      </c>
      <c r="DQ48">
        <f t="shared" ca="1" si="340"/>
        <v>244.51037732811531</v>
      </c>
      <c r="DR48">
        <f t="shared" ca="1" si="340"/>
        <v>244.08070943915865</v>
      </c>
      <c r="DS48">
        <f t="shared" ca="1" si="340"/>
        <v>245.37782144590599</v>
      </c>
      <c r="DT48">
        <f t="shared" ca="1" si="340"/>
        <v>243.80491938231324</v>
      </c>
      <c r="DU48">
        <f t="shared" ca="1" si="340"/>
        <v>249.64540012342377</v>
      </c>
      <c r="DV48">
        <f t="shared" ca="1" si="340"/>
        <v>256.17285049159983</v>
      </c>
      <c r="DW48">
        <f t="shared" ca="1" si="340"/>
        <v>253.2656410435267</v>
      </c>
      <c r="DX48">
        <f t="shared" ca="1" si="340"/>
        <v>246.35187974407569</v>
      </c>
      <c r="DY48">
        <f t="shared" ca="1" si="340"/>
        <v>246.76313564944851</v>
      </c>
      <c r="DZ48">
        <f t="shared" ca="1" si="340"/>
        <v>242.25736628918145</v>
      </c>
      <c r="EA48">
        <f t="shared" ca="1" si="340"/>
        <v>248.66821920788325</v>
      </c>
      <c r="EB48">
        <f t="shared" ca="1" si="340"/>
        <v>250.84715295270595</v>
      </c>
      <c r="EC48">
        <f t="shared" ca="1" si="340"/>
        <v>253.90782075373994</v>
      </c>
      <c r="ED48">
        <f t="shared" ca="1" si="340"/>
        <v>256.21227541387441</v>
      </c>
      <c r="EE48">
        <f t="shared" ref="EE48:FJ48" ca="1" si="341">ED48*EXP(($C$6-0.5*$C$4^2)*$C$5+$C$4*SQRT($C$5)*_xlfn.NORM.S.INV(RAND()))</f>
        <v>249.37176841774527</v>
      </c>
      <c r="EF48">
        <f t="shared" ca="1" si="341"/>
        <v>250.10717526110901</v>
      </c>
      <c r="EG48">
        <f t="shared" ca="1" si="341"/>
        <v>247.24752400236409</v>
      </c>
      <c r="EH48">
        <f t="shared" ca="1" si="341"/>
        <v>246.30992185582278</v>
      </c>
      <c r="EI48">
        <f t="shared" ca="1" si="341"/>
        <v>244.38249406561559</v>
      </c>
      <c r="EJ48">
        <f t="shared" ca="1" si="341"/>
        <v>247.11907898176602</v>
      </c>
      <c r="EK48">
        <f t="shared" ca="1" si="341"/>
        <v>250.45776321882801</v>
      </c>
      <c r="EL48">
        <f t="shared" ca="1" si="341"/>
        <v>246.86701563800924</v>
      </c>
      <c r="EM48">
        <f t="shared" ca="1" si="341"/>
        <v>249.21236886924538</v>
      </c>
      <c r="EN48">
        <f t="shared" ca="1" si="341"/>
        <v>250.15495964395285</v>
      </c>
      <c r="EO48">
        <f t="shared" ca="1" si="341"/>
        <v>247.055847782353</v>
      </c>
      <c r="EP48">
        <f t="shared" ca="1" si="341"/>
        <v>247.85638234792944</v>
      </c>
      <c r="EQ48">
        <f t="shared" ca="1" si="341"/>
        <v>247.69129924454833</v>
      </c>
      <c r="ER48">
        <f t="shared" ca="1" si="341"/>
        <v>246.63785540945057</v>
      </c>
      <c r="ES48">
        <f t="shared" ca="1" si="341"/>
        <v>257.28630021982531</v>
      </c>
      <c r="ET48">
        <f t="shared" ca="1" si="341"/>
        <v>259.86006422275648</v>
      </c>
      <c r="EU48">
        <f t="shared" ca="1" si="341"/>
        <v>273.36411822023967</v>
      </c>
      <c r="EV48">
        <f t="shared" ca="1" si="341"/>
        <v>284.64837277706357</v>
      </c>
      <c r="EW48">
        <f t="shared" ca="1" si="341"/>
        <v>280.50778911050594</v>
      </c>
      <c r="EX48">
        <f t="shared" ca="1" si="341"/>
        <v>275.92364208680522</v>
      </c>
      <c r="EY48">
        <f t="shared" ca="1" si="341"/>
        <v>281.28155375811082</v>
      </c>
      <c r="EZ48">
        <f t="shared" ca="1" si="341"/>
        <v>288.89880532791489</v>
      </c>
      <c r="FA48">
        <f t="shared" ca="1" si="341"/>
        <v>288.85994531441668</v>
      </c>
      <c r="FB48">
        <f t="shared" ca="1" si="341"/>
        <v>292.73151785622946</v>
      </c>
      <c r="FC48">
        <f t="shared" ca="1" si="341"/>
        <v>286.59048659881495</v>
      </c>
      <c r="FD48">
        <f t="shared" ca="1" si="341"/>
        <v>286.50885702987438</v>
      </c>
      <c r="FE48">
        <f t="shared" ca="1" si="341"/>
        <v>286.76449060578642</v>
      </c>
      <c r="FF48">
        <f t="shared" ca="1" si="341"/>
        <v>282.82463393424376</v>
      </c>
      <c r="FG48">
        <f t="shared" ca="1" si="341"/>
        <v>284.16913887551476</v>
      </c>
      <c r="FH48">
        <f t="shared" ca="1" si="341"/>
        <v>285.24418378294615</v>
      </c>
      <c r="FI48">
        <f t="shared" ca="1" si="341"/>
        <v>288.22316959672906</v>
      </c>
      <c r="FJ48">
        <f t="shared" ca="1" si="341"/>
        <v>292.57118233288162</v>
      </c>
      <c r="FK48">
        <f t="shared" ref="FK48:GP48" ca="1" si="342">FJ48*EXP(($C$6-0.5*$C$4^2)*$C$5+$C$4*SQRT($C$5)*_xlfn.NORM.S.INV(RAND()))</f>
        <v>299.65221708279972</v>
      </c>
      <c r="FL48">
        <f t="shared" ca="1" si="342"/>
        <v>300.45999351246098</v>
      </c>
      <c r="FM48">
        <f t="shared" ca="1" si="342"/>
        <v>303.50095488165596</v>
      </c>
      <c r="FN48">
        <f t="shared" ca="1" si="342"/>
        <v>300.20708288965301</v>
      </c>
      <c r="FO48">
        <f t="shared" ca="1" si="342"/>
        <v>301.33826984132594</v>
      </c>
      <c r="FP48">
        <f t="shared" ca="1" si="342"/>
        <v>304.18659059943008</v>
      </c>
      <c r="FQ48">
        <f t="shared" ca="1" si="342"/>
        <v>306.66690882069099</v>
      </c>
      <c r="FR48">
        <f t="shared" ca="1" si="342"/>
        <v>311.10042764174898</v>
      </c>
      <c r="FS48">
        <f t="shared" ca="1" si="342"/>
        <v>312.59310364399596</v>
      </c>
      <c r="FT48">
        <f t="shared" ca="1" si="342"/>
        <v>326.88901673244789</v>
      </c>
      <c r="FU48">
        <f t="shared" ca="1" si="342"/>
        <v>324.86635553998156</v>
      </c>
      <c r="FV48">
        <f t="shared" ca="1" si="342"/>
        <v>337.97384654785401</v>
      </c>
      <c r="FW48">
        <f t="shared" ca="1" si="342"/>
        <v>345.43137477914763</v>
      </c>
      <c r="FX48">
        <f t="shared" ca="1" si="342"/>
        <v>349.60544116201152</v>
      </c>
      <c r="FY48">
        <f t="shared" ca="1" si="342"/>
        <v>344.07245444639278</v>
      </c>
      <c r="FZ48">
        <f t="shared" ca="1" si="342"/>
        <v>347.85589442725836</v>
      </c>
      <c r="GA48">
        <f t="shared" ca="1" si="342"/>
        <v>342.79432019921228</v>
      </c>
      <c r="GB48">
        <f t="shared" ca="1" si="342"/>
        <v>337.32154277067252</v>
      </c>
      <c r="GC48">
        <f t="shared" ca="1" si="342"/>
        <v>331.79077181579049</v>
      </c>
      <c r="GD48">
        <f t="shared" ca="1" si="342"/>
        <v>332.26264058276575</v>
      </c>
      <c r="GE48">
        <f t="shared" ca="1" si="342"/>
        <v>334.86250659412451</v>
      </c>
      <c r="GF48">
        <f t="shared" ca="1" si="342"/>
        <v>329.567636067519</v>
      </c>
      <c r="GG48">
        <f t="shared" ca="1" si="342"/>
        <v>323.89293971883228</v>
      </c>
      <c r="GH48">
        <f t="shared" ca="1" si="342"/>
        <v>315.59336281483195</v>
      </c>
      <c r="GI48">
        <f t="shared" ca="1" si="342"/>
        <v>323.15769798595818</v>
      </c>
      <c r="GJ48">
        <f t="shared" ca="1" si="342"/>
        <v>317.32770813835384</v>
      </c>
      <c r="GK48">
        <f t="shared" ca="1" si="342"/>
        <v>317.60797211153317</v>
      </c>
      <c r="GL48">
        <f t="shared" ca="1" si="342"/>
        <v>314.45709181762004</v>
      </c>
      <c r="GM48">
        <f t="shared" ca="1" si="342"/>
        <v>306.65179870672506</v>
      </c>
      <c r="GN48">
        <f t="shared" ca="1" si="342"/>
        <v>307.98569407027452</v>
      </c>
      <c r="GO48">
        <f t="shared" ca="1" si="342"/>
        <v>304.18164344970228</v>
      </c>
      <c r="GP48">
        <f t="shared" ca="1" si="342"/>
        <v>295.54602484192384</v>
      </c>
      <c r="GQ48">
        <f t="shared" ref="GQ48:GX48" ca="1" si="343">GP48*EXP(($C$6-0.5*$C$4^2)*$C$5+$C$4*SQRT($C$5)*_xlfn.NORM.S.INV(RAND()))</f>
        <v>295.68937953562903</v>
      </c>
      <c r="GR48">
        <f t="shared" ca="1" si="343"/>
        <v>302.7704790256679</v>
      </c>
      <c r="GS48">
        <f t="shared" ca="1" si="343"/>
        <v>305.1268342938871</v>
      </c>
      <c r="GT48">
        <f t="shared" ca="1" si="343"/>
        <v>307.47659563133794</v>
      </c>
      <c r="GU48">
        <f t="shared" ca="1" si="343"/>
        <v>306.19786699983985</v>
      </c>
      <c r="GV48">
        <f t="shared" ca="1" si="343"/>
        <v>307.78616878322697</v>
      </c>
      <c r="GW48">
        <f t="shared" ca="1" si="343"/>
        <v>314.65519156468656</v>
      </c>
      <c r="GX48">
        <f t="shared" ca="1" si="343"/>
        <v>310.96372212578109</v>
      </c>
      <c r="GY48" s="26">
        <f t="shared" ca="1" si="24"/>
        <v>0</v>
      </c>
      <c r="GZ48">
        <f t="shared" ca="1" si="243"/>
        <v>0</v>
      </c>
      <c r="HA48" s="26">
        <f t="shared" ca="1" si="32"/>
        <v>150.96372212578109</v>
      </c>
      <c r="HB48" s="26">
        <f t="shared" ca="1" si="244"/>
        <v>150.47806633124688</v>
      </c>
    </row>
    <row r="49" spans="6:210" x14ac:dyDescent="0.35">
      <c r="F49" s="26">
        <f t="shared" si="245"/>
        <v>156.69999999999999</v>
      </c>
      <c r="G49">
        <f t="shared" ref="G49:AL49" ca="1" si="344">F49*EXP(($C$6-0.5*$C$4^2)*$C$5+$C$4*SQRT($C$5)*_xlfn.NORM.S.INV(RAND()))</f>
        <v>157.11086445074227</v>
      </c>
      <c r="H49">
        <f t="shared" ca="1" si="344"/>
        <v>147.50550999228793</v>
      </c>
      <c r="I49">
        <f t="shared" ca="1" si="344"/>
        <v>148.77006753423925</v>
      </c>
      <c r="J49">
        <f t="shared" ca="1" si="344"/>
        <v>148.93635190362826</v>
      </c>
      <c r="K49">
        <f t="shared" ca="1" si="344"/>
        <v>150.22667514250818</v>
      </c>
      <c r="L49">
        <f t="shared" ca="1" si="344"/>
        <v>148.94065433573365</v>
      </c>
      <c r="M49">
        <f t="shared" ca="1" si="344"/>
        <v>156.88409081900036</v>
      </c>
      <c r="N49">
        <f t="shared" ca="1" si="344"/>
        <v>152.53894941165916</v>
      </c>
      <c r="O49">
        <f t="shared" ca="1" si="344"/>
        <v>154.42270089383732</v>
      </c>
      <c r="P49">
        <f t="shared" ca="1" si="344"/>
        <v>156.52273429967698</v>
      </c>
      <c r="Q49">
        <f t="shared" ca="1" si="344"/>
        <v>156.58430832923685</v>
      </c>
      <c r="R49">
        <f t="shared" ca="1" si="344"/>
        <v>155.67391427338444</v>
      </c>
      <c r="S49">
        <f t="shared" ca="1" si="344"/>
        <v>156.83853347827119</v>
      </c>
      <c r="T49">
        <f t="shared" ca="1" si="344"/>
        <v>156.95790440296261</v>
      </c>
      <c r="U49">
        <f t="shared" ca="1" si="344"/>
        <v>154.85685557970689</v>
      </c>
      <c r="V49">
        <f t="shared" ca="1" si="344"/>
        <v>154.65099991478374</v>
      </c>
      <c r="W49">
        <f t="shared" ca="1" si="344"/>
        <v>158.3201910021296</v>
      </c>
      <c r="X49">
        <f t="shared" ca="1" si="344"/>
        <v>155.22402599611584</v>
      </c>
      <c r="Y49">
        <f t="shared" ca="1" si="344"/>
        <v>156.41046263816563</v>
      </c>
      <c r="Z49">
        <f t="shared" ca="1" si="344"/>
        <v>158.17738902839403</v>
      </c>
      <c r="AA49">
        <f t="shared" ca="1" si="344"/>
        <v>157.0250909970153</v>
      </c>
      <c r="AB49">
        <f t="shared" ca="1" si="344"/>
        <v>157.20557439031518</v>
      </c>
      <c r="AC49">
        <f t="shared" ca="1" si="344"/>
        <v>154.08863584368967</v>
      </c>
      <c r="AD49">
        <f t="shared" ca="1" si="344"/>
        <v>149.13729398250047</v>
      </c>
      <c r="AE49">
        <f t="shared" ca="1" si="344"/>
        <v>141.07317492159484</v>
      </c>
      <c r="AF49">
        <f t="shared" ca="1" si="344"/>
        <v>145.73337889940598</v>
      </c>
      <c r="AG49">
        <f t="shared" ca="1" si="344"/>
        <v>142.89735366070141</v>
      </c>
      <c r="AH49">
        <f t="shared" ca="1" si="344"/>
        <v>144.98309220933822</v>
      </c>
      <c r="AI49">
        <f t="shared" ca="1" si="344"/>
        <v>147.80325899283494</v>
      </c>
      <c r="AJ49">
        <f t="shared" ca="1" si="344"/>
        <v>147.42840597250179</v>
      </c>
      <c r="AK49">
        <f t="shared" ca="1" si="344"/>
        <v>149.30707640120713</v>
      </c>
      <c r="AL49">
        <f t="shared" ca="1" si="344"/>
        <v>148.04014541967962</v>
      </c>
      <c r="AM49">
        <f t="shared" ref="AM49:BR49" ca="1" si="345">AL49*EXP(($C$6-0.5*$C$4^2)*$C$5+$C$4*SQRT($C$5)*_xlfn.NORM.S.INV(RAND()))</f>
        <v>147.493561399908</v>
      </c>
      <c r="AN49">
        <f t="shared" ca="1" si="345"/>
        <v>144.75651564687897</v>
      </c>
      <c r="AO49">
        <f t="shared" ca="1" si="345"/>
        <v>143.08001437775221</v>
      </c>
      <c r="AP49">
        <f t="shared" ca="1" si="345"/>
        <v>142.0183742441366</v>
      </c>
      <c r="AQ49">
        <f t="shared" ca="1" si="345"/>
        <v>145.64815196125363</v>
      </c>
      <c r="AR49">
        <f t="shared" ca="1" si="345"/>
        <v>145.97256502202654</v>
      </c>
      <c r="AS49">
        <f t="shared" ca="1" si="345"/>
        <v>145.6800131086255</v>
      </c>
      <c r="AT49">
        <f t="shared" ca="1" si="345"/>
        <v>147.69313468376779</v>
      </c>
      <c r="AU49">
        <f t="shared" ca="1" si="345"/>
        <v>154.23869941842437</v>
      </c>
      <c r="AV49">
        <f t="shared" ca="1" si="345"/>
        <v>154.01742839889457</v>
      </c>
      <c r="AW49">
        <f t="shared" ca="1" si="345"/>
        <v>153.91290070162003</v>
      </c>
      <c r="AX49">
        <f t="shared" ca="1" si="345"/>
        <v>152.83766079756259</v>
      </c>
      <c r="AY49">
        <f t="shared" ca="1" si="345"/>
        <v>152.2656426797034</v>
      </c>
      <c r="AZ49">
        <f t="shared" ca="1" si="345"/>
        <v>155.90689748331437</v>
      </c>
      <c r="BA49">
        <f t="shared" ca="1" si="345"/>
        <v>157.18320943415978</v>
      </c>
      <c r="BB49">
        <f t="shared" ca="1" si="345"/>
        <v>154.77291988461914</v>
      </c>
      <c r="BC49">
        <f t="shared" ca="1" si="345"/>
        <v>152.82315165362556</v>
      </c>
      <c r="BD49">
        <f t="shared" ca="1" si="345"/>
        <v>153.54589300071945</v>
      </c>
      <c r="BE49">
        <f t="shared" ca="1" si="345"/>
        <v>156.74105186751703</v>
      </c>
      <c r="BF49">
        <f t="shared" ca="1" si="345"/>
        <v>156.32659141451316</v>
      </c>
      <c r="BG49">
        <f t="shared" ca="1" si="345"/>
        <v>161.84114889480276</v>
      </c>
      <c r="BH49">
        <f t="shared" ca="1" si="345"/>
        <v>164.02312556357705</v>
      </c>
      <c r="BI49">
        <f t="shared" ca="1" si="345"/>
        <v>165.77306136855037</v>
      </c>
      <c r="BJ49">
        <f t="shared" ca="1" si="345"/>
        <v>166.1422337542804</v>
      </c>
      <c r="BK49">
        <f t="shared" ca="1" si="345"/>
        <v>167.88249287624993</v>
      </c>
      <c r="BL49">
        <f t="shared" ca="1" si="345"/>
        <v>165.41655801197143</v>
      </c>
      <c r="BM49">
        <f t="shared" ca="1" si="345"/>
        <v>167.23760229440933</v>
      </c>
      <c r="BN49">
        <f t="shared" ca="1" si="345"/>
        <v>162.38246498193212</v>
      </c>
      <c r="BO49">
        <f t="shared" ca="1" si="345"/>
        <v>162.83210942549502</v>
      </c>
      <c r="BP49">
        <f t="shared" ca="1" si="345"/>
        <v>163.96827867260876</v>
      </c>
      <c r="BQ49">
        <f t="shared" ca="1" si="345"/>
        <v>167.28073633774599</v>
      </c>
      <c r="BR49">
        <f t="shared" ca="1" si="345"/>
        <v>167.15989959041852</v>
      </c>
      <c r="BS49">
        <f t="shared" ref="BS49:CX49" ca="1" si="346">BR49*EXP(($C$6-0.5*$C$4^2)*$C$5+$C$4*SQRT($C$5)*_xlfn.NORM.S.INV(RAND()))</f>
        <v>162.21007018587292</v>
      </c>
      <c r="BT49">
        <f t="shared" ca="1" si="346"/>
        <v>167.11694729207179</v>
      </c>
      <c r="BU49">
        <f t="shared" ca="1" si="346"/>
        <v>164.60180138422677</v>
      </c>
      <c r="BV49">
        <f t="shared" ca="1" si="346"/>
        <v>161.6626871869986</v>
      </c>
      <c r="BW49">
        <f t="shared" ca="1" si="346"/>
        <v>159.52385072895686</v>
      </c>
      <c r="BX49">
        <f t="shared" ca="1" si="346"/>
        <v>161.48187937345153</v>
      </c>
      <c r="BY49">
        <f t="shared" ca="1" si="346"/>
        <v>159.722454210291</v>
      </c>
      <c r="BZ49">
        <f t="shared" ca="1" si="346"/>
        <v>157.85748789109505</v>
      </c>
      <c r="CA49">
        <f t="shared" ca="1" si="346"/>
        <v>155.51150322573181</v>
      </c>
      <c r="CB49">
        <f t="shared" ca="1" si="346"/>
        <v>159.78312862542825</v>
      </c>
      <c r="CC49">
        <f t="shared" ca="1" si="346"/>
        <v>157.07232638562147</v>
      </c>
      <c r="CD49">
        <f t="shared" ca="1" si="346"/>
        <v>161.01099390544957</v>
      </c>
      <c r="CE49">
        <f t="shared" ca="1" si="346"/>
        <v>163.60698135258488</v>
      </c>
      <c r="CF49">
        <f t="shared" ca="1" si="346"/>
        <v>161.98005829673991</v>
      </c>
      <c r="CG49">
        <f t="shared" ca="1" si="346"/>
        <v>159.11977173387913</v>
      </c>
      <c r="CH49">
        <f t="shared" ca="1" si="346"/>
        <v>160.01443181056916</v>
      </c>
      <c r="CI49">
        <f t="shared" ca="1" si="346"/>
        <v>155.48440871623677</v>
      </c>
      <c r="CJ49">
        <f t="shared" ca="1" si="346"/>
        <v>156.46241657420319</v>
      </c>
      <c r="CK49">
        <f t="shared" ca="1" si="346"/>
        <v>155.70463524168687</v>
      </c>
      <c r="CL49">
        <f t="shared" ca="1" si="346"/>
        <v>154.68863959679567</v>
      </c>
      <c r="CM49">
        <f t="shared" ca="1" si="346"/>
        <v>157.31232170701489</v>
      </c>
      <c r="CN49">
        <f t="shared" ca="1" si="346"/>
        <v>154.69136378097193</v>
      </c>
      <c r="CO49">
        <f t="shared" ca="1" si="346"/>
        <v>156.92734939675657</v>
      </c>
      <c r="CP49">
        <f t="shared" ca="1" si="346"/>
        <v>153.92502856069262</v>
      </c>
      <c r="CQ49">
        <f t="shared" ca="1" si="346"/>
        <v>155.79002855390155</v>
      </c>
      <c r="CR49">
        <f t="shared" ca="1" si="346"/>
        <v>157.95176592926938</v>
      </c>
      <c r="CS49">
        <f t="shared" ca="1" si="346"/>
        <v>158.71497940117473</v>
      </c>
      <c r="CT49">
        <f t="shared" ca="1" si="346"/>
        <v>160.8435857630304</v>
      </c>
      <c r="CU49">
        <f t="shared" ca="1" si="346"/>
        <v>160.34157074706422</v>
      </c>
      <c r="CV49">
        <f t="shared" ca="1" si="346"/>
        <v>160.09471642244523</v>
      </c>
      <c r="CW49">
        <f t="shared" ca="1" si="346"/>
        <v>158.48742304918918</v>
      </c>
      <c r="CX49">
        <f t="shared" ca="1" si="346"/>
        <v>155.61598639170847</v>
      </c>
      <c r="CY49">
        <f t="shared" ref="CY49:ED49" ca="1" si="347">CX49*EXP(($C$6-0.5*$C$4^2)*$C$5+$C$4*SQRT($C$5)*_xlfn.NORM.S.INV(RAND()))</f>
        <v>150.48596359008684</v>
      </c>
      <c r="CZ49">
        <f t="shared" ca="1" si="347"/>
        <v>158.61638305135133</v>
      </c>
      <c r="DA49">
        <f t="shared" ca="1" si="347"/>
        <v>161.82418253211591</v>
      </c>
      <c r="DB49">
        <f t="shared" ca="1" si="347"/>
        <v>162.25677286942636</v>
      </c>
      <c r="DC49">
        <f t="shared" ca="1" si="347"/>
        <v>157.68876670036931</v>
      </c>
      <c r="DD49">
        <f t="shared" ca="1" si="347"/>
        <v>158.77846360277829</v>
      </c>
      <c r="DE49">
        <f t="shared" ca="1" si="347"/>
        <v>159.76497736155457</v>
      </c>
      <c r="DF49">
        <f t="shared" ca="1" si="347"/>
        <v>163.0005483177799</v>
      </c>
      <c r="DG49">
        <f t="shared" ca="1" si="347"/>
        <v>159.4050297248028</v>
      </c>
      <c r="DH49">
        <f t="shared" ca="1" si="347"/>
        <v>160.44664773564341</v>
      </c>
      <c r="DI49">
        <f t="shared" ca="1" si="347"/>
        <v>160.88551693168728</v>
      </c>
      <c r="DJ49">
        <f t="shared" ca="1" si="347"/>
        <v>160.96390619158134</v>
      </c>
      <c r="DK49">
        <f t="shared" ca="1" si="347"/>
        <v>159.48541088190615</v>
      </c>
      <c r="DL49">
        <f t="shared" ca="1" si="347"/>
        <v>163.10389492491024</v>
      </c>
      <c r="DM49">
        <f t="shared" ca="1" si="347"/>
        <v>164.49617625336555</v>
      </c>
      <c r="DN49">
        <f t="shared" ca="1" si="347"/>
        <v>169.0072968267834</v>
      </c>
      <c r="DO49">
        <f t="shared" ca="1" si="347"/>
        <v>168.66190587438658</v>
      </c>
      <c r="DP49">
        <f t="shared" ca="1" si="347"/>
        <v>168.52323232254992</v>
      </c>
      <c r="DQ49">
        <f t="shared" ca="1" si="347"/>
        <v>168.89378063845533</v>
      </c>
      <c r="DR49">
        <f t="shared" ca="1" si="347"/>
        <v>171.35261566776629</v>
      </c>
      <c r="DS49">
        <f t="shared" ca="1" si="347"/>
        <v>171.21750151773102</v>
      </c>
      <c r="DT49">
        <f t="shared" ca="1" si="347"/>
        <v>173.22403040877035</v>
      </c>
      <c r="DU49">
        <f t="shared" ca="1" si="347"/>
        <v>171.96073487584201</v>
      </c>
      <c r="DV49">
        <f t="shared" ca="1" si="347"/>
        <v>174.60512069922416</v>
      </c>
      <c r="DW49">
        <f t="shared" ca="1" si="347"/>
        <v>175.57510397563075</v>
      </c>
      <c r="DX49">
        <f t="shared" ca="1" si="347"/>
        <v>169.05954806993054</v>
      </c>
      <c r="DY49">
        <f t="shared" ca="1" si="347"/>
        <v>164.84412750326413</v>
      </c>
      <c r="DZ49">
        <f t="shared" ca="1" si="347"/>
        <v>164.73220249495543</v>
      </c>
      <c r="EA49">
        <f t="shared" ca="1" si="347"/>
        <v>160.81676231914571</v>
      </c>
      <c r="EB49">
        <f t="shared" ca="1" si="347"/>
        <v>163.47141913209146</v>
      </c>
      <c r="EC49">
        <f t="shared" ca="1" si="347"/>
        <v>162.13552445964586</v>
      </c>
      <c r="ED49">
        <f t="shared" ca="1" si="347"/>
        <v>165.21203072775563</v>
      </c>
      <c r="EE49">
        <f t="shared" ref="EE49:FJ49" ca="1" si="348">ED49*EXP(($C$6-0.5*$C$4^2)*$C$5+$C$4*SQRT($C$5)*_xlfn.NORM.S.INV(RAND()))</f>
        <v>168.8899217586914</v>
      </c>
      <c r="EF49">
        <f t="shared" ca="1" si="348"/>
        <v>171.59018853546803</v>
      </c>
      <c r="EG49">
        <f t="shared" ca="1" si="348"/>
        <v>174.98768597137172</v>
      </c>
      <c r="EH49">
        <f t="shared" ca="1" si="348"/>
        <v>172.35574691694836</v>
      </c>
      <c r="EI49">
        <f t="shared" ca="1" si="348"/>
        <v>173.49830745416989</v>
      </c>
      <c r="EJ49">
        <f t="shared" ca="1" si="348"/>
        <v>173.2790748546488</v>
      </c>
      <c r="EK49">
        <f t="shared" ca="1" si="348"/>
        <v>172.11317066647825</v>
      </c>
      <c r="EL49">
        <f t="shared" ca="1" si="348"/>
        <v>171.08018037728075</v>
      </c>
      <c r="EM49">
        <f t="shared" ca="1" si="348"/>
        <v>165.21053547500895</v>
      </c>
      <c r="EN49">
        <f t="shared" ca="1" si="348"/>
        <v>168.59738837513615</v>
      </c>
      <c r="EO49">
        <f t="shared" ca="1" si="348"/>
        <v>171.16152870076888</v>
      </c>
      <c r="EP49">
        <f t="shared" ca="1" si="348"/>
        <v>168.24634148455064</v>
      </c>
      <c r="EQ49">
        <f t="shared" ca="1" si="348"/>
        <v>161.91254183622291</v>
      </c>
      <c r="ER49">
        <f t="shared" ca="1" si="348"/>
        <v>163.55097666644633</v>
      </c>
      <c r="ES49">
        <f t="shared" ca="1" si="348"/>
        <v>161.42047809525417</v>
      </c>
      <c r="ET49">
        <f t="shared" ca="1" si="348"/>
        <v>162.60025980645204</v>
      </c>
      <c r="EU49">
        <f t="shared" ca="1" si="348"/>
        <v>166.41885087536315</v>
      </c>
      <c r="EV49">
        <f t="shared" ca="1" si="348"/>
        <v>166.74958151957316</v>
      </c>
      <c r="EW49">
        <f t="shared" ca="1" si="348"/>
        <v>171.24367877159781</v>
      </c>
      <c r="EX49">
        <f t="shared" ca="1" si="348"/>
        <v>166.11196780143393</v>
      </c>
      <c r="EY49">
        <f t="shared" ca="1" si="348"/>
        <v>169.11202884876076</v>
      </c>
      <c r="EZ49">
        <f t="shared" ca="1" si="348"/>
        <v>173.06732655607487</v>
      </c>
      <c r="FA49">
        <f t="shared" ca="1" si="348"/>
        <v>171.88963597026378</v>
      </c>
      <c r="FB49">
        <f t="shared" ca="1" si="348"/>
        <v>172.11671356537997</v>
      </c>
      <c r="FC49">
        <f t="shared" ca="1" si="348"/>
        <v>173.85789329083235</v>
      </c>
      <c r="FD49">
        <f t="shared" ca="1" si="348"/>
        <v>171.01887247290892</v>
      </c>
      <c r="FE49">
        <f t="shared" ca="1" si="348"/>
        <v>170.58277941583373</v>
      </c>
      <c r="FF49">
        <f t="shared" ca="1" si="348"/>
        <v>168.99300905705678</v>
      </c>
      <c r="FG49">
        <f t="shared" ca="1" si="348"/>
        <v>166.81104406293855</v>
      </c>
      <c r="FH49">
        <f t="shared" ca="1" si="348"/>
        <v>168.63825087076958</v>
      </c>
      <c r="FI49">
        <f t="shared" ca="1" si="348"/>
        <v>166.02953891975227</v>
      </c>
      <c r="FJ49">
        <f t="shared" ca="1" si="348"/>
        <v>167.87305200949817</v>
      </c>
      <c r="FK49">
        <f t="shared" ref="FK49:GP49" ca="1" si="349">FJ49*EXP(($C$6-0.5*$C$4^2)*$C$5+$C$4*SQRT($C$5)*_xlfn.NORM.S.INV(RAND()))</f>
        <v>174.16249882079748</v>
      </c>
      <c r="FL49">
        <f t="shared" ca="1" si="349"/>
        <v>175.9800534184285</v>
      </c>
      <c r="FM49">
        <f t="shared" ca="1" si="349"/>
        <v>181.42737766062359</v>
      </c>
      <c r="FN49">
        <f t="shared" ca="1" si="349"/>
        <v>184.4002766441433</v>
      </c>
      <c r="FO49">
        <f t="shared" ca="1" si="349"/>
        <v>183.75094531838073</v>
      </c>
      <c r="FP49">
        <f t="shared" ca="1" si="349"/>
        <v>184.84048876953844</v>
      </c>
      <c r="FQ49">
        <f t="shared" ca="1" si="349"/>
        <v>186.2246354252168</v>
      </c>
      <c r="FR49">
        <f t="shared" ca="1" si="349"/>
        <v>183.76922743994109</v>
      </c>
      <c r="FS49">
        <f t="shared" ca="1" si="349"/>
        <v>178.56489000520946</v>
      </c>
      <c r="FT49">
        <f t="shared" ca="1" si="349"/>
        <v>178.57753735622114</v>
      </c>
      <c r="FU49">
        <f t="shared" ca="1" si="349"/>
        <v>171.79837407641938</v>
      </c>
      <c r="FV49">
        <f t="shared" ca="1" si="349"/>
        <v>168.38828498679385</v>
      </c>
      <c r="FW49">
        <f t="shared" ca="1" si="349"/>
        <v>168.16993230460159</v>
      </c>
      <c r="FX49">
        <f t="shared" ca="1" si="349"/>
        <v>171.92008902682025</v>
      </c>
      <c r="FY49">
        <f t="shared" ca="1" si="349"/>
        <v>171.78490196170748</v>
      </c>
      <c r="FZ49">
        <f t="shared" ca="1" si="349"/>
        <v>172.75838719267412</v>
      </c>
      <c r="GA49">
        <f t="shared" ca="1" si="349"/>
        <v>176.14444874070855</v>
      </c>
      <c r="GB49">
        <f t="shared" ca="1" si="349"/>
        <v>178.21672956448606</v>
      </c>
      <c r="GC49">
        <f t="shared" ca="1" si="349"/>
        <v>177.55321438521651</v>
      </c>
      <c r="GD49">
        <f t="shared" ca="1" si="349"/>
        <v>183.17678525398063</v>
      </c>
      <c r="GE49">
        <f t="shared" ca="1" si="349"/>
        <v>184.06146045255474</v>
      </c>
      <c r="GF49">
        <f t="shared" ca="1" si="349"/>
        <v>182.7075787827124</v>
      </c>
      <c r="GG49">
        <f t="shared" ca="1" si="349"/>
        <v>182.43924321070219</v>
      </c>
      <c r="GH49">
        <f t="shared" ca="1" si="349"/>
        <v>183.11790799964305</v>
      </c>
      <c r="GI49">
        <f t="shared" ca="1" si="349"/>
        <v>179.327795416513</v>
      </c>
      <c r="GJ49">
        <f t="shared" ca="1" si="349"/>
        <v>175.83071265633168</v>
      </c>
      <c r="GK49">
        <f t="shared" ca="1" si="349"/>
        <v>172.2609114330796</v>
      </c>
      <c r="GL49">
        <f t="shared" ca="1" si="349"/>
        <v>169.11357844393976</v>
      </c>
      <c r="GM49">
        <f t="shared" ca="1" si="349"/>
        <v>164.29282326821937</v>
      </c>
      <c r="GN49">
        <f t="shared" ca="1" si="349"/>
        <v>162.49471121044809</v>
      </c>
      <c r="GO49">
        <f t="shared" ca="1" si="349"/>
        <v>166.44651306162362</v>
      </c>
      <c r="GP49">
        <f t="shared" ca="1" si="349"/>
        <v>166.70671188627131</v>
      </c>
      <c r="GQ49">
        <f t="shared" ref="GQ49:GX49" ca="1" si="350">GP49*EXP(($C$6-0.5*$C$4^2)*$C$5+$C$4*SQRT($C$5)*_xlfn.NORM.S.INV(RAND()))</f>
        <v>167.75649124742867</v>
      </c>
      <c r="GR49">
        <f t="shared" ca="1" si="350"/>
        <v>167.94291647972651</v>
      </c>
      <c r="GS49">
        <f t="shared" ca="1" si="350"/>
        <v>168.64773118534208</v>
      </c>
      <c r="GT49">
        <f t="shared" ca="1" si="350"/>
        <v>167.5180465505874</v>
      </c>
      <c r="GU49">
        <f t="shared" ca="1" si="350"/>
        <v>164.57584492376816</v>
      </c>
      <c r="GV49">
        <f t="shared" ca="1" si="350"/>
        <v>161.8788939753893</v>
      </c>
      <c r="GW49">
        <f t="shared" ca="1" si="350"/>
        <v>163.97502025060601</v>
      </c>
      <c r="GX49">
        <f t="shared" ca="1" si="350"/>
        <v>169.36726706725364</v>
      </c>
      <c r="GY49" s="26">
        <f t="shared" ca="1" si="24"/>
        <v>0</v>
      </c>
      <c r="GZ49">
        <f t="shared" ca="1" si="243"/>
        <v>0</v>
      </c>
      <c r="HA49" s="26">
        <f t="shared" ca="1" si="32"/>
        <v>9.3672670672536356</v>
      </c>
      <c r="HB49" s="26">
        <f t="shared" ca="1" si="244"/>
        <v>9.3371322277961752</v>
      </c>
    </row>
    <row r="50" spans="6:210" x14ac:dyDescent="0.35">
      <c r="F50" s="26">
        <f t="shared" si="245"/>
        <v>156.69999999999999</v>
      </c>
      <c r="G50">
        <f t="shared" ref="G50:AL50" ca="1" si="351">F50*EXP(($C$6-0.5*$C$4^2)*$C$5+$C$4*SQRT($C$5)*_xlfn.NORM.S.INV(RAND()))</f>
        <v>153.87303074920229</v>
      </c>
      <c r="H50">
        <f t="shared" ca="1" si="351"/>
        <v>154.25168443219363</v>
      </c>
      <c r="I50">
        <f t="shared" ca="1" si="351"/>
        <v>152.00403829368545</v>
      </c>
      <c r="J50">
        <f t="shared" ca="1" si="351"/>
        <v>151.12851139487609</v>
      </c>
      <c r="K50">
        <f t="shared" ca="1" si="351"/>
        <v>151.64506528659268</v>
      </c>
      <c r="L50">
        <f t="shared" ca="1" si="351"/>
        <v>152.61922895881844</v>
      </c>
      <c r="M50">
        <f t="shared" ca="1" si="351"/>
        <v>153.92498725579586</v>
      </c>
      <c r="N50">
        <f t="shared" ca="1" si="351"/>
        <v>153.58360200492993</v>
      </c>
      <c r="O50">
        <f t="shared" ca="1" si="351"/>
        <v>154.11082628389036</v>
      </c>
      <c r="P50">
        <f t="shared" ca="1" si="351"/>
        <v>155.4681016754248</v>
      </c>
      <c r="Q50">
        <f t="shared" ca="1" si="351"/>
        <v>156.22597437428107</v>
      </c>
      <c r="R50">
        <f t="shared" ca="1" si="351"/>
        <v>159.8544921826134</v>
      </c>
      <c r="S50">
        <f t="shared" ca="1" si="351"/>
        <v>157.95690299976133</v>
      </c>
      <c r="T50">
        <f t="shared" ca="1" si="351"/>
        <v>159.21870456758495</v>
      </c>
      <c r="U50">
        <f t="shared" ca="1" si="351"/>
        <v>160.23257740573982</v>
      </c>
      <c r="V50">
        <f t="shared" ca="1" si="351"/>
        <v>160.92735597617349</v>
      </c>
      <c r="W50">
        <f t="shared" ca="1" si="351"/>
        <v>157.53810785268155</v>
      </c>
      <c r="X50">
        <f t="shared" ca="1" si="351"/>
        <v>154.64355570685669</v>
      </c>
      <c r="Y50">
        <f t="shared" ca="1" si="351"/>
        <v>151.78942927577882</v>
      </c>
      <c r="Z50">
        <f t="shared" ca="1" si="351"/>
        <v>149.2926900978747</v>
      </c>
      <c r="AA50">
        <f t="shared" ca="1" si="351"/>
        <v>151.51170829701007</v>
      </c>
      <c r="AB50">
        <f t="shared" ca="1" si="351"/>
        <v>154.45491140506323</v>
      </c>
      <c r="AC50">
        <f t="shared" ca="1" si="351"/>
        <v>153.11411265205371</v>
      </c>
      <c r="AD50">
        <f t="shared" ca="1" si="351"/>
        <v>154.81265757771777</v>
      </c>
      <c r="AE50">
        <f t="shared" ca="1" si="351"/>
        <v>157.10878143685431</v>
      </c>
      <c r="AF50">
        <f t="shared" ca="1" si="351"/>
        <v>151.59624908491236</v>
      </c>
      <c r="AG50">
        <f t="shared" ca="1" si="351"/>
        <v>149.52975510351419</v>
      </c>
      <c r="AH50">
        <f t="shared" ca="1" si="351"/>
        <v>150.20160175002451</v>
      </c>
      <c r="AI50">
        <f t="shared" ca="1" si="351"/>
        <v>154.83485906536205</v>
      </c>
      <c r="AJ50">
        <f t="shared" ca="1" si="351"/>
        <v>153.82365014237993</v>
      </c>
      <c r="AK50">
        <f t="shared" ca="1" si="351"/>
        <v>153.68907912577589</v>
      </c>
      <c r="AL50">
        <f t="shared" ca="1" si="351"/>
        <v>152.62089681177676</v>
      </c>
      <c r="AM50">
        <f t="shared" ref="AM50:BR50" ca="1" si="352">AL50*EXP(($C$6-0.5*$C$4^2)*$C$5+$C$4*SQRT($C$5)*_xlfn.NORM.S.INV(RAND()))</f>
        <v>150.08591766063756</v>
      </c>
      <c r="AN50">
        <f t="shared" ca="1" si="352"/>
        <v>153.31934464121551</v>
      </c>
      <c r="AO50">
        <f t="shared" ca="1" si="352"/>
        <v>156.11393739509117</v>
      </c>
      <c r="AP50">
        <f t="shared" ca="1" si="352"/>
        <v>159.43854970865806</v>
      </c>
      <c r="AQ50">
        <f t="shared" ca="1" si="352"/>
        <v>162.1740682291146</v>
      </c>
      <c r="AR50">
        <f t="shared" ca="1" si="352"/>
        <v>159.84622506985508</v>
      </c>
      <c r="AS50">
        <f t="shared" ca="1" si="352"/>
        <v>157.31674820976042</v>
      </c>
      <c r="AT50">
        <f t="shared" ca="1" si="352"/>
        <v>159.23129041149286</v>
      </c>
      <c r="AU50">
        <f t="shared" ca="1" si="352"/>
        <v>156.22432631900435</v>
      </c>
      <c r="AV50">
        <f t="shared" ca="1" si="352"/>
        <v>159.7731010097161</v>
      </c>
      <c r="AW50">
        <f t="shared" ca="1" si="352"/>
        <v>160.89845495368942</v>
      </c>
      <c r="AX50">
        <f t="shared" ca="1" si="352"/>
        <v>162.0040725010916</v>
      </c>
      <c r="AY50">
        <f t="shared" ca="1" si="352"/>
        <v>160.91604483945656</v>
      </c>
      <c r="AZ50">
        <f t="shared" ca="1" si="352"/>
        <v>160.8536035843058</v>
      </c>
      <c r="BA50">
        <f t="shared" ca="1" si="352"/>
        <v>162.5330071708768</v>
      </c>
      <c r="BB50">
        <f t="shared" ca="1" si="352"/>
        <v>160.66455072441991</v>
      </c>
      <c r="BC50">
        <f t="shared" ca="1" si="352"/>
        <v>161.77473804329398</v>
      </c>
      <c r="BD50">
        <f t="shared" ca="1" si="352"/>
        <v>160.24036591066849</v>
      </c>
      <c r="BE50">
        <f t="shared" ca="1" si="352"/>
        <v>163.96826705651426</v>
      </c>
      <c r="BF50">
        <f t="shared" ca="1" si="352"/>
        <v>161.0489114997649</v>
      </c>
      <c r="BG50">
        <f t="shared" ca="1" si="352"/>
        <v>160.71167209764334</v>
      </c>
      <c r="BH50">
        <f t="shared" ca="1" si="352"/>
        <v>160.34467135620278</v>
      </c>
      <c r="BI50">
        <f t="shared" ca="1" si="352"/>
        <v>164.43022329038325</v>
      </c>
      <c r="BJ50">
        <f t="shared" ca="1" si="352"/>
        <v>166.2349129833222</v>
      </c>
      <c r="BK50">
        <f t="shared" ca="1" si="352"/>
        <v>166.82645515499132</v>
      </c>
      <c r="BL50">
        <f t="shared" ca="1" si="352"/>
        <v>166.84922512395684</v>
      </c>
      <c r="BM50">
        <f t="shared" ca="1" si="352"/>
        <v>166.39911529824533</v>
      </c>
      <c r="BN50">
        <f t="shared" ca="1" si="352"/>
        <v>170.74688479799772</v>
      </c>
      <c r="BO50">
        <f t="shared" ca="1" si="352"/>
        <v>177.4902873402045</v>
      </c>
      <c r="BP50">
        <f t="shared" ca="1" si="352"/>
        <v>178.82439871654341</v>
      </c>
      <c r="BQ50">
        <f t="shared" ca="1" si="352"/>
        <v>188.24204050749367</v>
      </c>
      <c r="BR50">
        <f t="shared" ca="1" si="352"/>
        <v>190.7854202507385</v>
      </c>
      <c r="BS50">
        <f t="shared" ref="BS50:CX50" ca="1" si="353">BR50*EXP(($C$6-0.5*$C$4^2)*$C$5+$C$4*SQRT($C$5)*_xlfn.NORM.S.INV(RAND()))</f>
        <v>190.69169362412268</v>
      </c>
      <c r="BT50">
        <f t="shared" ca="1" si="353"/>
        <v>185.12269128788506</v>
      </c>
      <c r="BU50">
        <f t="shared" ca="1" si="353"/>
        <v>179.96571602445647</v>
      </c>
      <c r="BV50">
        <f t="shared" ca="1" si="353"/>
        <v>180.42740261095557</v>
      </c>
      <c r="BW50">
        <f t="shared" ca="1" si="353"/>
        <v>186.1441170737711</v>
      </c>
      <c r="BX50">
        <f t="shared" ca="1" si="353"/>
        <v>188.04531445134953</v>
      </c>
      <c r="BY50">
        <f t="shared" ca="1" si="353"/>
        <v>185.8624157072237</v>
      </c>
      <c r="BZ50">
        <f t="shared" ca="1" si="353"/>
        <v>185.34961819533623</v>
      </c>
      <c r="CA50">
        <f t="shared" ca="1" si="353"/>
        <v>183.03532879356626</v>
      </c>
      <c r="CB50">
        <f t="shared" ca="1" si="353"/>
        <v>179.75321008593392</v>
      </c>
      <c r="CC50">
        <f t="shared" ca="1" si="353"/>
        <v>181.61281714212609</v>
      </c>
      <c r="CD50">
        <f t="shared" ca="1" si="353"/>
        <v>182.61241342592098</v>
      </c>
      <c r="CE50">
        <f t="shared" ca="1" si="353"/>
        <v>181.13505826869076</v>
      </c>
      <c r="CF50">
        <f t="shared" ca="1" si="353"/>
        <v>184.03658872958744</v>
      </c>
      <c r="CG50">
        <f t="shared" ca="1" si="353"/>
        <v>183.28959017186276</v>
      </c>
      <c r="CH50">
        <f t="shared" ca="1" si="353"/>
        <v>183.88295447339732</v>
      </c>
      <c r="CI50">
        <f t="shared" ca="1" si="353"/>
        <v>186.58319171785098</v>
      </c>
      <c r="CJ50">
        <f t="shared" ca="1" si="353"/>
        <v>189.32997399138031</v>
      </c>
      <c r="CK50">
        <f t="shared" ca="1" si="353"/>
        <v>192.17391508657042</v>
      </c>
      <c r="CL50">
        <f t="shared" ca="1" si="353"/>
        <v>193.01664810945044</v>
      </c>
      <c r="CM50">
        <f t="shared" ca="1" si="353"/>
        <v>193.52937061176274</v>
      </c>
      <c r="CN50">
        <f t="shared" ca="1" si="353"/>
        <v>194.36035393449359</v>
      </c>
      <c r="CO50">
        <f t="shared" ca="1" si="353"/>
        <v>187.78294718603917</v>
      </c>
      <c r="CP50">
        <f t="shared" ca="1" si="353"/>
        <v>193.10323488204943</v>
      </c>
      <c r="CQ50">
        <f t="shared" ca="1" si="353"/>
        <v>192.78259636446685</v>
      </c>
      <c r="CR50">
        <f t="shared" ca="1" si="353"/>
        <v>196.08699633907807</v>
      </c>
      <c r="CS50">
        <f t="shared" ca="1" si="353"/>
        <v>193.15995183662386</v>
      </c>
      <c r="CT50">
        <f t="shared" ca="1" si="353"/>
        <v>196.72683884388536</v>
      </c>
      <c r="CU50">
        <f t="shared" ca="1" si="353"/>
        <v>194.4075360588372</v>
      </c>
      <c r="CV50">
        <f t="shared" ca="1" si="353"/>
        <v>196.35029888614591</v>
      </c>
      <c r="CW50">
        <f t="shared" ca="1" si="353"/>
        <v>197.04117261937037</v>
      </c>
      <c r="CX50">
        <f t="shared" ca="1" si="353"/>
        <v>197.4175477448963</v>
      </c>
      <c r="CY50">
        <f t="shared" ref="CY50:ED50" ca="1" si="354">CX50*EXP(($C$6-0.5*$C$4^2)*$C$5+$C$4*SQRT($C$5)*_xlfn.NORM.S.INV(RAND()))</f>
        <v>195.05726029092605</v>
      </c>
      <c r="CZ50">
        <f t="shared" ca="1" si="354"/>
        <v>189.63035710837764</v>
      </c>
      <c r="DA50">
        <f t="shared" ca="1" si="354"/>
        <v>194.89042243603899</v>
      </c>
      <c r="DB50">
        <f t="shared" ca="1" si="354"/>
        <v>197.01353250236346</v>
      </c>
      <c r="DC50">
        <f t="shared" ca="1" si="354"/>
        <v>192.81753191364228</v>
      </c>
      <c r="DD50">
        <f t="shared" ca="1" si="354"/>
        <v>193.10060020775217</v>
      </c>
      <c r="DE50">
        <f t="shared" ca="1" si="354"/>
        <v>192.76779352035535</v>
      </c>
      <c r="DF50">
        <f t="shared" ca="1" si="354"/>
        <v>190.97945175165131</v>
      </c>
      <c r="DG50">
        <f t="shared" ca="1" si="354"/>
        <v>191.0214125262541</v>
      </c>
      <c r="DH50">
        <f t="shared" ca="1" si="354"/>
        <v>193.88428867070988</v>
      </c>
      <c r="DI50">
        <f t="shared" ca="1" si="354"/>
        <v>192.94013071022792</v>
      </c>
      <c r="DJ50">
        <f t="shared" ca="1" si="354"/>
        <v>187.90109169325908</v>
      </c>
      <c r="DK50">
        <f t="shared" ca="1" si="354"/>
        <v>187.45481126529825</v>
      </c>
      <c r="DL50">
        <f t="shared" ca="1" si="354"/>
        <v>185.24962335877433</v>
      </c>
      <c r="DM50">
        <f t="shared" ca="1" si="354"/>
        <v>185.59258741487733</v>
      </c>
      <c r="DN50">
        <f t="shared" ca="1" si="354"/>
        <v>187.25612444650497</v>
      </c>
      <c r="DO50">
        <f t="shared" ca="1" si="354"/>
        <v>184.5802165254085</v>
      </c>
      <c r="DP50">
        <f t="shared" ca="1" si="354"/>
        <v>184.88022729709144</v>
      </c>
      <c r="DQ50">
        <f t="shared" ca="1" si="354"/>
        <v>187.15575125010236</v>
      </c>
      <c r="DR50">
        <f t="shared" ca="1" si="354"/>
        <v>191.3340833981857</v>
      </c>
      <c r="DS50">
        <f t="shared" ca="1" si="354"/>
        <v>188.64197676798497</v>
      </c>
      <c r="DT50">
        <f t="shared" ca="1" si="354"/>
        <v>182.6525009649701</v>
      </c>
      <c r="DU50">
        <f t="shared" ca="1" si="354"/>
        <v>184.64753235425371</v>
      </c>
      <c r="DV50">
        <f t="shared" ca="1" si="354"/>
        <v>186.30804057572931</v>
      </c>
      <c r="DW50">
        <f t="shared" ca="1" si="354"/>
        <v>184.91204967140845</v>
      </c>
      <c r="DX50">
        <f t="shared" ca="1" si="354"/>
        <v>180.29596873984255</v>
      </c>
      <c r="DY50">
        <f t="shared" ca="1" si="354"/>
        <v>178.74270355289519</v>
      </c>
      <c r="DZ50">
        <f t="shared" ca="1" si="354"/>
        <v>178.74468783427548</v>
      </c>
      <c r="EA50">
        <f t="shared" ca="1" si="354"/>
        <v>180.04053921270054</v>
      </c>
      <c r="EB50">
        <f t="shared" ca="1" si="354"/>
        <v>175.69944831188417</v>
      </c>
      <c r="EC50">
        <f t="shared" ca="1" si="354"/>
        <v>172.79938748630661</v>
      </c>
      <c r="ED50">
        <f t="shared" ca="1" si="354"/>
        <v>168.84665555751786</v>
      </c>
      <c r="EE50">
        <f t="shared" ref="EE50:FJ50" ca="1" si="355">ED50*EXP(($C$6-0.5*$C$4^2)*$C$5+$C$4*SQRT($C$5)*_xlfn.NORM.S.INV(RAND()))</f>
        <v>168.58227549054283</v>
      </c>
      <c r="EF50">
        <f t="shared" ca="1" si="355"/>
        <v>168.82222479974527</v>
      </c>
      <c r="EG50">
        <f t="shared" ca="1" si="355"/>
        <v>166.6406828604151</v>
      </c>
      <c r="EH50">
        <f t="shared" ca="1" si="355"/>
        <v>165.36411026750216</v>
      </c>
      <c r="EI50">
        <f t="shared" ca="1" si="355"/>
        <v>166.97623481405606</v>
      </c>
      <c r="EJ50">
        <f t="shared" ca="1" si="355"/>
        <v>167.35291872931171</v>
      </c>
      <c r="EK50">
        <f t="shared" ca="1" si="355"/>
        <v>164.63910609870877</v>
      </c>
      <c r="EL50">
        <f t="shared" ca="1" si="355"/>
        <v>161.78150309482174</v>
      </c>
      <c r="EM50">
        <f t="shared" ca="1" si="355"/>
        <v>163.08559759050499</v>
      </c>
      <c r="EN50">
        <f t="shared" ca="1" si="355"/>
        <v>161.15122250285</v>
      </c>
      <c r="EO50">
        <f t="shared" ca="1" si="355"/>
        <v>159.86528741010008</v>
      </c>
      <c r="EP50">
        <f t="shared" ca="1" si="355"/>
        <v>158.48823624569653</v>
      </c>
      <c r="EQ50">
        <f t="shared" ca="1" si="355"/>
        <v>159.71432780145236</v>
      </c>
      <c r="ER50">
        <f t="shared" ca="1" si="355"/>
        <v>162.82883174442671</v>
      </c>
      <c r="ES50">
        <f t="shared" ca="1" si="355"/>
        <v>164.73617375170349</v>
      </c>
      <c r="ET50">
        <f t="shared" ca="1" si="355"/>
        <v>160.88053830677211</v>
      </c>
      <c r="EU50">
        <f t="shared" ca="1" si="355"/>
        <v>163.81734709656826</v>
      </c>
      <c r="EV50">
        <f t="shared" ca="1" si="355"/>
        <v>161.53289583141478</v>
      </c>
      <c r="EW50">
        <f t="shared" ca="1" si="355"/>
        <v>167.69545813330632</v>
      </c>
      <c r="EX50">
        <f t="shared" ca="1" si="355"/>
        <v>165.85364447262214</v>
      </c>
      <c r="EY50">
        <f t="shared" ca="1" si="355"/>
        <v>166.53418344766578</v>
      </c>
      <c r="EZ50">
        <f t="shared" ca="1" si="355"/>
        <v>167.01047827601076</v>
      </c>
      <c r="FA50">
        <f t="shared" ca="1" si="355"/>
        <v>164.9681551303843</v>
      </c>
      <c r="FB50">
        <f t="shared" ca="1" si="355"/>
        <v>167.09902289822438</v>
      </c>
      <c r="FC50">
        <f t="shared" ca="1" si="355"/>
        <v>169.06031194819715</v>
      </c>
      <c r="FD50">
        <f t="shared" ca="1" si="355"/>
        <v>170.94566315881877</v>
      </c>
      <c r="FE50">
        <f t="shared" ca="1" si="355"/>
        <v>169.5422980245423</v>
      </c>
      <c r="FF50">
        <f t="shared" ca="1" si="355"/>
        <v>168.22245737055917</v>
      </c>
      <c r="FG50">
        <f t="shared" ca="1" si="355"/>
        <v>169.47674553119606</v>
      </c>
      <c r="FH50">
        <f t="shared" ca="1" si="355"/>
        <v>168.49584970190804</v>
      </c>
      <c r="FI50">
        <f t="shared" ca="1" si="355"/>
        <v>168.29559412923382</v>
      </c>
      <c r="FJ50">
        <f t="shared" ca="1" si="355"/>
        <v>169.61028049831796</v>
      </c>
      <c r="FK50">
        <f t="shared" ref="FK50:GP50" ca="1" si="356">FJ50*EXP(($C$6-0.5*$C$4^2)*$C$5+$C$4*SQRT($C$5)*_xlfn.NORM.S.INV(RAND()))</f>
        <v>165.47687838178032</v>
      </c>
      <c r="FL50">
        <f t="shared" ca="1" si="356"/>
        <v>163.78181860702256</v>
      </c>
      <c r="FM50">
        <f t="shared" ca="1" si="356"/>
        <v>161.17068219880869</v>
      </c>
      <c r="FN50">
        <f t="shared" ca="1" si="356"/>
        <v>161.42665405110657</v>
      </c>
      <c r="FO50">
        <f t="shared" ca="1" si="356"/>
        <v>161.84725559943374</v>
      </c>
      <c r="FP50">
        <f t="shared" ca="1" si="356"/>
        <v>161.03372456443827</v>
      </c>
      <c r="FQ50">
        <f t="shared" ca="1" si="356"/>
        <v>164.70203296692318</v>
      </c>
      <c r="FR50">
        <f t="shared" ca="1" si="356"/>
        <v>158.8166743289971</v>
      </c>
      <c r="FS50">
        <f t="shared" ca="1" si="356"/>
        <v>158.25449671753773</v>
      </c>
      <c r="FT50">
        <f t="shared" ca="1" si="356"/>
        <v>153.56098331172149</v>
      </c>
      <c r="FU50">
        <f t="shared" ca="1" si="356"/>
        <v>155.71151888162913</v>
      </c>
      <c r="FV50">
        <f t="shared" ca="1" si="356"/>
        <v>155.8212205207241</v>
      </c>
      <c r="FW50">
        <f t="shared" ca="1" si="356"/>
        <v>157.85963773486654</v>
      </c>
      <c r="FX50">
        <f t="shared" ca="1" si="356"/>
        <v>161.22229682950666</v>
      </c>
      <c r="FY50">
        <f t="shared" ca="1" si="356"/>
        <v>167.31127860114987</v>
      </c>
      <c r="FZ50">
        <f t="shared" ca="1" si="356"/>
        <v>163.19757494894733</v>
      </c>
      <c r="GA50">
        <f t="shared" ca="1" si="356"/>
        <v>160.52072802698316</v>
      </c>
      <c r="GB50">
        <f t="shared" ca="1" si="356"/>
        <v>156.82182205809167</v>
      </c>
      <c r="GC50">
        <f t="shared" ca="1" si="356"/>
        <v>151.65287408583512</v>
      </c>
      <c r="GD50">
        <f t="shared" ca="1" si="356"/>
        <v>148.69515602511487</v>
      </c>
      <c r="GE50">
        <f t="shared" ca="1" si="356"/>
        <v>142.04278630741433</v>
      </c>
      <c r="GF50">
        <f t="shared" ca="1" si="356"/>
        <v>142.58035429440676</v>
      </c>
      <c r="GG50">
        <f t="shared" ca="1" si="356"/>
        <v>145.92859416256505</v>
      </c>
      <c r="GH50">
        <f t="shared" ca="1" si="356"/>
        <v>144.69402066760577</v>
      </c>
      <c r="GI50">
        <f t="shared" ca="1" si="356"/>
        <v>143.96460965562522</v>
      </c>
      <c r="GJ50">
        <f t="shared" ca="1" si="356"/>
        <v>137.45978640012473</v>
      </c>
      <c r="GK50">
        <f t="shared" ca="1" si="356"/>
        <v>135.30501220276196</v>
      </c>
      <c r="GL50">
        <f t="shared" ca="1" si="356"/>
        <v>136.13119427204268</v>
      </c>
      <c r="GM50">
        <f t="shared" ca="1" si="356"/>
        <v>141.49105333564887</v>
      </c>
      <c r="GN50">
        <f t="shared" ca="1" si="356"/>
        <v>142.86652828397388</v>
      </c>
      <c r="GO50">
        <f t="shared" ca="1" si="356"/>
        <v>141.51005658056371</v>
      </c>
      <c r="GP50">
        <f t="shared" ca="1" si="356"/>
        <v>145.39811976248112</v>
      </c>
      <c r="GQ50">
        <f t="shared" ref="GQ50:GX50" ca="1" si="357">GP50*EXP(($C$6-0.5*$C$4^2)*$C$5+$C$4*SQRT($C$5)*_xlfn.NORM.S.INV(RAND()))</f>
        <v>146.02195123606256</v>
      </c>
      <c r="GR50">
        <f t="shared" ca="1" si="357"/>
        <v>146.85147007539055</v>
      </c>
      <c r="GS50">
        <f t="shared" ca="1" si="357"/>
        <v>145.44622190791557</v>
      </c>
      <c r="GT50">
        <f t="shared" ca="1" si="357"/>
        <v>149.57820785756087</v>
      </c>
      <c r="GU50">
        <f t="shared" ca="1" si="357"/>
        <v>150.47304334385043</v>
      </c>
      <c r="GV50">
        <f t="shared" ca="1" si="357"/>
        <v>153.9955335341719</v>
      </c>
      <c r="GW50">
        <f t="shared" ca="1" si="357"/>
        <v>149.14445266607521</v>
      </c>
      <c r="GX50">
        <f t="shared" ca="1" si="357"/>
        <v>149.85884059404981</v>
      </c>
      <c r="GY50" s="26">
        <f t="shared" ca="1" si="24"/>
        <v>10.141159405950191</v>
      </c>
      <c r="GZ50">
        <f t="shared" ca="1" si="243"/>
        <v>10.108534926641902</v>
      </c>
      <c r="HA50" s="26">
        <f t="shared" ca="1" si="32"/>
        <v>0</v>
      </c>
      <c r="HB50" s="26">
        <f t="shared" ca="1" si="244"/>
        <v>0</v>
      </c>
    </row>
    <row r="51" spans="6:210" x14ac:dyDescent="0.35">
      <c r="F51" s="26">
        <f t="shared" si="245"/>
        <v>156.69999999999999</v>
      </c>
      <c r="G51">
        <f t="shared" ref="G51:AL51" ca="1" si="358">F51*EXP(($C$6-0.5*$C$4^2)*$C$5+$C$4*SQRT($C$5)*_xlfn.NORM.S.INV(RAND()))</f>
        <v>158.87155614098938</v>
      </c>
      <c r="H51">
        <f t="shared" ca="1" si="358"/>
        <v>164.46740090969308</v>
      </c>
      <c r="I51">
        <f t="shared" ca="1" si="358"/>
        <v>163.98516106358102</v>
      </c>
      <c r="J51">
        <f t="shared" ca="1" si="358"/>
        <v>161.10979645804085</v>
      </c>
      <c r="K51">
        <f t="shared" ca="1" si="358"/>
        <v>160.68465095089397</v>
      </c>
      <c r="L51">
        <f t="shared" ca="1" si="358"/>
        <v>162.3918008657208</v>
      </c>
      <c r="M51">
        <f t="shared" ca="1" si="358"/>
        <v>162.55311265373021</v>
      </c>
      <c r="N51">
        <f t="shared" ca="1" si="358"/>
        <v>162.93324089074497</v>
      </c>
      <c r="O51">
        <f t="shared" ca="1" si="358"/>
        <v>162.31690101679391</v>
      </c>
      <c r="P51">
        <f t="shared" ca="1" si="358"/>
        <v>160.30521400386937</v>
      </c>
      <c r="Q51">
        <f t="shared" ca="1" si="358"/>
        <v>160.11933521483138</v>
      </c>
      <c r="R51">
        <f t="shared" ca="1" si="358"/>
        <v>160.18279810127575</v>
      </c>
      <c r="S51">
        <f t="shared" ca="1" si="358"/>
        <v>164.11134521120474</v>
      </c>
      <c r="T51">
        <f t="shared" ca="1" si="358"/>
        <v>163.79184969420047</v>
      </c>
      <c r="U51">
        <f t="shared" ca="1" si="358"/>
        <v>159.23202302154863</v>
      </c>
      <c r="V51">
        <f t="shared" ca="1" si="358"/>
        <v>159.01568507923633</v>
      </c>
      <c r="W51">
        <f t="shared" ca="1" si="358"/>
        <v>157.71269120237466</v>
      </c>
      <c r="X51">
        <f t="shared" ca="1" si="358"/>
        <v>156.90787800344808</v>
      </c>
      <c r="Y51">
        <f t="shared" ca="1" si="358"/>
        <v>155.75212196156187</v>
      </c>
      <c r="Z51">
        <f t="shared" ca="1" si="358"/>
        <v>157.20063185806976</v>
      </c>
      <c r="AA51">
        <f t="shared" ca="1" si="358"/>
        <v>158.5958173182018</v>
      </c>
      <c r="AB51">
        <f t="shared" ca="1" si="358"/>
        <v>161.19762990222279</v>
      </c>
      <c r="AC51">
        <f t="shared" ca="1" si="358"/>
        <v>163.09462704062034</v>
      </c>
      <c r="AD51">
        <f t="shared" ca="1" si="358"/>
        <v>168.32627412212474</v>
      </c>
      <c r="AE51">
        <f t="shared" ca="1" si="358"/>
        <v>168.59801935710158</v>
      </c>
      <c r="AF51">
        <f t="shared" ca="1" si="358"/>
        <v>172.4475367491064</v>
      </c>
      <c r="AG51">
        <f t="shared" ca="1" si="358"/>
        <v>171.84117475771396</v>
      </c>
      <c r="AH51">
        <f t="shared" ca="1" si="358"/>
        <v>170.60039315869204</v>
      </c>
      <c r="AI51">
        <f t="shared" ca="1" si="358"/>
        <v>173.93383626292555</v>
      </c>
      <c r="AJ51">
        <f t="shared" ca="1" si="358"/>
        <v>172.0415023210513</v>
      </c>
      <c r="AK51">
        <f t="shared" ca="1" si="358"/>
        <v>172.40917852785481</v>
      </c>
      <c r="AL51">
        <f t="shared" ca="1" si="358"/>
        <v>169.34981094841467</v>
      </c>
      <c r="AM51">
        <f t="shared" ref="AM51:BR51" ca="1" si="359">AL51*EXP(($C$6-0.5*$C$4^2)*$C$5+$C$4*SQRT($C$5)*_xlfn.NORM.S.INV(RAND()))</f>
        <v>168.85465492780304</v>
      </c>
      <c r="AN51">
        <f t="shared" ca="1" si="359"/>
        <v>163.12036286400149</v>
      </c>
      <c r="AO51">
        <f t="shared" ca="1" si="359"/>
        <v>162.09641715089126</v>
      </c>
      <c r="AP51">
        <f t="shared" ca="1" si="359"/>
        <v>160.77985043749879</v>
      </c>
      <c r="AQ51">
        <f t="shared" ca="1" si="359"/>
        <v>158.07284725281212</v>
      </c>
      <c r="AR51">
        <f t="shared" ca="1" si="359"/>
        <v>160.40925094819482</v>
      </c>
      <c r="AS51">
        <f t="shared" ca="1" si="359"/>
        <v>158.23368363990585</v>
      </c>
      <c r="AT51">
        <f t="shared" ca="1" si="359"/>
        <v>161.66605605441768</v>
      </c>
      <c r="AU51">
        <f t="shared" ca="1" si="359"/>
        <v>162.56624738830266</v>
      </c>
      <c r="AV51">
        <f t="shared" ca="1" si="359"/>
        <v>164.98401118032382</v>
      </c>
      <c r="AW51">
        <f t="shared" ca="1" si="359"/>
        <v>166.64568381419357</v>
      </c>
      <c r="AX51">
        <f t="shared" ca="1" si="359"/>
        <v>162.44420173586624</v>
      </c>
      <c r="AY51">
        <f t="shared" ca="1" si="359"/>
        <v>157.65751029273594</v>
      </c>
      <c r="AZ51">
        <f t="shared" ca="1" si="359"/>
        <v>154.83751267730699</v>
      </c>
      <c r="BA51">
        <f t="shared" ca="1" si="359"/>
        <v>152.28187570147182</v>
      </c>
      <c r="BB51">
        <f t="shared" ca="1" si="359"/>
        <v>151.02994703122528</v>
      </c>
      <c r="BC51">
        <f t="shared" ca="1" si="359"/>
        <v>151.87076537893847</v>
      </c>
      <c r="BD51">
        <f t="shared" ca="1" si="359"/>
        <v>151.56776242673115</v>
      </c>
      <c r="BE51">
        <f t="shared" ca="1" si="359"/>
        <v>151.9941277479025</v>
      </c>
      <c r="BF51">
        <f t="shared" ca="1" si="359"/>
        <v>152.22906496773413</v>
      </c>
      <c r="BG51">
        <f t="shared" ca="1" si="359"/>
        <v>156.4245717640257</v>
      </c>
      <c r="BH51">
        <f t="shared" ca="1" si="359"/>
        <v>152.23137174301294</v>
      </c>
      <c r="BI51">
        <f t="shared" ca="1" si="359"/>
        <v>152.93924353310348</v>
      </c>
      <c r="BJ51">
        <f t="shared" ca="1" si="359"/>
        <v>154.07400275007859</v>
      </c>
      <c r="BK51">
        <f t="shared" ca="1" si="359"/>
        <v>159.03698151987268</v>
      </c>
      <c r="BL51">
        <f t="shared" ca="1" si="359"/>
        <v>158.00214316826759</v>
      </c>
      <c r="BM51">
        <f t="shared" ca="1" si="359"/>
        <v>154.01455504204313</v>
      </c>
      <c r="BN51">
        <f t="shared" ca="1" si="359"/>
        <v>154.1128110645862</v>
      </c>
      <c r="BO51">
        <f t="shared" ca="1" si="359"/>
        <v>155.40173380314764</v>
      </c>
      <c r="BP51">
        <f t="shared" ca="1" si="359"/>
        <v>153.74985573692229</v>
      </c>
      <c r="BQ51">
        <f t="shared" ca="1" si="359"/>
        <v>151.4241026096793</v>
      </c>
      <c r="BR51">
        <f t="shared" ca="1" si="359"/>
        <v>148.89277301499735</v>
      </c>
      <c r="BS51">
        <f t="shared" ref="BS51:CX51" ca="1" si="360">BR51*EXP(($C$6-0.5*$C$4^2)*$C$5+$C$4*SQRT($C$5)*_xlfn.NORM.S.INV(RAND()))</f>
        <v>147.94137933277457</v>
      </c>
      <c r="BT51">
        <f t="shared" ca="1" si="360"/>
        <v>148.79331454570126</v>
      </c>
      <c r="BU51">
        <f t="shared" ca="1" si="360"/>
        <v>151.02013289093242</v>
      </c>
      <c r="BV51">
        <f t="shared" ca="1" si="360"/>
        <v>155.61347966237321</v>
      </c>
      <c r="BW51">
        <f t="shared" ca="1" si="360"/>
        <v>154.93970710997306</v>
      </c>
      <c r="BX51">
        <f t="shared" ca="1" si="360"/>
        <v>154.24824274991627</v>
      </c>
      <c r="BY51">
        <f t="shared" ca="1" si="360"/>
        <v>153.21003601480555</v>
      </c>
      <c r="BZ51">
        <f t="shared" ca="1" si="360"/>
        <v>152.0740821968152</v>
      </c>
      <c r="CA51">
        <f t="shared" ca="1" si="360"/>
        <v>157.85262624785489</v>
      </c>
      <c r="CB51">
        <f t="shared" ca="1" si="360"/>
        <v>156.13758691647999</v>
      </c>
      <c r="CC51">
        <f t="shared" ca="1" si="360"/>
        <v>154.7074066897035</v>
      </c>
      <c r="CD51">
        <f t="shared" ca="1" si="360"/>
        <v>155.53073725774738</v>
      </c>
      <c r="CE51">
        <f t="shared" ca="1" si="360"/>
        <v>157.98785481541486</v>
      </c>
      <c r="CF51">
        <f t="shared" ca="1" si="360"/>
        <v>158.41419083933079</v>
      </c>
      <c r="CG51">
        <f t="shared" ca="1" si="360"/>
        <v>166.78969503764267</v>
      </c>
      <c r="CH51">
        <f t="shared" ca="1" si="360"/>
        <v>169.92587945178047</v>
      </c>
      <c r="CI51">
        <f t="shared" ca="1" si="360"/>
        <v>166.12930189791044</v>
      </c>
      <c r="CJ51">
        <f t="shared" ca="1" si="360"/>
        <v>166.82354317150865</v>
      </c>
      <c r="CK51">
        <f t="shared" ca="1" si="360"/>
        <v>161.09990591145697</v>
      </c>
      <c r="CL51">
        <f t="shared" ca="1" si="360"/>
        <v>160.84395190729668</v>
      </c>
      <c r="CM51">
        <f t="shared" ca="1" si="360"/>
        <v>156.39896302855675</v>
      </c>
      <c r="CN51">
        <f t="shared" ca="1" si="360"/>
        <v>157.07589405111884</v>
      </c>
      <c r="CO51">
        <f t="shared" ca="1" si="360"/>
        <v>151.78739244635079</v>
      </c>
      <c r="CP51">
        <f t="shared" ca="1" si="360"/>
        <v>146.24471074414907</v>
      </c>
      <c r="CQ51">
        <f t="shared" ca="1" si="360"/>
        <v>141.17353580502495</v>
      </c>
      <c r="CR51">
        <f t="shared" ca="1" si="360"/>
        <v>139.76151321817053</v>
      </c>
      <c r="CS51">
        <f t="shared" ca="1" si="360"/>
        <v>138.56183581835251</v>
      </c>
      <c r="CT51">
        <f t="shared" ca="1" si="360"/>
        <v>140.04525101728487</v>
      </c>
      <c r="CU51">
        <f t="shared" ca="1" si="360"/>
        <v>139.97748670058223</v>
      </c>
      <c r="CV51">
        <f t="shared" ca="1" si="360"/>
        <v>138.50997061078277</v>
      </c>
      <c r="CW51">
        <f t="shared" ca="1" si="360"/>
        <v>143.68408018503507</v>
      </c>
      <c r="CX51">
        <f t="shared" ca="1" si="360"/>
        <v>143.66822583709231</v>
      </c>
      <c r="CY51">
        <f t="shared" ref="CY51:ED51" ca="1" si="361">CX51*EXP(($C$6-0.5*$C$4^2)*$C$5+$C$4*SQRT($C$5)*_xlfn.NORM.S.INV(RAND()))</f>
        <v>140.83727871463731</v>
      </c>
      <c r="CZ51">
        <f t="shared" ca="1" si="361"/>
        <v>141.04260747166663</v>
      </c>
      <c r="DA51">
        <f t="shared" ca="1" si="361"/>
        <v>137.56416876597689</v>
      </c>
      <c r="DB51">
        <f t="shared" ca="1" si="361"/>
        <v>140.73980978866135</v>
      </c>
      <c r="DC51">
        <f t="shared" ca="1" si="361"/>
        <v>140.95955780272527</v>
      </c>
      <c r="DD51">
        <f t="shared" ca="1" si="361"/>
        <v>139.85089594587794</v>
      </c>
      <c r="DE51">
        <f t="shared" ca="1" si="361"/>
        <v>140.66948705033255</v>
      </c>
      <c r="DF51">
        <f t="shared" ca="1" si="361"/>
        <v>145.38512068756981</v>
      </c>
      <c r="DG51">
        <f t="shared" ca="1" si="361"/>
        <v>146.40907160725561</v>
      </c>
      <c r="DH51">
        <f t="shared" ca="1" si="361"/>
        <v>151.76147758568999</v>
      </c>
      <c r="DI51">
        <f t="shared" ca="1" si="361"/>
        <v>154.12929487785041</v>
      </c>
      <c r="DJ51">
        <f t="shared" ca="1" si="361"/>
        <v>158.00900016467355</v>
      </c>
      <c r="DK51">
        <f t="shared" ca="1" si="361"/>
        <v>157.59484547512372</v>
      </c>
      <c r="DL51">
        <f t="shared" ca="1" si="361"/>
        <v>158.466612730777</v>
      </c>
      <c r="DM51">
        <f t="shared" ca="1" si="361"/>
        <v>158.50188138326774</v>
      </c>
      <c r="DN51">
        <f t="shared" ca="1" si="361"/>
        <v>155.69329575767853</v>
      </c>
      <c r="DO51">
        <f t="shared" ca="1" si="361"/>
        <v>157.17006287787211</v>
      </c>
      <c r="DP51">
        <f t="shared" ca="1" si="361"/>
        <v>155.38055521950844</v>
      </c>
      <c r="DQ51">
        <f t="shared" ca="1" si="361"/>
        <v>153.14250758383554</v>
      </c>
      <c r="DR51">
        <f t="shared" ca="1" si="361"/>
        <v>154.39091005740659</v>
      </c>
      <c r="DS51">
        <f t="shared" ca="1" si="361"/>
        <v>152.44560539253359</v>
      </c>
      <c r="DT51">
        <f t="shared" ca="1" si="361"/>
        <v>152.60482241499827</v>
      </c>
      <c r="DU51">
        <f t="shared" ca="1" si="361"/>
        <v>152.3324452840148</v>
      </c>
      <c r="DV51">
        <f t="shared" ca="1" si="361"/>
        <v>156.27726043424576</v>
      </c>
      <c r="DW51">
        <f t="shared" ca="1" si="361"/>
        <v>154.52054257396236</v>
      </c>
      <c r="DX51">
        <f t="shared" ca="1" si="361"/>
        <v>154.77383796645378</v>
      </c>
      <c r="DY51">
        <f t="shared" ca="1" si="361"/>
        <v>151.20826942054427</v>
      </c>
      <c r="DZ51">
        <f t="shared" ca="1" si="361"/>
        <v>149.11231593997144</v>
      </c>
      <c r="EA51">
        <f t="shared" ca="1" si="361"/>
        <v>144.12178233022419</v>
      </c>
      <c r="EB51">
        <f t="shared" ca="1" si="361"/>
        <v>144.85286654926892</v>
      </c>
      <c r="EC51">
        <f t="shared" ca="1" si="361"/>
        <v>140.10584944464313</v>
      </c>
      <c r="ED51">
        <f t="shared" ca="1" si="361"/>
        <v>140.96092209200953</v>
      </c>
      <c r="EE51">
        <f t="shared" ref="EE51:FJ51" ca="1" si="362">ED51*EXP(($C$6-0.5*$C$4^2)*$C$5+$C$4*SQRT($C$5)*_xlfn.NORM.S.INV(RAND()))</f>
        <v>140.94748528354444</v>
      </c>
      <c r="EF51">
        <f t="shared" ca="1" si="362"/>
        <v>142.86509695296095</v>
      </c>
      <c r="EG51">
        <f t="shared" ca="1" si="362"/>
        <v>143.54211661584353</v>
      </c>
      <c r="EH51">
        <f t="shared" ca="1" si="362"/>
        <v>139.35225810863423</v>
      </c>
      <c r="EI51">
        <f t="shared" ca="1" si="362"/>
        <v>139.91520605941395</v>
      </c>
      <c r="EJ51">
        <f t="shared" ca="1" si="362"/>
        <v>139.03022492109909</v>
      </c>
      <c r="EK51">
        <f t="shared" ca="1" si="362"/>
        <v>138.18065522931201</v>
      </c>
      <c r="EL51">
        <f t="shared" ca="1" si="362"/>
        <v>136.83177132464229</v>
      </c>
      <c r="EM51">
        <f t="shared" ca="1" si="362"/>
        <v>139.43479804219595</v>
      </c>
      <c r="EN51">
        <f t="shared" ca="1" si="362"/>
        <v>141.99057278494547</v>
      </c>
      <c r="EO51">
        <f t="shared" ca="1" si="362"/>
        <v>141.71856015360413</v>
      </c>
      <c r="EP51">
        <f t="shared" ca="1" si="362"/>
        <v>141.6483873513927</v>
      </c>
      <c r="EQ51">
        <f t="shared" ca="1" si="362"/>
        <v>140.16872691361652</v>
      </c>
      <c r="ER51">
        <f t="shared" ca="1" si="362"/>
        <v>141.8433398650273</v>
      </c>
      <c r="ES51">
        <f t="shared" ca="1" si="362"/>
        <v>140.82867520834279</v>
      </c>
      <c r="ET51">
        <f t="shared" ca="1" si="362"/>
        <v>139.18070969172112</v>
      </c>
      <c r="EU51">
        <f t="shared" ca="1" si="362"/>
        <v>142.15054560044175</v>
      </c>
      <c r="EV51">
        <f t="shared" ca="1" si="362"/>
        <v>138.72684478805988</v>
      </c>
      <c r="EW51">
        <f t="shared" ca="1" si="362"/>
        <v>138.08618344983634</v>
      </c>
      <c r="EX51">
        <f t="shared" ca="1" si="362"/>
        <v>142.32668869750901</v>
      </c>
      <c r="EY51">
        <f t="shared" ca="1" si="362"/>
        <v>139.66596246176366</v>
      </c>
      <c r="EZ51">
        <f t="shared" ca="1" si="362"/>
        <v>140.18302877908854</v>
      </c>
      <c r="FA51">
        <f t="shared" ca="1" si="362"/>
        <v>137.4004311368748</v>
      </c>
      <c r="FB51">
        <f t="shared" ca="1" si="362"/>
        <v>138.20774655178343</v>
      </c>
      <c r="FC51">
        <f t="shared" ca="1" si="362"/>
        <v>139.51604008738602</v>
      </c>
      <c r="FD51">
        <f t="shared" ca="1" si="362"/>
        <v>139.4874832823582</v>
      </c>
      <c r="FE51">
        <f t="shared" ca="1" si="362"/>
        <v>139.22082461996195</v>
      </c>
      <c r="FF51">
        <f t="shared" ca="1" si="362"/>
        <v>137.94778058171704</v>
      </c>
      <c r="FG51">
        <f t="shared" ca="1" si="362"/>
        <v>137.45844102259068</v>
      </c>
      <c r="FH51">
        <f t="shared" ca="1" si="362"/>
        <v>135.74257099915815</v>
      </c>
      <c r="FI51">
        <f t="shared" ca="1" si="362"/>
        <v>133.80263460597143</v>
      </c>
      <c r="FJ51">
        <f t="shared" ca="1" si="362"/>
        <v>134.60957994406766</v>
      </c>
      <c r="FK51">
        <f t="shared" ref="FK51:GP51" ca="1" si="363">FJ51*EXP(($C$6-0.5*$C$4^2)*$C$5+$C$4*SQRT($C$5)*_xlfn.NORM.S.INV(RAND()))</f>
        <v>133.96714776649534</v>
      </c>
      <c r="FL51">
        <f t="shared" ca="1" si="363"/>
        <v>134.82313434106121</v>
      </c>
      <c r="FM51">
        <f t="shared" ca="1" si="363"/>
        <v>137.4042609268997</v>
      </c>
      <c r="FN51">
        <f t="shared" ca="1" si="363"/>
        <v>138.53342776886777</v>
      </c>
      <c r="FO51">
        <f t="shared" ca="1" si="363"/>
        <v>136.85274403041754</v>
      </c>
      <c r="FP51">
        <f t="shared" ca="1" si="363"/>
        <v>138.26605375709016</v>
      </c>
      <c r="FQ51">
        <f t="shared" ca="1" si="363"/>
        <v>136.35654207292359</v>
      </c>
      <c r="FR51">
        <f t="shared" ca="1" si="363"/>
        <v>138.58610305947872</v>
      </c>
      <c r="FS51">
        <f t="shared" ca="1" si="363"/>
        <v>136.58839721266881</v>
      </c>
      <c r="FT51">
        <f t="shared" ca="1" si="363"/>
        <v>136.12723191313816</v>
      </c>
      <c r="FU51">
        <f t="shared" ca="1" si="363"/>
        <v>132.10483384357309</v>
      </c>
      <c r="FV51">
        <f t="shared" ca="1" si="363"/>
        <v>128.60286889787957</v>
      </c>
      <c r="FW51">
        <f t="shared" ca="1" si="363"/>
        <v>133.50215247494128</v>
      </c>
      <c r="FX51">
        <f t="shared" ca="1" si="363"/>
        <v>129.55745805393141</v>
      </c>
      <c r="FY51">
        <f t="shared" ca="1" si="363"/>
        <v>132.24263357277417</v>
      </c>
      <c r="FZ51">
        <f t="shared" ca="1" si="363"/>
        <v>129.5382910731995</v>
      </c>
      <c r="GA51">
        <f t="shared" ca="1" si="363"/>
        <v>129.47885029146585</v>
      </c>
      <c r="GB51">
        <f t="shared" ca="1" si="363"/>
        <v>127.54113302008187</v>
      </c>
      <c r="GC51">
        <f t="shared" ca="1" si="363"/>
        <v>129.70769985720088</v>
      </c>
      <c r="GD51">
        <f t="shared" ca="1" si="363"/>
        <v>130.52760108923994</v>
      </c>
      <c r="GE51">
        <f t="shared" ca="1" si="363"/>
        <v>133.05924583082836</v>
      </c>
      <c r="GF51">
        <f t="shared" ca="1" si="363"/>
        <v>134.66955409021537</v>
      </c>
      <c r="GG51">
        <f t="shared" ca="1" si="363"/>
        <v>136.9882338057196</v>
      </c>
      <c r="GH51">
        <f t="shared" ca="1" si="363"/>
        <v>137.86697879500699</v>
      </c>
      <c r="GI51">
        <f t="shared" ca="1" si="363"/>
        <v>136.26905038528577</v>
      </c>
      <c r="GJ51">
        <f t="shared" ca="1" si="363"/>
        <v>134.24309704186925</v>
      </c>
      <c r="GK51">
        <f t="shared" ca="1" si="363"/>
        <v>136.28746255467499</v>
      </c>
      <c r="GL51">
        <f t="shared" ca="1" si="363"/>
        <v>142.00478775541876</v>
      </c>
      <c r="GM51">
        <f t="shared" ca="1" si="363"/>
        <v>143.0595875687934</v>
      </c>
      <c r="GN51">
        <f t="shared" ca="1" si="363"/>
        <v>139.53841103186147</v>
      </c>
      <c r="GO51">
        <f t="shared" ca="1" si="363"/>
        <v>137.40471544156858</v>
      </c>
      <c r="GP51">
        <f t="shared" ca="1" si="363"/>
        <v>141.94692411270282</v>
      </c>
      <c r="GQ51">
        <f t="shared" ref="GQ51:GX51" ca="1" si="364">GP51*EXP(($C$6-0.5*$C$4^2)*$C$5+$C$4*SQRT($C$5)*_xlfn.NORM.S.INV(RAND()))</f>
        <v>144.06926389795208</v>
      </c>
      <c r="GR51">
        <f t="shared" ca="1" si="364"/>
        <v>145.94651414884302</v>
      </c>
      <c r="GS51">
        <f t="shared" ca="1" si="364"/>
        <v>145.40670830587192</v>
      </c>
      <c r="GT51">
        <f t="shared" ca="1" si="364"/>
        <v>144.35355565699393</v>
      </c>
      <c r="GU51">
        <f t="shared" ca="1" si="364"/>
        <v>144.49956994635133</v>
      </c>
      <c r="GV51">
        <f t="shared" ca="1" si="364"/>
        <v>144.47268600918446</v>
      </c>
      <c r="GW51">
        <f t="shared" ca="1" si="364"/>
        <v>145.98390540427638</v>
      </c>
      <c r="GX51">
        <f t="shared" ca="1" si="364"/>
        <v>147.06205864494549</v>
      </c>
      <c r="GY51" s="26">
        <f t="shared" ca="1" si="24"/>
        <v>12.937941355054505</v>
      </c>
      <c r="GZ51">
        <f t="shared" ca="1" si="243"/>
        <v>12.896319526313487</v>
      </c>
      <c r="HA51" s="26">
        <f t="shared" ca="1" si="32"/>
        <v>0</v>
      </c>
      <c r="HB51" s="26">
        <f t="shared" ca="1" si="244"/>
        <v>0</v>
      </c>
    </row>
    <row r="52" spans="6:210" x14ac:dyDescent="0.35">
      <c r="F52" s="26">
        <f t="shared" si="245"/>
        <v>156.69999999999999</v>
      </c>
      <c r="G52">
        <f t="shared" ref="G52:AL52" ca="1" si="365">F52*EXP(($C$6-0.5*$C$4^2)*$C$5+$C$4*SQRT($C$5)*_xlfn.NORM.S.INV(RAND()))</f>
        <v>157.51960148295828</v>
      </c>
      <c r="H52">
        <f t="shared" ca="1" si="365"/>
        <v>161.62118727963161</v>
      </c>
      <c r="I52">
        <f t="shared" ca="1" si="365"/>
        <v>161.32008936278234</v>
      </c>
      <c r="J52">
        <f t="shared" ca="1" si="365"/>
        <v>166.42343720977865</v>
      </c>
      <c r="K52">
        <f t="shared" ca="1" si="365"/>
        <v>168.73156234853008</v>
      </c>
      <c r="L52">
        <f t="shared" ca="1" si="365"/>
        <v>166.76843210056956</v>
      </c>
      <c r="M52">
        <f t="shared" ca="1" si="365"/>
        <v>168.09886308115915</v>
      </c>
      <c r="N52">
        <f t="shared" ca="1" si="365"/>
        <v>167.57516158803219</v>
      </c>
      <c r="O52">
        <f t="shared" ca="1" si="365"/>
        <v>169.25201298080503</v>
      </c>
      <c r="P52">
        <f t="shared" ca="1" si="365"/>
        <v>170.17771796588116</v>
      </c>
      <c r="Q52">
        <f t="shared" ca="1" si="365"/>
        <v>169.98595111392672</v>
      </c>
      <c r="R52">
        <f t="shared" ca="1" si="365"/>
        <v>177.41144705666494</v>
      </c>
      <c r="S52">
        <f t="shared" ca="1" si="365"/>
        <v>182.35340728781225</v>
      </c>
      <c r="T52">
        <f t="shared" ca="1" si="365"/>
        <v>179.11422545196106</v>
      </c>
      <c r="U52">
        <f t="shared" ca="1" si="365"/>
        <v>174.64728093617788</v>
      </c>
      <c r="V52">
        <f t="shared" ca="1" si="365"/>
        <v>177.24291306553127</v>
      </c>
      <c r="W52">
        <f t="shared" ca="1" si="365"/>
        <v>177.14038074825618</v>
      </c>
      <c r="X52">
        <f t="shared" ca="1" si="365"/>
        <v>175.49451153425304</v>
      </c>
      <c r="Y52">
        <f t="shared" ca="1" si="365"/>
        <v>170.61356361167282</v>
      </c>
      <c r="Z52">
        <f t="shared" ca="1" si="365"/>
        <v>172.73130221778757</v>
      </c>
      <c r="AA52">
        <f t="shared" ca="1" si="365"/>
        <v>166.17143388377207</v>
      </c>
      <c r="AB52">
        <f t="shared" ca="1" si="365"/>
        <v>161.67838281793561</v>
      </c>
      <c r="AC52">
        <f t="shared" ca="1" si="365"/>
        <v>160.43432895693869</v>
      </c>
      <c r="AD52">
        <f t="shared" ca="1" si="365"/>
        <v>164.29482033039253</v>
      </c>
      <c r="AE52">
        <f t="shared" ca="1" si="365"/>
        <v>165.05389244785601</v>
      </c>
      <c r="AF52">
        <f t="shared" ca="1" si="365"/>
        <v>161.69800881245848</v>
      </c>
      <c r="AG52">
        <f t="shared" ca="1" si="365"/>
        <v>164.2774738938852</v>
      </c>
      <c r="AH52">
        <f t="shared" ca="1" si="365"/>
        <v>163.96669902839429</v>
      </c>
      <c r="AI52">
        <f t="shared" ca="1" si="365"/>
        <v>165.738920559235</v>
      </c>
      <c r="AJ52">
        <f t="shared" ca="1" si="365"/>
        <v>162.6248779752766</v>
      </c>
      <c r="AK52">
        <f t="shared" ca="1" si="365"/>
        <v>160.98152368282689</v>
      </c>
      <c r="AL52">
        <f t="shared" ca="1" si="365"/>
        <v>158.91097812763493</v>
      </c>
      <c r="AM52">
        <f t="shared" ref="AM52:BR52" ca="1" si="366">AL52*EXP(($C$6-0.5*$C$4^2)*$C$5+$C$4*SQRT($C$5)*_xlfn.NORM.S.INV(RAND()))</f>
        <v>161.64511053843174</v>
      </c>
      <c r="AN52">
        <f t="shared" ca="1" si="366"/>
        <v>164.51332975939854</v>
      </c>
      <c r="AO52">
        <f t="shared" ca="1" si="366"/>
        <v>167.34401387014955</v>
      </c>
      <c r="AP52">
        <f t="shared" ca="1" si="366"/>
        <v>168.79078851357337</v>
      </c>
      <c r="AQ52">
        <f t="shared" ca="1" si="366"/>
        <v>174.96454590508193</v>
      </c>
      <c r="AR52">
        <f t="shared" ca="1" si="366"/>
        <v>176.40184350932068</v>
      </c>
      <c r="AS52">
        <f t="shared" ca="1" si="366"/>
        <v>176.11283898876997</v>
      </c>
      <c r="AT52">
        <f t="shared" ca="1" si="366"/>
        <v>171.85068624302014</v>
      </c>
      <c r="AU52">
        <f t="shared" ca="1" si="366"/>
        <v>178.22469498109263</v>
      </c>
      <c r="AV52">
        <f t="shared" ca="1" si="366"/>
        <v>177.85555474349448</v>
      </c>
      <c r="AW52">
        <f t="shared" ca="1" si="366"/>
        <v>174.9518296225269</v>
      </c>
      <c r="AX52">
        <f t="shared" ca="1" si="366"/>
        <v>175.52084953817908</v>
      </c>
      <c r="AY52">
        <f t="shared" ca="1" si="366"/>
        <v>176.02281667012818</v>
      </c>
      <c r="AZ52">
        <f t="shared" ca="1" si="366"/>
        <v>173.39670706945773</v>
      </c>
      <c r="BA52">
        <f t="shared" ca="1" si="366"/>
        <v>172.63119089482396</v>
      </c>
      <c r="BB52">
        <f t="shared" ca="1" si="366"/>
        <v>172.41671341554436</v>
      </c>
      <c r="BC52">
        <f t="shared" ca="1" si="366"/>
        <v>173.40930824812847</v>
      </c>
      <c r="BD52">
        <f t="shared" ca="1" si="366"/>
        <v>173.62077859139927</v>
      </c>
      <c r="BE52">
        <f t="shared" ca="1" si="366"/>
        <v>175.67074482257263</v>
      </c>
      <c r="BF52">
        <f t="shared" ca="1" si="366"/>
        <v>182.19698482312003</v>
      </c>
      <c r="BG52">
        <f t="shared" ca="1" si="366"/>
        <v>183.51241188274398</v>
      </c>
      <c r="BH52">
        <f t="shared" ca="1" si="366"/>
        <v>185.48352232138251</v>
      </c>
      <c r="BI52">
        <f t="shared" ca="1" si="366"/>
        <v>182.44567916782611</v>
      </c>
      <c r="BJ52">
        <f t="shared" ca="1" si="366"/>
        <v>183.42830115979629</v>
      </c>
      <c r="BK52">
        <f t="shared" ca="1" si="366"/>
        <v>183.26829539915559</v>
      </c>
      <c r="BL52">
        <f t="shared" ca="1" si="366"/>
        <v>176.55085264565616</v>
      </c>
      <c r="BM52">
        <f t="shared" ca="1" si="366"/>
        <v>177.53849148608612</v>
      </c>
      <c r="BN52">
        <f t="shared" ca="1" si="366"/>
        <v>178.85148733636856</v>
      </c>
      <c r="BO52">
        <f t="shared" ca="1" si="366"/>
        <v>179.86579420280628</v>
      </c>
      <c r="BP52">
        <f t="shared" ca="1" si="366"/>
        <v>178.35724506129526</v>
      </c>
      <c r="BQ52">
        <f t="shared" ca="1" si="366"/>
        <v>174.61003343491856</v>
      </c>
      <c r="BR52">
        <f t="shared" ca="1" si="366"/>
        <v>180.63514743095888</v>
      </c>
      <c r="BS52">
        <f t="shared" ref="BS52:CX52" ca="1" si="367">BR52*EXP(($C$6-0.5*$C$4^2)*$C$5+$C$4*SQRT($C$5)*_xlfn.NORM.S.INV(RAND()))</f>
        <v>185.56521231075266</v>
      </c>
      <c r="BT52">
        <f t="shared" ca="1" si="367"/>
        <v>182.77422644218132</v>
      </c>
      <c r="BU52">
        <f t="shared" ca="1" si="367"/>
        <v>179.86601678400999</v>
      </c>
      <c r="BV52">
        <f t="shared" ca="1" si="367"/>
        <v>179.4939694470178</v>
      </c>
      <c r="BW52">
        <f t="shared" ca="1" si="367"/>
        <v>180.84643499050094</v>
      </c>
      <c r="BX52">
        <f t="shared" ca="1" si="367"/>
        <v>176.45605764005336</v>
      </c>
      <c r="BY52">
        <f t="shared" ca="1" si="367"/>
        <v>180.06254178664429</v>
      </c>
      <c r="BZ52">
        <f t="shared" ca="1" si="367"/>
        <v>179.39331722837005</v>
      </c>
      <c r="CA52">
        <f t="shared" ca="1" si="367"/>
        <v>184.4946208051513</v>
      </c>
      <c r="CB52">
        <f t="shared" ca="1" si="367"/>
        <v>184.62004762278545</v>
      </c>
      <c r="CC52">
        <f t="shared" ca="1" si="367"/>
        <v>179.14551839521744</v>
      </c>
      <c r="CD52">
        <f t="shared" ca="1" si="367"/>
        <v>178.32460277647982</v>
      </c>
      <c r="CE52">
        <f t="shared" ca="1" si="367"/>
        <v>175.2510231581654</v>
      </c>
      <c r="CF52">
        <f t="shared" ca="1" si="367"/>
        <v>169.73318754140305</v>
      </c>
      <c r="CG52">
        <f t="shared" ca="1" si="367"/>
        <v>174.08126745537939</v>
      </c>
      <c r="CH52">
        <f t="shared" ca="1" si="367"/>
        <v>175.16755713627944</v>
      </c>
      <c r="CI52">
        <f t="shared" ca="1" si="367"/>
        <v>177.18839649241991</v>
      </c>
      <c r="CJ52">
        <f t="shared" ca="1" si="367"/>
        <v>180.75256942738125</v>
      </c>
      <c r="CK52">
        <f t="shared" ca="1" si="367"/>
        <v>178.85362688523776</v>
      </c>
      <c r="CL52">
        <f t="shared" ca="1" si="367"/>
        <v>176.70500822308443</v>
      </c>
      <c r="CM52">
        <f t="shared" ca="1" si="367"/>
        <v>176.58187541141945</v>
      </c>
      <c r="CN52">
        <f t="shared" ca="1" si="367"/>
        <v>180.16481486331992</v>
      </c>
      <c r="CO52">
        <f t="shared" ca="1" si="367"/>
        <v>176.19015496848615</v>
      </c>
      <c r="CP52">
        <f t="shared" ca="1" si="367"/>
        <v>169.45036302440906</v>
      </c>
      <c r="CQ52">
        <f t="shared" ca="1" si="367"/>
        <v>168.4234490799345</v>
      </c>
      <c r="CR52">
        <f t="shared" ca="1" si="367"/>
        <v>169.65231040310337</v>
      </c>
      <c r="CS52">
        <f t="shared" ca="1" si="367"/>
        <v>164.71468652629198</v>
      </c>
      <c r="CT52">
        <f t="shared" ca="1" si="367"/>
        <v>167.09546549722023</v>
      </c>
      <c r="CU52">
        <f t="shared" ca="1" si="367"/>
        <v>166.21995753085491</v>
      </c>
      <c r="CV52">
        <f t="shared" ca="1" si="367"/>
        <v>164.48430582174194</v>
      </c>
      <c r="CW52">
        <f t="shared" ca="1" si="367"/>
        <v>166.31560291764023</v>
      </c>
      <c r="CX52">
        <f t="shared" ca="1" si="367"/>
        <v>162.48449644888137</v>
      </c>
      <c r="CY52">
        <f t="shared" ref="CY52:ED52" ca="1" si="368">CX52*EXP(($C$6-0.5*$C$4^2)*$C$5+$C$4*SQRT($C$5)*_xlfn.NORM.S.INV(RAND()))</f>
        <v>161.34082198517993</v>
      </c>
      <c r="CZ52">
        <f t="shared" ca="1" si="368"/>
        <v>159.61410132098004</v>
      </c>
      <c r="DA52">
        <f t="shared" ca="1" si="368"/>
        <v>168.70467561102012</v>
      </c>
      <c r="DB52">
        <f t="shared" ca="1" si="368"/>
        <v>166.19621578597247</v>
      </c>
      <c r="DC52">
        <f t="shared" ca="1" si="368"/>
        <v>161.91490785047483</v>
      </c>
      <c r="DD52">
        <f t="shared" ca="1" si="368"/>
        <v>164.94501072965679</v>
      </c>
      <c r="DE52">
        <f t="shared" ca="1" si="368"/>
        <v>163.52769640908096</v>
      </c>
      <c r="DF52">
        <f t="shared" ca="1" si="368"/>
        <v>167.07129821671671</v>
      </c>
      <c r="DG52">
        <f t="shared" ca="1" si="368"/>
        <v>168.70529322912677</v>
      </c>
      <c r="DH52">
        <f t="shared" ca="1" si="368"/>
        <v>169.02442821583827</v>
      </c>
      <c r="DI52">
        <f t="shared" ca="1" si="368"/>
        <v>174.13484240671312</v>
      </c>
      <c r="DJ52">
        <f t="shared" ca="1" si="368"/>
        <v>171.65860238791592</v>
      </c>
      <c r="DK52">
        <f t="shared" ca="1" si="368"/>
        <v>175.01785776762023</v>
      </c>
      <c r="DL52">
        <f t="shared" ca="1" si="368"/>
        <v>180.89323090885347</v>
      </c>
      <c r="DM52">
        <f t="shared" ca="1" si="368"/>
        <v>179.72591372395405</v>
      </c>
      <c r="DN52">
        <f t="shared" ca="1" si="368"/>
        <v>175.2249983168528</v>
      </c>
      <c r="DO52">
        <f t="shared" ca="1" si="368"/>
        <v>172.0098482421194</v>
      </c>
      <c r="DP52">
        <f t="shared" ca="1" si="368"/>
        <v>170.10076536148139</v>
      </c>
      <c r="DQ52">
        <f t="shared" ca="1" si="368"/>
        <v>172.24547006485579</v>
      </c>
      <c r="DR52">
        <f t="shared" ca="1" si="368"/>
        <v>169.97949279059043</v>
      </c>
      <c r="DS52">
        <f t="shared" ca="1" si="368"/>
        <v>172.67702767723262</v>
      </c>
      <c r="DT52">
        <f t="shared" ca="1" si="368"/>
        <v>173.64881232556391</v>
      </c>
      <c r="DU52">
        <f t="shared" ca="1" si="368"/>
        <v>170.72503928696497</v>
      </c>
      <c r="DV52">
        <f t="shared" ca="1" si="368"/>
        <v>169.88930468658921</v>
      </c>
      <c r="DW52">
        <f t="shared" ca="1" si="368"/>
        <v>170.81912849527646</v>
      </c>
      <c r="DX52">
        <f t="shared" ca="1" si="368"/>
        <v>173.84538843143321</v>
      </c>
      <c r="DY52">
        <f t="shared" ca="1" si="368"/>
        <v>168.71975621985794</v>
      </c>
      <c r="DZ52">
        <f t="shared" ca="1" si="368"/>
        <v>164.98546150145651</v>
      </c>
      <c r="EA52">
        <f t="shared" ca="1" si="368"/>
        <v>168.10014755016414</v>
      </c>
      <c r="EB52">
        <f t="shared" ca="1" si="368"/>
        <v>168.59894310913333</v>
      </c>
      <c r="EC52">
        <f t="shared" ca="1" si="368"/>
        <v>169.7004234672367</v>
      </c>
      <c r="ED52">
        <f t="shared" ca="1" si="368"/>
        <v>168.27089299762872</v>
      </c>
      <c r="EE52">
        <f t="shared" ref="EE52:FJ52" ca="1" si="369">ED52*EXP(($C$6-0.5*$C$4^2)*$C$5+$C$4*SQRT($C$5)*_xlfn.NORM.S.INV(RAND()))</f>
        <v>171.51545448749127</v>
      </c>
      <c r="EF52">
        <f t="shared" ca="1" si="369"/>
        <v>172.58693426177751</v>
      </c>
      <c r="EG52">
        <f t="shared" ca="1" si="369"/>
        <v>172.07463878848506</v>
      </c>
      <c r="EH52">
        <f t="shared" ca="1" si="369"/>
        <v>171.33053595989946</v>
      </c>
      <c r="EI52">
        <f t="shared" ca="1" si="369"/>
        <v>178.94359865164677</v>
      </c>
      <c r="EJ52">
        <f t="shared" ca="1" si="369"/>
        <v>177.91545083001338</v>
      </c>
      <c r="EK52">
        <f t="shared" ca="1" si="369"/>
        <v>176.12423436973901</v>
      </c>
      <c r="EL52">
        <f t="shared" ca="1" si="369"/>
        <v>178.65497291418151</v>
      </c>
      <c r="EM52">
        <f t="shared" ca="1" si="369"/>
        <v>180.94562178012396</v>
      </c>
      <c r="EN52">
        <f t="shared" ca="1" si="369"/>
        <v>180.79099269869599</v>
      </c>
      <c r="EO52">
        <f t="shared" ca="1" si="369"/>
        <v>176.68445096752447</v>
      </c>
      <c r="EP52">
        <f t="shared" ca="1" si="369"/>
        <v>181.79508317239677</v>
      </c>
      <c r="EQ52">
        <f t="shared" ca="1" si="369"/>
        <v>182.91545262318382</v>
      </c>
      <c r="ER52">
        <f t="shared" ca="1" si="369"/>
        <v>178.62213820919428</v>
      </c>
      <c r="ES52">
        <f t="shared" ca="1" si="369"/>
        <v>176.46328722994934</v>
      </c>
      <c r="ET52">
        <f t="shared" ca="1" si="369"/>
        <v>179.38816827171402</v>
      </c>
      <c r="EU52">
        <f t="shared" ca="1" si="369"/>
        <v>186.56119638166615</v>
      </c>
      <c r="EV52">
        <f t="shared" ca="1" si="369"/>
        <v>185.55508956447949</v>
      </c>
      <c r="EW52">
        <f t="shared" ca="1" si="369"/>
        <v>180.54979342852079</v>
      </c>
      <c r="EX52">
        <f t="shared" ca="1" si="369"/>
        <v>181.86216745642784</v>
      </c>
      <c r="EY52">
        <f t="shared" ca="1" si="369"/>
        <v>188.32096768851858</v>
      </c>
      <c r="EZ52">
        <f t="shared" ca="1" si="369"/>
        <v>188.64385179366548</v>
      </c>
      <c r="FA52">
        <f t="shared" ca="1" si="369"/>
        <v>188.06507197234038</v>
      </c>
      <c r="FB52">
        <f t="shared" ca="1" si="369"/>
        <v>184.51945195381612</v>
      </c>
      <c r="FC52">
        <f t="shared" ca="1" si="369"/>
        <v>182.18616826271682</v>
      </c>
      <c r="FD52">
        <f t="shared" ca="1" si="369"/>
        <v>184.04780078814051</v>
      </c>
      <c r="FE52">
        <f t="shared" ca="1" si="369"/>
        <v>187.66446212717153</v>
      </c>
      <c r="FF52">
        <f t="shared" ca="1" si="369"/>
        <v>188.58428202290474</v>
      </c>
      <c r="FG52">
        <f t="shared" ca="1" si="369"/>
        <v>187.36513688204889</v>
      </c>
      <c r="FH52">
        <f t="shared" ca="1" si="369"/>
        <v>181.88896196903281</v>
      </c>
      <c r="FI52">
        <f t="shared" ca="1" si="369"/>
        <v>180.03345637773751</v>
      </c>
      <c r="FJ52">
        <f t="shared" ca="1" si="369"/>
        <v>177.50221953486209</v>
      </c>
      <c r="FK52">
        <f t="shared" ref="FK52:GP52" ca="1" si="370">FJ52*EXP(($C$6-0.5*$C$4^2)*$C$5+$C$4*SQRT($C$5)*_xlfn.NORM.S.INV(RAND()))</f>
        <v>177.46842477900069</v>
      </c>
      <c r="FL52">
        <f t="shared" ca="1" si="370"/>
        <v>178.82318667362799</v>
      </c>
      <c r="FM52">
        <f t="shared" ca="1" si="370"/>
        <v>178.41090055181246</v>
      </c>
      <c r="FN52">
        <f t="shared" ca="1" si="370"/>
        <v>175.04373034505724</v>
      </c>
      <c r="FO52">
        <f t="shared" ca="1" si="370"/>
        <v>172.90025803271607</v>
      </c>
      <c r="FP52">
        <f t="shared" ca="1" si="370"/>
        <v>171.80814986630341</v>
      </c>
      <c r="FQ52">
        <f t="shared" ca="1" si="370"/>
        <v>165.21883941194591</v>
      </c>
      <c r="FR52">
        <f t="shared" ca="1" si="370"/>
        <v>167.12650411303775</v>
      </c>
      <c r="FS52">
        <f t="shared" ca="1" si="370"/>
        <v>166.30246113444002</v>
      </c>
      <c r="FT52">
        <f t="shared" ca="1" si="370"/>
        <v>167.13719793226878</v>
      </c>
      <c r="FU52">
        <f t="shared" ca="1" si="370"/>
        <v>167.21184120810031</v>
      </c>
      <c r="FV52">
        <f t="shared" ca="1" si="370"/>
        <v>172.61951800441093</v>
      </c>
      <c r="FW52">
        <f t="shared" ca="1" si="370"/>
        <v>170.77556764029333</v>
      </c>
      <c r="FX52">
        <f t="shared" ca="1" si="370"/>
        <v>172.87129094062666</v>
      </c>
      <c r="FY52">
        <f t="shared" ca="1" si="370"/>
        <v>171.09425843755702</v>
      </c>
      <c r="FZ52">
        <f t="shared" ca="1" si="370"/>
        <v>168.89095845376457</v>
      </c>
      <c r="GA52">
        <f t="shared" ca="1" si="370"/>
        <v>171.08834426141152</v>
      </c>
      <c r="GB52">
        <f t="shared" ca="1" si="370"/>
        <v>175.27680689968528</v>
      </c>
      <c r="GC52">
        <f t="shared" ca="1" si="370"/>
        <v>178.50808244707704</v>
      </c>
      <c r="GD52">
        <f t="shared" ca="1" si="370"/>
        <v>174.70108237711219</v>
      </c>
      <c r="GE52">
        <f t="shared" ca="1" si="370"/>
        <v>175.27393068822698</v>
      </c>
      <c r="GF52">
        <f t="shared" ca="1" si="370"/>
        <v>179.22492437984283</v>
      </c>
      <c r="GG52">
        <f t="shared" ca="1" si="370"/>
        <v>179.47726345002386</v>
      </c>
      <c r="GH52">
        <f t="shared" ca="1" si="370"/>
        <v>171.17492647213709</v>
      </c>
      <c r="GI52">
        <f t="shared" ca="1" si="370"/>
        <v>168.10619871681786</v>
      </c>
      <c r="GJ52">
        <f t="shared" ca="1" si="370"/>
        <v>163.53927814349132</v>
      </c>
      <c r="GK52">
        <f t="shared" ca="1" si="370"/>
        <v>168.69515805137823</v>
      </c>
      <c r="GL52">
        <f t="shared" ca="1" si="370"/>
        <v>172.59504695482525</v>
      </c>
      <c r="GM52">
        <f t="shared" ca="1" si="370"/>
        <v>169.70071654967978</v>
      </c>
      <c r="GN52">
        <f t="shared" ca="1" si="370"/>
        <v>169.10605193006882</v>
      </c>
      <c r="GO52">
        <f t="shared" ca="1" si="370"/>
        <v>166.61142832687463</v>
      </c>
      <c r="GP52">
        <f t="shared" ca="1" si="370"/>
        <v>161.2574878925254</v>
      </c>
      <c r="GQ52">
        <f t="shared" ref="GQ52:GX52" ca="1" si="371">GP52*EXP(($C$6-0.5*$C$4^2)*$C$5+$C$4*SQRT($C$5)*_xlfn.NORM.S.INV(RAND()))</f>
        <v>162.27182110232755</v>
      </c>
      <c r="GR52">
        <f t="shared" ca="1" si="371"/>
        <v>163.27685564869969</v>
      </c>
      <c r="GS52">
        <f t="shared" ca="1" si="371"/>
        <v>169.92947597778382</v>
      </c>
      <c r="GT52">
        <f t="shared" ca="1" si="371"/>
        <v>168.35424189296569</v>
      </c>
      <c r="GU52">
        <f t="shared" ca="1" si="371"/>
        <v>165.59044975150667</v>
      </c>
      <c r="GV52">
        <f t="shared" ca="1" si="371"/>
        <v>158.98369670269733</v>
      </c>
      <c r="GW52">
        <f t="shared" ca="1" si="371"/>
        <v>162.20377765636695</v>
      </c>
      <c r="GX52">
        <f t="shared" ca="1" si="371"/>
        <v>160.04062093527983</v>
      </c>
      <c r="GY52" s="26">
        <f t="shared" ca="1" si="24"/>
        <v>0</v>
      </c>
      <c r="GZ52">
        <f t="shared" ca="1" si="243"/>
        <v>0</v>
      </c>
      <c r="HA52" s="26">
        <f t="shared" ca="1" si="32"/>
        <v>4.0620935279832793E-2</v>
      </c>
      <c r="HB52" s="26">
        <f t="shared" ca="1" si="244"/>
        <v>4.049025625098894E-2</v>
      </c>
    </row>
    <row r="53" spans="6:210" x14ac:dyDescent="0.35">
      <c r="F53" s="26">
        <f t="shared" si="245"/>
        <v>156.69999999999999</v>
      </c>
      <c r="G53">
        <f t="shared" ref="G53:AL53" ca="1" si="372">F53*EXP(($C$6-0.5*$C$4^2)*$C$5+$C$4*SQRT($C$5)*_xlfn.NORM.S.INV(RAND()))</f>
        <v>157.58635938805932</v>
      </c>
      <c r="H53">
        <f t="shared" ca="1" si="372"/>
        <v>163.77828471981459</v>
      </c>
      <c r="I53">
        <f t="shared" ca="1" si="372"/>
        <v>167.10975092674352</v>
      </c>
      <c r="J53">
        <f t="shared" ca="1" si="372"/>
        <v>165.7123700521276</v>
      </c>
      <c r="K53">
        <f t="shared" ca="1" si="372"/>
        <v>166.56716654499283</v>
      </c>
      <c r="L53">
        <f t="shared" ca="1" si="372"/>
        <v>167.3793994638896</v>
      </c>
      <c r="M53">
        <f t="shared" ca="1" si="372"/>
        <v>168.79541357117839</v>
      </c>
      <c r="N53">
        <f t="shared" ca="1" si="372"/>
        <v>168.40401431670603</v>
      </c>
      <c r="O53">
        <f t="shared" ca="1" si="372"/>
        <v>164.25093057738835</v>
      </c>
      <c r="P53">
        <f t="shared" ca="1" si="372"/>
        <v>166.50578488949276</v>
      </c>
      <c r="Q53">
        <f t="shared" ca="1" si="372"/>
        <v>163.48906006289116</v>
      </c>
      <c r="R53">
        <f t="shared" ca="1" si="372"/>
        <v>161.10990780988766</v>
      </c>
      <c r="S53">
        <f t="shared" ca="1" si="372"/>
        <v>157.35321008040637</v>
      </c>
      <c r="T53">
        <f t="shared" ca="1" si="372"/>
        <v>163.40212472461937</v>
      </c>
      <c r="U53">
        <f t="shared" ca="1" si="372"/>
        <v>164.48975330916812</v>
      </c>
      <c r="V53">
        <f t="shared" ca="1" si="372"/>
        <v>163.77519717280128</v>
      </c>
      <c r="W53">
        <f t="shared" ca="1" si="372"/>
        <v>165.38069145667018</v>
      </c>
      <c r="X53">
        <f t="shared" ca="1" si="372"/>
        <v>171.08768660676083</v>
      </c>
      <c r="Y53">
        <f t="shared" ca="1" si="372"/>
        <v>173.02563841211989</v>
      </c>
      <c r="Z53">
        <f t="shared" ca="1" si="372"/>
        <v>177.47843385097914</v>
      </c>
      <c r="AA53">
        <f t="shared" ca="1" si="372"/>
        <v>174.87893887590243</v>
      </c>
      <c r="AB53">
        <f t="shared" ca="1" si="372"/>
        <v>175.68107496137208</v>
      </c>
      <c r="AC53">
        <f t="shared" ca="1" si="372"/>
        <v>176.22570353339125</v>
      </c>
      <c r="AD53">
        <f t="shared" ca="1" si="372"/>
        <v>174.44444555704729</v>
      </c>
      <c r="AE53">
        <f t="shared" ca="1" si="372"/>
        <v>173.80412191939033</v>
      </c>
      <c r="AF53">
        <f t="shared" ca="1" si="372"/>
        <v>177.96446916389891</v>
      </c>
      <c r="AG53">
        <f t="shared" ca="1" si="372"/>
        <v>174.06623130633429</v>
      </c>
      <c r="AH53">
        <f t="shared" ca="1" si="372"/>
        <v>174.83988625753599</v>
      </c>
      <c r="AI53">
        <f t="shared" ca="1" si="372"/>
        <v>173.5634005910176</v>
      </c>
      <c r="AJ53">
        <f t="shared" ca="1" si="372"/>
        <v>169.23900340976323</v>
      </c>
      <c r="AK53">
        <f t="shared" ca="1" si="372"/>
        <v>170.38201684898789</v>
      </c>
      <c r="AL53">
        <f t="shared" ca="1" si="372"/>
        <v>174.87257365197831</v>
      </c>
      <c r="AM53">
        <f t="shared" ref="AM53:BR53" ca="1" si="373">AL53*EXP(($C$6-0.5*$C$4^2)*$C$5+$C$4*SQRT($C$5)*_xlfn.NORM.S.INV(RAND()))</f>
        <v>174.06698982604388</v>
      </c>
      <c r="AN53">
        <f t="shared" ca="1" si="373"/>
        <v>176.98619929704427</v>
      </c>
      <c r="AO53">
        <f t="shared" ca="1" si="373"/>
        <v>168.41426896005487</v>
      </c>
      <c r="AP53">
        <f t="shared" ca="1" si="373"/>
        <v>172.67517604517556</v>
      </c>
      <c r="AQ53">
        <f t="shared" ca="1" si="373"/>
        <v>168.05289181696079</v>
      </c>
      <c r="AR53">
        <f t="shared" ca="1" si="373"/>
        <v>168.57480392811564</v>
      </c>
      <c r="AS53">
        <f t="shared" ca="1" si="373"/>
        <v>167.33713585597681</v>
      </c>
      <c r="AT53">
        <f t="shared" ca="1" si="373"/>
        <v>171.62952432776953</v>
      </c>
      <c r="AU53">
        <f t="shared" ca="1" si="373"/>
        <v>175.52874809549053</v>
      </c>
      <c r="AV53">
        <f t="shared" ca="1" si="373"/>
        <v>172.34342349585779</v>
      </c>
      <c r="AW53">
        <f t="shared" ca="1" si="373"/>
        <v>176.50737447326978</v>
      </c>
      <c r="AX53">
        <f t="shared" ca="1" si="373"/>
        <v>177.74800505871542</v>
      </c>
      <c r="AY53">
        <f t="shared" ca="1" si="373"/>
        <v>176.75833081815139</v>
      </c>
      <c r="AZ53">
        <f t="shared" ca="1" si="373"/>
        <v>177.6591392441394</v>
      </c>
      <c r="BA53">
        <f t="shared" ca="1" si="373"/>
        <v>176.33739897551507</v>
      </c>
      <c r="BB53">
        <f t="shared" ca="1" si="373"/>
        <v>174.02274655197633</v>
      </c>
      <c r="BC53">
        <f t="shared" ca="1" si="373"/>
        <v>173.31998400135711</v>
      </c>
      <c r="BD53">
        <f t="shared" ca="1" si="373"/>
        <v>177.30734874976838</v>
      </c>
      <c r="BE53">
        <f t="shared" ca="1" si="373"/>
        <v>182.26682915078695</v>
      </c>
      <c r="BF53">
        <f t="shared" ca="1" si="373"/>
        <v>187.95703681007544</v>
      </c>
      <c r="BG53">
        <f t="shared" ca="1" si="373"/>
        <v>193.0179046681655</v>
      </c>
      <c r="BH53">
        <f t="shared" ca="1" si="373"/>
        <v>194.94358601182029</v>
      </c>
      <c r="BI53">
        <f t="shared" ca="1" si="373"/>
        <v>194.31442539081297</v>
      </c>
      <c r="BJ53">
        <f t="shared" ca="1" si="373"/>
        <v>188.75443366548126</v>
      </c>
      <c r="BK53">
        <f t="shared" ca="1" si="373"/>
        <v>182.96793415039255</v>
      </c>
      <c r="BL53">
        <f t="shared" ca="1" si="373"/>
        <v>184.69355728744014</v>
      </c>
      <c r="BM53">
        <f t="shared" ca="1" si="373"/>
        <v>183.83612960016981</v>
      </c>
      <c r="BN53">
        <f t="shared" ca="1" si="373"/>
        <v>186.5141788801636</v>
      </c>
      <c r="BO53">
        <f t="shared" ca="1" si="373"/>
        <v>189.74352682258768</v>
      </c>
      <c r="BP53">
        <f t="shared" ca="1" si="373"/>
        <v>191.45831741727167</v>
      </c>
      <c r="BQ53">
        <f t="shared" ca="1" si="373"/>
        <v>190.43334210355337</v>
      </c>
      <c r="BR53">
        <f t="shared" ca="1" si="373"/>
        <v>191.71143009302608</v>
      </c>
      <c r="BS53">
        <f t="shared" ref="BS53:CX53" ca="1" si="374">BR53*EXP(($C$6-0.5*$C$4^2)*$C$5+$C$4*SQRT($C$5)*_xlfn.NORM.S.INV(RAND()))</f>
        <v>190.92666664584218</v>
      </c>
      <c r="BT53">
        <f t="shared" ca="1" si="374"/>
        <v>184.54359324588245</v>
      </c>
      <c r="BU53">
        <f t="shared" ca="1" si="374"/>
        <v>180.84138993743929</v>
      </c>
      <c r="BV53">
        <f t="shared" ca="1" si="374"/>
        <v>184.80017542654642</v>
      </c>
      <c r="BW53">
        <f t="shared" ca="1" si="374"/>
        <v>185.93857655771393</v>
      </c>
      <c r="BX53">
        <f t="shared" ca="1" si="374"/>
        <v>186.56135726741439</v>
      </c>
      <c r="BY53">
        <f t="shared" ca="1" si="374"/>
        <v>184.94084382496663</v>
      </c>
      <c r="BZ53">
        <f t="shared" ca="1" si="374"/>
        <v>191.87097289440806</v>
      </c>
      <c r="CA53">
        <f t="shared" ca="1" si="374"/>
        <v>187.76666709675635</v>
      </c>
      <c r="CB53">
        <f t="shared" ca="1" si="374"/>
        <v>178.96495410618493</v>
      </c>
      <c r="CC53">
        <f t="shared" ca="1" si="374"/>
        <v>180.11365490817863</v>
      </c>
      <c r="CD53">
        <f t="shared" ca="1" si="374"/>
        <v>183.72112639070821</v>
      </c>
      <c r="CE53">
        <f t="shared" ca="1" si="374"/>
        <v>177.52183885884344</v>
      </c>
      <c r="CF53">
        <f t="shared" ca="1" si="374"/>
        <v>178.39639024625185</v>
      </c>
      <c r="CG53">
        <f t="shared" ca="1" si="374"/>
        <v>183.57356241774653</v>
      </c>
      <c r="CH53">
        <f t="shared" ca="1" si="374"/>
        <v>187.2893809266024</v>
      </c>
      <c r="CI53">
        <f t="shared" ca="1" si="374"/>
        <v>185.24768714056484</v>
      </c>
      <c r="CJ53">
        <f t="shared" ca="1" si="374"/>
        <v>181.09530360270051</v>
      </c>
      <c r="CK53">
        <f t="shared" ca="1" si="374"/>
        <v>177.16030134977325</v>
      </c>
      <c r="CL53">
        <f t="shared" ca="1" si="374"/>
        <v>172.60687143787106</v>
      </c>
      <c r="CM53">
        <f t="shared" ca="1" si="374"/>
        <v>175.57001332727205</v>
      </c>
      <c r="CN53">
        <f t="shared" ca="1" si="374"/>
        <v>177.79002893176468</v>
      </c>
      <c r="CO53">
        <f t="shared" ca="1" si="374"/>
        <v>177.71988274622689</v>
      </c>
      <c r="CP53">
        <f t="shared" ca="1" si="374"/>
        <v>178.93091319439333</v>
      </c>
      <c r="CQ53">
        <f t="shared" ca="1" si="374"/>
        <v>178.52413034548624</v>
      </c>
      <c r="CR53">
        <f t="shared" ca="1" si="374"/>
        <v>181.72768994240556</v>
      </c>
      <c r="CS53">
        <f t="shared" ca="1" si="374"/>
        <v>190.21419300941938</v>
      </c>
      <c r="CT53">
        <f t="shared" ca="1" si="374"/>
        <v>185.9286699334576</v>
      </c>
      <c r="CU53">
        <f t="shared" ca="1" si="374"/>
        <v>188.24824753394967</v>
      </c>
      <c r="CV53">
        <f t="shared" ca="1" si="374"/>
        <v>186.68962211827784</v>
      </c>
      <c r="CW53">
        <f t="shared" ca="1" si="374"/>
        <v>193.15967776870835</v>
      </c>
      <c r="CX53">
        <f t="shared" ca="1" si="374"/>
        <v>195.1121006075839</v>
      </c>
      <c r="CY53">
        <f t="shared" ref="CY53:ED53" ca="1" si="375">CX53*EXP(($C$6-0.5*$C$4^2)*$C$5+$C$4*SQRT($C$5)*_xlfn.NORM.S.INV(RAND()))</f>
        <v>190.21751820946037</v>
      </c>
      <c r="CZ53">
        <f t="shared" ca="1" si="375"/>
        <v>190.584891244293</v>
      </c>
      <c r="DA53">
        <f t="shared" ca="1" si="375"/>
        <v>195.83419875887569</v>
      </c>
      <c r="DB53">
        <f t="shared" ca="1" si="375"/>
        <v>196.23368826100105</v>
      </c>
      <c r="DC53">
        <f t="shared" ca="1" si="375"/>
        <v>193.7056997571309</v>
      </c>
      <c r="DD53">
        <f t="shared" ca="1" si="375"/>
        <v>194.03710168062179</v>
      </c>
      <c r="DE53">
        <f t="shared" ca="1" si="375"/>
        <v>189.74081321074306</v>
      </c>
      <c r="DF53">
        <f t="shared" ca="1" si="375"/>
        <v>188.7509667275998</v>
      </c>
      <c r="DG53">
        <f t="shared" ca="1" si="375"/>
        <v>187.24890323195064</v>
      </c>
      <c r="DH53">
        <f t="shared" ca="1" si="375"/>
        <v>189.25994140452678</v>
      </c>
      <c r="DI53">
        <f t="shared" ca="1" si="375"/>
        <v>196.123562625636</v>
      </c>
      <c r="DJ53">
        <f t="shared" ca="1" si="375"/>
        <v>189.7687875970243</v>
      </c>
      <c r="DK53">
        <f t="shared" ca="1" si="375"/>
        <v>188.43336924091162</v>
      </c>
      <c r="DL53">
        <f t="shared" ca="1" si="375"/>
        <v>190.65477104955144</v>
      </c>
      <c r="DM53">
        <f t="shared" ca="1" si="375"/>
        <v>193.0641507841778</v>
      </c>
      <c r="DN53">
        <f t="shared" ca="1" si="375"/>
        <v>189.82132111708287</v>
      </c>
      <c r="DO53">
        <f t="shared" ca="1" si="375"/>
        <v>188.65181801190235</v>
      </c>
      <c r="DP53">
        <f t="shared" ca="1" si="375"/>
        <v>186.59892387560595</v>
      </c>
      <c r="DQ53">
        <f t="shared" ca="1" si="375"/>
        <v>191.16138635174411</v>
      </c>
      <c r="DR53">
        <f t="shared" ca="1" si="375"/>
        <v>191.76567701257179</v>
      </c>
      <c r="DS53">
        <f t="shared" ca="1" si="375"/>
        <v>191.47945204719559</v>
      </c>
      <c r="DT53">
        <f t="shared" ca="1" si="375"/>
        <v>193.24160602624411</v>
      </c>
      <c r="DU53">
        <f t="shared" ca="1" si="375"/>
        <v>195.32059906104874</v>
      </c>
      <c r="DV53">
        <f t="shared" ca="1" si="375"/>
        <v>196.2485349142911</v>
      </c>
      <c r="DW53">
        <f t="shared" ca="1" si="375"/>
        <v>196.06933472292286</v>
      </c>
      <c r="DX53">
        <f t="shared" ca="1" si="375"/>
        <v>192.38320030199955</v>
      </c>
      <c r="DY53">
        <f t="shared" ca="1" si="375"/>
        <v>188.08088543812562</v>
      </c>
      <c r="DZ53">
        <f t="shared" ca="1" si="375"/>
        <v>189.38914131374725</v>
      </c>
      <c r="EA53">
        <f t="shared" ca="1" si="375"/>
        <v>189.29715132355835</v>
      </c>
      <c r="EB53">
        <f t="shared" ca="1" si="375"/>
        <v>188.70959128608422</v>
      </c>
      <c r="EC53">
        <f t="shared" ca="1" si="375"/>
        <v>192.71655869395232</v>
      </c>
      <c r="ED53">
        <f t="shared" ca="1" si="375"/>
        <v>188.16567391176775</v>
      </c>
      <c r="EE53">
        <f t="shared" ref="EE53:FJ53" ca="1" si="376">ED53*EXP(($C$6-0.5*$C$4^2)*$C$5+$C$4*SQRT($C$5)*_xlfn.NORM.S.INV(RAND()))</f>
        <v>183.10679438931794</v>
      </c>
      <c r="EF53">
        <f t="shared" ca="1" si="376"/>
        <v>182.52366091122653</v>
      </c>
      <c r="EG53">
        <f t="shared" ca="1" si="376"/>
        <v>173.77914450234385</v>
      </c>
      <c r="EH53">
        <f t="shared" ca="1" si="376"/>
        <v>173.47751833603775</v>
      </c>
      <c r="EI53">
        <f t="shared" ca="1" si="376"/>
        <v>178.03757329375776</v>
      </c>
      <c r="EJ53">
        <f t="shared" ca="1" si="376"/>
        <v>177.40749829336764</v>
      </c>
      <c r="EK53">
        <f t="shared" ca="1" si="376"/>
        <v>174.85941193513278</v>
      </c>
      <c r="EL53">
        <f t="shared" ca="1" si="376"/>
        <v>176.31894245270541</v>
      </c>
      <c r="EM53">
        <f t="shared" ca="1" si="376"/>
        <v>171.99864593977884</v>
      </c>
      <c r="EN53">
        <f t="shared" ca="1" si="376"/>
        <v>172.12876960385799</v>
      </c>
      <c r="EO53">
        <f t="shared" ca="1" si="376"/>
        <v>170.93522509449116</v>
      </c>
      <c r="EP53">
        <f t="shared" ca="1" si="376"/>
        <v>170.93439920951428</v>
      </c>
      <c r="EQ53">
        <f t="shared" ca="1" si="376"/>
        <v>170.9123874281461</v>
      </c>
      <c r="ER53">
        <f t="shared" ca="1" si="376"/>
        <v>177.54983033666551</v>
      </c>
      <c r="ES53">
        <f t="shared" ca="1" si="376"/>
        <v>176.23819664202423</v>
      </c>
      <c r="ET53">
        <f t="shared" ca="1" si="376"/>
        <v>173.75219020424009</v>
      </c>
      <c r="EU53">
        <f t="shared" ca="1" si="376"/>
        <v>175.93949501136154</v>
      </c>
      <c r="EV53">
        <f t="shared" ca="1" si="376"/>
        <v>181.56712215168304</v>
      </c>
      <c r="EW53">
        <f t="shared" ca="1" si="376"/>
        <v>180.30977427348469</v>
      </c>
      <c r="EX53">
        <f t="shared" ca="1" si="376"/>
        <v>178.9237497876461</v>
      </c>
      <c r="EY53">
        <f t="shared" ca="1" si="376"/>
        <v>182.55280390638453</v>
      </c>
      <c r="EZ53">
        <f t="shared" ca="1" si="376"/>
        <v>176.84414147932591</v>
      </c>
      <c r="FA53">
        <f t="shared" ca="1" si="376"/>
        <v>180.04523083152969</v>
      </c>
      <c r="FB53">
        <f t="shared" ca="1" si="376"/>
        <v>185.79379099996811</v>
      </c>
      <c r="FC53">
        <f t="shared" ca="1" si="376"/>
        <v>188.19322188778929</v>
      </c>
      <c r="FD53">
        <f t="shared" ca="1" si="376"/>
        <v>196.04408804090599</v>
      </c>
      <c r="FE53">
        <f t="shared" ca="1" si="376"/>
        <v>197.91411150670848</v>
      </c>
      <c r="FF53">
        <f t="shared" ca="1" si="376"/>
        <v>199.67217888823626</v>
      </c>
      <c r="FG53">
        <f t="shared" ca="1" si="376"/>
        <v>200.46524228732582</v>
      </c>
      <c r="FH53">
        <f t="shared" ca="1" si="376"/>
        <v>195.60090736734375</v>
      </c>
      <c r="FI53">
        <f t="shared" ca="1" si="376"/>
        <v>195.98494139350396</v>
      </c>
      <c r="FJ53">
        <f t="shared" ca="1" si="376"/>
        <v>196.00562465405827</v>
      </c>
      <c r="FK53">
        <f t="shared" ref="FK53:GP53" ca="1" si="377">FJ53*EXP(($C$6-0.5*$C$4^2)*$C$5+$C$4*SQRT($C$5)*_xlfn.NORM.S.INV(RAND()))</f>
        <v>199.90288774049688</v>
      </c>
      <c r="FL53">
        <f t="shared" ca="1" si="377"/>
        <v>202.38060588983112</v>
      </c>
      <c r="FM53">
        <f t="shared" ca="1" si="377"/>
        <v>198.27274506149388</v>
      </c>
      <c r="FN53">
        <f t="shared" ca="1" si="377"/>
        <v>194.469278273117</v>
      </c>
      <c r="FO53">
        <f t="shared" ca="1" si="377"/>
        <v>194.36948692809787</v>
      </c>
      <c r="FP53">
        <f t="shared" ca="1" si="377"/>
        <v>194.56177225630293</v>
      </c>
      <c r="FQ53">
        <f t="shared" ca="1" si="377"/>
        <v>198.26792687101349</v>
      </c>
      <c r="FR53">
        <f t="shared" ca="1" si="377"/>
        <v>193.11703199138475</v>
      </c>
      <c r="FS53">
        <f t="shared" ca="1" si="377"/>
        <v>190.88129783980602</v>
      </c>
      <c r="FT53">
        <f t="shared" ca="1" si="377"/>
        <v>191.07522167087987</v>
      </c>
      <c r="FU53">
        <f t="shared" ca="1" si="377"/>
        <v>188.43700768837081</v>
      </c>
      <c r="FV53">
        <f t="shared" ca="1" si="377"/>
        <v>192.82893871826309</v>
      </c>
      <c r="FW53">
        <f t="shared" ca="1" si="377"/>
        <v>193.6972017148027</v>
      </c>
      <c r="FX53">
        <f t="shared" ca="1" si="377"/>
        <v>193.79146956984542</v>
      </c>
      <c r="FY53">
        <f t="shared" ca="1" si="377"/>
        <v>189.49122098561404</v>
      </c>
      <c r="FZ53">
        <f t="shared" ca="1" si="377"/>
        <v>182.42638530146857</v>
      </c>
      <c r="GA53">
        <f t="shared" ca="1" si="377"/>
        <v>182.03230479253222</v>
      </c>
      <c r="GB53">
        <f t="shared" ca="1" si="377"/>
        <v>182.94858295903532</v>
      </c>
      <c r="GC53">
        <f t="shared" ca="1" si="377"/>
        <v>181.02935095518049</v>
      </c>
      <c r="GD53">
        <f t="shared" ca="1" si="377"/>
        <v>181.25833279391824</v>
      </c>
      <c r="GE53">
        <f t="shared" ca="1" si="377"/>
        <v>179.11278378455475</v>
      </c>
      <c r="GF53">
        <f t="shared" ca="1" si="377"/>
        <v>178.67876475413925</v>
      </c>
      <c r="GG53">
        <f t="shared" ca="1" si="377"/>
        <v>181.74898577144864</v>
      </c>
      <c r="GH53">
        <f t="shared" ca="1" si="377"/>
        <v>183.14986088001683</v>
      </c>
      <c r="GI53">
        <f t="shared" ca="1" si="377"/>
        <v>182.79088816322957</v>
      </c>
      <c r="GJ53">
        <f t="shared" ca="1" si="377"/>
        <v>185.45334765483761</v>
      </c>
      <c r="GK53">
        <f t="shared" ca="1" si="377"/>
        <v>181.15547162525002</v>
      </c>
      <c r="GL53">
        <f t="shared" ca="1" si="377"/>
        <v>180.55450896007284</v>
      </c>
      <c r="GM53">
        <f t="shared" ca="1" si="377"/>
        <v>179.41227261544597</v>
      </c>
      <c r="GN53">
        <f t="shared" ca="1" si="377"/>
        <v>175.86760557168853</v>
      </c>
      <c r="GO53">
        <f t="shared" ca="1" si="377"/>
        <v>175.68012880801058</v>
      </c>
      <c r="GP53">
        <f t="shared" ca="1" si="377"/>
        <v>181.10000197105077</v>
      </c>
      <c r="GQ53">
        <f t="shared" ref="GQ53:GX53" ca="1" si="378">GP53*EXP(($C$6-0.5*$C$4^2)*$C$5+$C$4*SQRT($C$5)*_xlfn.NORM.S.INV(RAND()))</f>
        <v>174.57321818447335</v>
      </c>
      <c r="GR53">
        <f t="shared" ca="1" si="378"/>
        <v>174.67696241744997</v>
      </c>
      <c r="GS53">
        <f t="shared" ca="1" si="378"/>
        <v>178.9956240610743</v>
      </c>
      <c r="GT53">
        <f t="shared" ca="1" si="378"/>
        <v>185.36274328494306</v>
      </c>
      <c r="GU53">
        <f t="shared" ca="1" si="378"/>
        <v>184.10342356923428</v>
      </c>
      <c r="GV53">
        <f t="shared" ca="1" si="378"/>
        <v>184.65830131478253</v>
      </c>
      <c r="GW53">
        <f t="shared" ca="1" si="378"/>
        <v>186.98174858779205</v>
      </c>
      <c r="GX53">
        <f t="shared" ca="1" si="378"/>
        <v>187.06527481707957</v>
      </c>
      <c r="GY53" s="26">
        <f t="shared" ca="1" si="24"/>
        <v>0</v>
      </c>
      <c r="GZ53">
        <f t="shared" ca="1" si="243"/>
        <v>0</v>
      </c>
      <c r="HA53" s="26">
        <f t="shared" ca="1" si="32"/>
        <v>27.065274817079569</v>
      </c>
      <c r="HB53" s="26">
        <f t="shared" ca="1" si="244"/>
        <v>26.978204841853177</v>
      </c>
    </row>
    <row r="54" spans="6:210" x14ac:dyDescent="0.35">
      <c r="F54" s="26">
        <f t="shared" si="245"/>
        <v>156.69999999999999</v>
      </c>
      <c r="G54">
        <f t="shared" ref="G54:AL54" ca="1" si="379">F54*EXP(($C$6-0.5*$C$4^2)*$C$5+$C$4*SQRT($C$5)*_xlfn.NORM.S.INV(RAND()))</f>
        <v>157.51588477315462</v>
      </c>
      <c r="H54">
        <f t="shared" ca="1" si="379"/>
        <v>156.88425083483594</v>
      </c>
      <c r="I54">
        <f t="shared" ca="1" si="379"/>
        <v>155.81311093730457</v>
      </c>
      <c r="J54">
        <f t="shared" ca="1" si="379"/>
        <v>154.84478441944162</v>
      </c>
      <c r="K54">
        <f t="shared" ca="1" si="379"/>
        <v>155.39582323868134</v>
      </c>
      <c r="L54">
        <f t="shared" ca="1" si="379"/>
        <v>153.32596227198138</v>
      </c>
      <c r="M54">
        <f t="shared" ca="1" si="379"/>
        <v>152.17779831372064</v>
      </c>
      <c r="N54">
        <f t="shared" ca="1" si="379"/>
        <v>152.98051616662585</v>
      </c>
      <c r="O54">
        <f t="shared" ca="1" si="379"/>
        <v>151.57960859543823</v>
      </c>
      <c r="P54">
        <f t="shared" ca="1" si="379"/>
        <v>154.45777740190144</v>
      </c>
      <c r="Q54">
        <f t="shared" ca="1" si="379"/>
        <v>154.18864667642592</v>
      </c>
      <c r="R54">
        <f t="shared" ca="1" si="379"/>
        <v>154.76462580901008</v>
      </c>
      <c r="S54">
        <f t="shared" ca="1" si="379"/>
        <v>151.86577580833895</v>
      </c>
      <c r="T54">
        <f t="shared" ca="1" si="379"/>
        <v>152.39097017927025</v>
      </c>
      <c r="U54">
        <f t="shared" ca="1" si="379"/>
        <v>154.69755997813365</v>
      </c>
      <c r="V54">
        <f t="shared" ca="1" si="379"/>
        <v>153.47939756158644</v>
      </c>
      <c r="W54">
        <f t="shared" ca="1" si="379"/>
        <v>154.41378684399677</v>
      </c>
      <c r="X54">
        <f t="shared" ca="1" si="379"/>
        <v>159.15371100139026</v>
      </c>
      <c r="Y54">
        <f t="shared" ca="1" si="379"/>
        <v>157.4364657979101</v>
      </c>
      <c r="Z54">
        <f t="shared" ca="1" si="379"/>
        <v>155.24430588998584</v>
      </c>
      <c r="AA54">
        <f t="shared" ca="1" si="379"/>
        <v>156.19678413026008</v>
      </c>
      <c r="AB54">
        <f t="shared" ca="1" si="379"/>
        <v>150.08929812717182</v>
      </c>
      <c r="AC54">
        <f t="shared" ca="1" si="379"/>
        <v>151.56865569165484</v>
      </c>
      <c r="AD54">
        <f t="shared" ca="1" si="379"/>
        <v>152.8401740896536</v>
      </c>
      <c r="AE54">
        <f t="shared" ca="1" si="379"/>
        <v>156.82804939245986</v>
      </c>
      <c r="AF54">
        <f t="shared" ca="1" si="379"/>
        <v>156.28609134789525</v>
      </c>
      <c r="AG54">
        <f t="shared" ca="1" si="379"/>
        <v>150.02720048300128</v>
      </c>
      <c r="AH54">
        <f t="shared" ca="1" si="379"/>
        <v>148.84036074125939</v>
      </c>
      <c r="AI54">
        <f t="shared" ca="1" si="379"/>
        <v>150.02979709731451</v>
      </c>
      <c r="AJ54">
        <f t="shared" ca="1" si="379"/>
        <v>148.68116945902338</v>
      </c>
      <c r="AK54">
        <f t="shared" ca="1" si="379"/>
        <v>150.38778938313996</v>
      </c>
      <c r="AL54">
        <f t="shared" ca="1" si="379"/>
        <v>156.28151915428728</v>
      </c>
      <c r="AM54">
        <f t="shared" ref="AM54:BR54" ca="1" si="380">AL54*EXP(($C$6-0.5*$C$4^2)*$C$5+$C$4*SQRT($C$5)*_xlfn.NORM.S.INV(RAND()))</f>
        <v>153.84283904719371</v>
      </c>
      <c r="AN54">
        <f t="shared" ca="1" si="380"/>
        <v>156.05990686420731</v>
      </c>
      <c r="AO54">
        <f t="shared" ca="1" si="380"/>
        <v>156.20344557873688</v>
      </c>
      <c r="AP54">
        <f t="shared" ca="1" si="380"/>
        <v>155.47998200211146</v>
      </c>
      <c r="AQ54">
        <f t="shared" ca="1" si="380"/>
        <v>159.1895030231351</v>
      </c>
      <c r="AR54">
        <f t="shared" ca="1" si="380"/>
        <v>161.37715986920213</v>
      </c>
      <c r="AS54">
        <f t="shared" ca="1" si="380"/>
        <v>160.12768850924212</v>
      </c>
      <c r="AT54">
        <f t="shared" ca="1" si="380"/>
        <v>156.99260763456576</v>
      </c>
      <c r="AU54">
        <f t="shared" ca="1" si="380"/>
        <v>156.44980649498163</v>
      </c>
      <c r="AV54">
        <f t="shared" ca="1" si="380"/>
        <v>155.90220317688375</v>
      </c>
      <c r="AW54">
        <f t="shared" ca="1" si="380"/>
        <v>155.21789856170778</v>
      </c>
      <c r="AX54">
        <f t="shared" ca="1" si="380"/>
        <v>154.25776720444711</v>
      </c>
      <c r="AY54">
        <f t="shared" ca="1" si="380"/>
        <v>158.14940199465786</v>
      </c>
      <c r="AZ54">
        <f t="shared" ca="1" si="380"/>
        <v>155.67643966761307</v>
      </c>
      <c r="BA54">
        <f t="shared" ca="1" si="380"/>
        <v>161.85834496487004</v>
      </c>
      <c r="BB54">
        <f t="shared" ca="1" si="380"/>
        <v>165.1530905312967</v>
      </c>
      <c r="BC54">
        <f t="shared" ca="1" si="380"/>
        <v>160.52729678823545</v>
      </c>
      <c r="BD54">
        <f t="shared" ca="1" si="380"/>
        <v>165.37094654008484</v>
      </c>
      <c r="BE54">
        <f t="shared" ca="1" si="380"/>
        <v>166.2251213319536</v>
      </c>
      <c r="BF54">
        <f t="shared" ca="1" si="380"/>
        <v>169.06514179055986</v>
      </c>
      <c r="BG54">
        <f t="shared" ca="1" si="380"/>
        <v>169.03983910886708</v>
      </c>
      <c r="BH54">
        <f t="shared" ca="1" si="380"/>
        <v>173.10994375756877</v>
      </c>
      <c r="BI54">
        <f t="shared" ca="1" si="380"/>
        <v>176.27639991473146</v>
      </c>
      <c r="BJ54">
        <f t="shared" ca="1" si="380"/>
        <v>178.80613239670521</v>
      </c>
      <c r="BK54">
        <f t="shared" ca="1" si="380"/>
        <v>172.58911066443906</v>
      </c>
      <c r="BL54">
        <f t="shared" ca="1" si="380"/>
        <v>177.31727881640057</v>
      </c>
      <c r="BM54">
        <f t="shared" ca="1" si="380"/>
        <v>170.69155070033054</v>
      </c>
      <c r="BN54">
        <f t="shared" ca="1" si="380"/>
        <v>170.92251732490249</v>
      </c>
      <c r="BO54">
        <f t="shared" ca="1" si="380"/>
        <v>172.88821628369681</v>
      </c>
      <c r="BP54">
        <f t="shared" ca="1" si="380"/>
        <v>178.48830564022899</v>
      </c>
      <c r="BQ54">
        <f t="shared" ca="1" si="380"/>
        <v>174.67196951409599</v>
      </c>
      <c r="BR54">
        <f t="shared" ca="1" si="380"/>
        <v>174.63933208343659</v>
      </c>
      <c r="BS54">
        <f t="shared" ref="BS54:CX54" ca="1" si="381">BR54*EXP(($C$6-0.5*$C$4^2)*$C$5+$C$4*SQRT($C$5)*_xlfn.NORM.S.INV(RAND()))</f>
        <v>177.70469352302186</v>
      </c>
      <c r="BT54">
        <f t="shared" ca="1" si="381"/>
        <v>178.00570186393546</v>
      </c>
      <c r="BU54">
        <f t="shared" ca="1" si="381"/>
        <v>175.77303527628462</v>
      </c>
      <c r="BV54">
        <f t="shared" ca="1" si="381"/>
        <v>179.00964435348121</v>
      </c>
      <c r="BW54">
        <f t="shared" ca="1" si="381"/>
        <v>181.49878471804882</v>
      </c>
      <c r="BX54">
        <f t="shared" ca="1" si="381"/>
        <v>181.72663957050739</v>
      </c>
      <c r="BY54">
        <f t="shared" ca="1" si="381"/>
        <v>188.13597458440384</v>
      </c>
      <c r="BZ54">
        <f t="shared" ca="1" si="381"/>
        <v>185.01733252664633</v>
      </c>
      <c r="CA54">
        <f t="shared" ca="1" si="381"/>
        <v>182.25800746333283</v>
      </c>
      <c r="CB54">
        <f t="shared" ca="1" si="381"/>
        <v>181.93595887890234</v>
      </c>
      <c r="CC54">
        <f t="shared" ca="1" si="381"/>
        <v>181.54063740292878</v>
      </c>
      <c r="CD54">
        <f t="shared" ca="1" si="381"/>
        <v>180.041706632641</v>
      </c>
      <c r="CE54">
        <f t="shared" ca="1" si="381"/>
        <v>184.25015356423123</v>
      </c>
      <c r="CF54">
        <f t="shared" ca="1" si="381"/>
        <v>186.73303831487482</v>
      </c>
      <c r="CG54">
        <f t="shared" ca="1" si="381"/>
        <v>185.49493083867753</v>
      </c>
      <c r="CH54">
        <f t="shared" ca="1" si="381"/>
        <v>188.17103785686314</v>
      </c>
      <c r="CI54">
        <f t="shared" ca="1" si="381"/>
        <v>186.8961241821635</v>
      </c>
      <c r="CJ54">
        <f t="shared" ca="1" si="381"/>
        <v>191.72419132348645</v>
      </c>
      <c r="CK54">
        <f t="shared" ca="1" si="381"/>
        <v>187.7139744528798</v>
      </c>
      <c r="CL54">
        <f t="shared" ca="1" si="381"/>
        <v>181.83843677238426</v>
      </c>
      <c r="CM54">
        <f t="shared" ca="1" si="381"/>
        <v>177.89620094559851</v>
      </c>
      <c r="CN54">
        <f t="shared" ca="1" si="381"/>
        <v>176.7650142102475</v>
      </c>
      <c r="CO54">
        <f t="shared" ca="1" si="381"/>
        <v>173.78540996734208</v>
      </c>
      <c r="CP54">
        <f t="shared" ca="1" si="381"/>
        <v>174.53714253300458</v>
      </c>
      <c r="CQ54">
        <f t="shared" ca="1" si="381"/>
        <v>177.12450487631227</v>
      </c>
      <c r="CR54">
        <f t="shared" ca="1" si="381"/>
        <v>186.93811277989334</v>
      </c>
      <c r="CS54">
        <f t="shared" ca="1" si="381"/>
        <v>190.11608566105778</v>
      </c>
      <c r="CT54">
        <f t="shared" ca="1" si="381"/>
        <v>195.51233954756063</v>
      </c>
      <c r="CU54">
        <f t="shared" ca="1" si="381"/>
        <v>198.83424337977962</v>
      </c>
      <c r="CV54">
        <f t="shared" ca="1" si="381"/>
        <v>195.00197528693099</v>
      </c>
      <c r="CW54">
        <f t="shared" ca="1" si="381"/>
        <v>196.86656797061349</v>
      </c>
      <c r="CX54">
        <f t="shared" ca="1" si="381"/>
        <v>190.72116735131505</v>
      </c>
      <c r="CY54">
        <f t="shared" ref="CY54:ED54" ca="1" si="382">CX54*EXP(($C$6-0.5*$C$4^2)*$C$5+$C$4*SQRT($C$5)*_xlfn.NORM.S.INV(RAND()))</f>
        <v>183.15711510015211</v>
      </c>
      <c r="CZ54">
        <f t="shared" ca="1" si="382"/>
        <v>183.99458206520271</v>
      </c>
      <c r="DA54">
        <f t="shared" ca="1" si="382"/>
        <v>184.29675044626967</v>
      </c>
      <c r="DB54">
        <f t="shared" ca="1" si="382"/>
        <v>185.96098878741896</v>
      </c>
      <c r="DC54">
        <f t="shared" ca="1" si="382"/>
        <v>186.97058433823463</v>
      </c>
      <c r="DD54">
        <f t="shared" ca="1" si="382"/>
        <v>189.21627836543485</v>
      </c>
      <c r="DE54">
        <f t="shared" ca="1" si="382"/>
        <v>188.69681910638485</v>
      </c>
      <c r="DF54">
        <f t="shared" ca="1" si="382"/>
        <v>189.28083672135196</v>
      </c>
      <c r="DG54">
        <f t="shared" ca="1" si="382"/>
        <v>185.29129441989488</v>
      </c>
      <c r="DH54">
        <f t="shared" ca="1" si="382"/>
        <v>189.78112999997603</v>
      </c>
      <c r="DI54">
        <f t="shared" ca="1" si="382"/>
        <v>190.94883480712502</v>
      </c>
      <c r="DJ54">
        <f t="shared" ca="1" si="382"/>
        <v>187.84983753713635</v>
      </c>
      <c r="DK54">
        <f t="shared" ca="1" si="382"/>
        <v>184.09325387941388</v>
      </c>
      <c r="DL54">
        <f t="shared" ca="1" si="382"/>
        <v>184.52141180617298</v>
      </c>
      <c r="DM54">
        <f t="shared" ca="1" si="382"/>
        <v>185.1063500822884</v>
      </c>
      <c r="DN54">
        <f t="shared" ca="1" si="382"/>
        <v>187.38015590723489</v>
      </c>
      <c r="DO54">
        <f t="shared" ca="1" si="382"/>
        <v>190.77888850619604</v>
      </c>
      <c r="DP54">
        <f t="shared" ca="1" si="382"/>
        <v>194.91809411146289</v>
      </c>
      <c r="DQ54">
        <f t="shared" ca="1" si="382"/>
        <v>192.0621457275434</v>
      </c>
      <c r="DR54">
        <f t="shared" ca="1" si="382"/>
        <v>195.65388366561191</v>
      </c>
      <c r="DS54">
        <f t="shared" ca="1" si="382"/>
        <v>196.08456861445407</v>
      </c>
      <c r="DT54">
        <f t="shared" ca="1" si="382"/>
        <v>203.02188842617923</v>
      </c>
      <c r="DU54">
        <f t="shared" ca="1" si="382"/>
        <v>201.48103188984291</v>
      </c>
      <c r="DV54">
        <f t="shared" ca="1" si="382"/>
        <v>206.7751455654477</v>
      </c>
      <c r="DW54">
        <f t="shared" ca="1" si="382"/>
        <v>210.08383289195649</v>
      </c>
      <c r="DX54">
        <f t="shared" ca="1" si="382"/>
        <v>215.60247122487752</v>
      </c>
      <c r="DY54">
        <f t="shared" ca="1" si="382"/>
        <v>214.56907598750252</v>
      </c>
      <c r="DZ54">
        <f t="shared" ca="1" si="382"/>
        <v>213.70320376203753</v>
      </c>
      <c r="EA54">
        <f t="shared" ca="1" si="382"/>
        <v>216.08646264035698</v>
      </c>
      <c r="EB54">
        <f t="shared" ca="1" si="382"/>
        <v>215.37488235321635</v>
      </c>
      <c r="EC54">
        <f t="shared" ca="1" si="382"/>
        <v>212.19228361084009</v>
      </c>
      <c r="ED54">
        <f t="shared" ca="1" si="382"/>
        <v>211.66017485862176</v>
      </c>
      <c r="EE54">
        <f t="shared" ref="EE54:FJ54" ca="1" si="383">ED54*EXP(($C$6-0.5*$C$4^2)*$C$5+$C$4*SQRT($C$5)*_xlfn.NORM.S.INV(RAND()))</f>
        <v>210.81889955795498</v>
      </c>
      <c r="EF54">
        <f t="shared" ca="1" si="383"/>
        <v>211.34448985620656</v>
      </c>
      <c r="EG54">
        <f t="shared" ca="1" si="383"/>
        <v>211.02013507968101</v>
      </c>
      <c r="EH54">
        <f t="shared" ca="1" si="383"/>
        <v>220.3514164390391</v>
      </c>
      <c r="EI54">
        <f t="shared" ca="1" si="383"/>
        <v>223.12622609760612</v>
      </c>
      <c r="EJ54">
        <f t="shared" ca="1" si="383"/>
        <v>229.27713091955704</v>
      </c>
      <c r="EK54">
        <f t="shared" ca="1" si="383"/>
        <v>228.12937624450834</v>
      </c>
      <c r="EL54">
        <f t="shared" ca="1" si="383"/>
        <v>228.10364912949279</v>
      </c>
      <c r="EM54">
        <f t="shared" ca="1" si="383"/>
        <v>225.14185994598643</v>
      </c>
      <c r="EN54">
        <f t="shared" ca="1" si="383"/>
        <v>220.6092232969834</v>
      </c>
      <c r="EO54">
        <f t="shared" ca="1" si="383"/>
        <v>234.5993298680541</v>
      </c>
      <c r="EP54">
        <f t="shared" ca="1" si="383"/>
        <v>231.22060089622116</v>
      </c>
      <c r="EQ54">
        <f t="shared" ca="1" si="383"/>
        <v>228.98735902267416</v>
      </c>
      <c r="ER54">
        <f t="shared" ca="1" si="383"/>
        <v>225.34384412922026</v>
      </c>
      <c r="ES54">
        <f t="shared" ca="1" si="383"/>
        <v>220.2535340985132</v>
      </c>
      <c r="ET54">
        <f t="shared" ca="1" si="383"/>
        <v>216.96800443483895</v>
      </c>
      <c r="EU54">
        <f t="shared" ca="1" si="383"/>
        <v>218.66981569578297</v>
      </c>
      <c r="EV54">
        <f t="shared" ca="1" si="383"/>
        <v>220.54803826064969</v>
      </c>
      <c r="EW54">
        <f t="shared" ca="1" si="383"/>
        <v>219.95407680637621</v>
      </c>
      <c r="EX54">
        <f t="shared" ca="1" si="383"/>
        <v>222.61920311958997</v>
      </c>
      <c r="EY54">
        <f t="shared" ca="1" si="383"/>
        <v>222.57773570935916</v>
      </c>
      <c r="EZ54">
        <f t="shared" ca="1" si="383"/>
        <v>218.95865758828515</v>
      </c>
      <c r="FA54">
        <f t="shared" ca="1" si="383"/>
        <v>217.95600578456074</v>
      </c>
      <c r="FB54">
        <f t="shared" ca="1" si="383"/>
        <v>225.87829396541733</v>
      </c>
      <c r="FC54">
        <f t="shared" ca="1" si="383"/>
        <v>227.86901115215963</v>
      </c>
      <c r="FD54">
        <f t="shared" ca="1" si="383"/>
        <v>223.69347669711007</v>
      </c>
      <c r="FE54">
        <f t="shared" ca="1" si="383"/>
        <v>223.13680637823643</v>
      </c>
      <c r="FF54">
        <f t="shared" ca="1" si="383"/>
        <v>221.68534342554253</v>
      </c>
      <c r="FG54">
        <f t="shared" ca="1" si="383"/>
        <v>218.13758656457833</v>
      </c>
      <c r="FH54">
        <f t="shared" ca="1" si="383"/>
        <v>219.3500818095053</v>
      </c>
      <c r="FI54">
        <f t="shared" ca="1" si="383"/>
        <v>223.95991100370418</v>
      </c>
      <c r="FJ54">
        <f t="shared" ca="1" si="383"/>
        <v>226.15098477526971</v>
      </c>
      <c r="FK54">
        <f t="shared" ref="FK54:GP54" ca="1" si="384">FJ54*EXP(($C$6-0.5*$C$4^2)*$C$5+$C$4*SQRT($C$5)*_xlfn.NORM.S.INV(RAND()))</f>
        <v>229.78531590027191</v>
      </c>
      <c r="FL54">
        <f t="shared" ca="1" si="384"/>
        <v>234.46434708939478</v>
      </c>
      <c r="FM54">
        <f t="shared" ca="1" si="384"/>
        <v>232.0510921760204</v>
      </c>
      <c r="FN54">
        <f t="shared" ca="1" si="384"/>
        <v>227.61559825848948</v>
      </c>
      <c r="FO54">
        <f t="shared" ca="1" si="384"/>
        <v>224.59095748348122</v>
      </c>
      <c r="FP54">
        <f t="shared" ca="1" si="384"/>
        <v>227.89080831871991</v>
      </c>
      <c r="FQ54">
        <f t="shared" ca="1" si="384"/>
        <v>235.37459078297655</v>
      </c>
      <c r="FR54">
        <f t="shared" ca="1" si="384"/>
        <v>231.23045380343495</v>
      </c>
      <c r="FS54">
        <f t="shared" ca="1" si="384"/>
        <v>233.68067481274437</v>
      </c>
      <c r="FT54">
        <f t="shared" ca="1" si="384"/>
        <v>231.31467717672865</v>
      </c>
      <c r="FU54">
        <f t="shared" ca="1" si="384"/>
        <v>225.40955857153398</v>
      </c>
      <c r="FV54">
        <f t="shared" ca="1" si="384"/>
        <v>225.59643071553685</v>
      </c>
      <c r="FW54">
        <f t="shared" ca="1" si="384"/>
        <v>230.22905996441878</v>
      </c>
      <c r="FX54">
        <f t="shared" ca="1" si="384"/>
        <v>232.91266516693693</v>
      </c>
      <c r="FY54">
        <f t="shared" ca="1" si="384"/>
        <v>241.77889867634207</v>
      </c>
      <c r="FZ54">
        <f t="shared" ca="1" si="384"/>
        <v>250.00373369268101</v>
      </c>
      <c r="GA54">
        <f t="shared" ca="1" si="384"/>
        <v>252.01676564415678</v>
      </c>
      <c r="GB54">
        <f t="shared" ca="1" si="384"/>
        <v>240.83234687998407</v>
      </c>
      <c r="GC54">
        <f t="shared" ca="1" si="384"/>
        <v>248.15699245265932</v>
      </c>
      <c r="GD54">
        <f t="shared" ca="1" si="384"/>
        <v>251.91602495089828</v>
      </c>
      <c r="GE54">
        <f t="shared" ca="1" si="384"/>
        <v>260.99542300804882</v>
      </c>
      <c r="GF54">
        <f t="shared" ca="1" si="384"/>
        <v>261.67081149304812</v>
      </c>
      <c r="GG54">
        <f t="shared" ca="1" si="384"/>
        <v>253.75540114694275</v>
      </c>
      <c r="GH54">
        <f t="shared" ca="1" si="384"/>
        <v>258.6985126308349</v>
      </c>
      <c r="GI54">
        <f t="shared" ca="1" si="384"/>
        <v>258.11004507360099</v>
      </c>
      <c r="GJ54">
        <f t="shared" ca="1" si="384"/>
        <v>258.61907524028845</v>
      </c>
      <c r="GK54">
        <f t="shared" ca="1" si="384"/>
        <v>265.39410381006837</v>
      </c>
      <c r="GL54">
        <f t="shared" ca="1" si="384"/>
        <v>273.66269239080879</v>
      </c>
      <c r="GM54">
        <f t="shared" ca="1" si="384"/>
        <v>275.79384242467091</v>
      </c>
      <c r="GN54">
        <f t="shared" ca="1" si="384"/>
        <v>273.72115194271601</v>
      </c>
      <c r="GO54">
        <f t="shared" ca="1" si="384"/>
        <v>273.66955244680685</v>
      </c>
      <c r="GP54">
        <f t="shared" ca="1" si="384"/>
        <v>273.65060930364075</v>
      </c>
      <c r="GQ54">
        <f t="shared" ref="GQ54:GX54" ca="1" si="385">GP54*EXP(($C$6-0.5*$C$4^2)*$C$5+$C$4*SQRT($C$5)*_xlfn.NORM.S.INV(RAND()))</f>
        <v>283.08752007714571</v>
      </c>
      <c r="GR54">
        <f t="shared" ca="1" si="385"/>
        <v>286.52207492887618</v>
      </c>
      <c r="GS54">
        <f t="shared" ca="1" si="385"/>
        <v>283.04732965312763</v>
      </c>
      <c r="GT54">
        <f t="shared" ca="1" si="385"/>
        <v>282.81615986294298</v>
      </c>
      <c r="GU54">
        <f t="shared" ca="1" si="385"/>
        <v>279.23008866873369</v>
      </c>
      <c r="GV54">
        <f t="shared" ca="1" si="385"/>
        <v>279.24146294946797</v>
      </c>
      <c r="GW54">
        <f t="shared" ca="1" si="385"/>
        <v>278.95759439445931</v>
      </c>
      <c r="GX54">
        <f t="shared" ca="1" si="385"/>
        <v>285.07723035344441</v>
      </c>
      <c r="GY54" s="26">
        <f t="shared" ca="1" si="24"/>
        <v>0</v>
      </c>
      <c r="GZ54">
        <f t="shared" ca="1" si="243"/>
        <v>0</v>
      </c>
      <c r="HA54" s="26">
        <f t="shared" ca="1" si="32"/>
        <v>125.07723035344441</v>
      </c>
      <c r="HB54" s="26">
        <f t="shared" ca="1" si="244"/>
        <v>124.67485234613197</v>
      </c>
    </row>
    <row r="55" spans="6:210" x14ac:dyDescent="0.35">
      <c r="F55" s="26">
        <f t="shared" si="245"/>
        <v>156.69999999999999</v>
      </c>
      <c r="G55">
        <f t="shared" ref="G55:AL55" ca="1" si="386">F55*EXP(($C$6-0.5*$C$4^2)*$C$5+$C$4*SQRT($C$5)*_xlfn.NORM.S.INV(RAND()))</f>
        <v>161.81696285114785</v>
      </c>
      <c r="H55">
        <f t="shared" ca="1" si="386"/>
        <v>157.61643814593518</v>
      </c>
      <c r="I55">
        <f t="shared" ca="1" si="386"/>
        <v>152.79824111192792</v>
      </c>
      <c r="J55">
        <f t="shared" ca="1" si="386"/>
        <v>150.01570758457609</v>
      </c>
      <c r="K55">
        <f t="shared" ca="1" si="386"/>
        <v>148.5405553694624</v>
      </c>
      <c r="L55">
        <f t="shared" ca="1" si="386"/>
        <v>150.53015706694563</v>
      </c>
      <c r="M55">
        <f t="shared" ca="1" si="386"/>
        <v>154.77993933037297</v>
      </c>
      <c r="N55">
        <f t="shared" ca="1" si="386"/>
        <v>149.93666397920907</v>
      </c>
      <c r="O55">
        <f t="shared" ca="1" si="386"/>
        <v>144.81122706300468</v>
      </c>
      <c r="P55">
        <f t="shared" ca="1" si="386"/>
        <v>147.15895197096037</v>
      </c>
      <c r="Q55">
        <f t="shared" ca="1" si="386"/>
        <v>144.94949473906638</v>
      </c>
      <c r="R55">
        <f t="shared" ca="1" si="386"/>
        <v>146.39927324623142</v>
      </c>
      <c r="S55">
        <f t="shared" ca="1" si="386"/>
        <v>150.96203432408811</v>
      </c>
      <c r="T55">
        <f t="shared" ca="1" si="386"/>
        <v>152.42228358805815</v>
      </c>
      <c r="U55">
        <f t="shared" ca="1" si="386"/>
        <v>152.4260453984916</v>
      </c>
      <c r="V55">
        <f t="shared" ca="1" si="386"/>
        <v>153.05253767271802</v>
      </c>
      <c r="W55">
        <f t="shared" ca="1" si="386"/>
        <v>157.68979875026344</v>
      </c>
      <c r="X55">
        <f t="shared" ca="1" si="386"/>
        <v>157.65872790513976</v>
      </c>
      <c r="Y55">
        <f t="shared" ca="1" si="386"/>
        <v>159.79159354481192</v>
      </c>
      <c r="Z55">
        <f t="shared" ca="1" si="386"/>
        <v>158.36611408667591</v>
      </c>
      <c r="AA55">
        <f t="shared" ca="1" si="386"/>
        <v>162.09811133594613</v>
      </c>
      <c r="AB55">
        <f t="shared" ca="1" si="386"/>
        <v>161.79213122102396</v>
      </c>
      <c r="AC55">
        <f t="shared" ca="1" si="386"/>
        <v>163.81601810891382</v>
      </c>
      <c r="AD55">
        <f t="shared" ca="1" si="386"/>
        <v>161.9329679170562</v>
      </c>
      <c r="AE55">
        <f t="shared" ca="1" si="386"/>
        <v>159.23107972538568</v>
      </c>
      <c r="AF55">
        <f t="shared" ca="1" si="386"/>
        <v>160.81815933183145</v>
      </c>
      <c r="AG55">
        <f t="shared" ca="1" si="386"/>
        <v>162.8780820738167</v>
      </c>
      <c r="AH55">
        <f t="shared" ca="1" si="386"/>
        <v>159.09275022613815</v>
      </c>
      <c r="AI55">
        <f t="shared" ca="1" si="386"/>
        <v>159.72484685054056</v>
      </c>
      <c r="AJ55">
        <f t="shared" ca="1" si="386"/>
        <v>160.1183621370968</v>
      </c>
      <c r="AK55">
        <f t="shared" ca="1" si="386"/>
        <v>165.60637152175681</v>
      </c>
      <c r="AL55">
        <f t="shared" ca="1" si="386"/>
        <v>163.93549059252555</v>
      </c>
      <c r="AM55">
        <f t="shared" ref="AM55:BR55" ca="1" si="387">AL55*EXP(($C$6-0.5*$C$4^2)*$C$5+$C$4*SQRT($C$5)*_xlfn.NORM.S.INV(RAND()))</f>
        <v>167.31721559369549</v>
      </c>
      <c r="AN55">
        <f t="shared" ca="1" si="387"/>
        <v>170.77650298772198</v>
      </c>
      <c r="AO55">
        <f t="shared" ca="1" si="387"/>
        <v>169.36305911483294</v>
      </c>
      <c r="AP55">
        <f t="shared" ca="1" si="387"/>
        <v>171.02651207285984</v>
      </c>
      <c r="AQ55">
        <f t="shared" ca="1" si="387"/>
        <v>167.25571252046024</v>
      </c>
      <c r="AR55">
        <f t="shared" ca="1" si="387"/>
        <v>164.95736462337436</v>
      </c>
      <c r="AS55">
        <f t="shared" ca="1" si="387"/>
        <v>159.49448092807452</v>
      </c>
      <c r="AT55">
        <f t="shared" ca="1" si="387"/>
        <v>157.71404269196191</v>
      </c>
      <c r="AU55">
        <f t="shared" ca="1" si="387"/>
        <v>158.70793954203918</v>
      </c>
      <c r="AV55">
        <f t="shared" ca="1" si="387"/>
        <v>154.26674888608139</v>
      </c>
      <c r="AW55">
        <f t="shared" ca="1" si="387"/>
        <v>154.80873686740026</v>
      </c>
      <c r="AX55">
        <f t="shared" ca="1" si="387"/>
        <v>158.10293438106672</v>
      </c>
      <c r="AY55">
        <f t="shared" ca="1" si="387"/>
        <v>157.34155904975108</v>
      </c>
      <c r="AZ55">
        <f t="shared" ca="1" si="387"/>
        <v>159.15050449456444</v>
      </c>
      <c r="BA55">
        <f t="shared" ca="1" si="387"/>
        <v>161.5026906449994</v>
      </c>
      <c r="BB55">
        <f t="shared" ca="1" si="387"/>
        <v>158.45766976700739</v>
      </c>
      <c r="BC55">
        <f t="shared" ca="1" si="387"/>
        <v>158.33181046010955</v>
      </c>
      <c r="BD55">
        <f t="shared" ca="1" si="387"/>
        <v>163.29375672756532</v>
      </c>
      <c r="BE55">
        <f t="shared" ca="1" si="387"/>
        <v>162.38241126605649</v>
      </c>
      <c r="BF55">
        <f t="shared" ca="1" si="387"/>
        <v>163.29062245863193</v>
      </c>
      <c r="BG55">
        <f t="shared" ca="1" si="387"/>
        <v>163.60227888366245</v>
      </c>
      <c r="BH55">
        <f t="shared" ca="1" si="387"/>
        <v>161.0785091445542</v>
      </c>
      <c r="BI55">
        <f t="shared" ca="1" si="387"/>
        <v>161.33470962657432</v>
      </c>
      <c r="BJ55">
        <f t="shared" ca="1" si="387"/>
        <v>167.08168320275843</v>
      </c>
      <c r="BK55">
        <f t="shared" ca="1" si="387"/>
        <v>168.31636856244171</v>
      </c>
      <c r="BL55">
        <f t="shared" ca="1" si="387"/>
        <v>163.88061709636247</v>
      </c>
      <c r="BM55">
        <f t="shared" ca="1" si="387"/>
        <v>159.10655407889465</v>
      </c>
      <c r="BN55">
        <f t="shared" ca="1" si="387"/>
        <v>162.77657787451838</v>
      </c>
      <c r="BO55">
        <f t="shared" ca="1" si="387"/>
        <v>163.5980609028891</v>
      </c>
      <c r="BP55">
        <f t="shared" ca="1" si="387"/>
        <v>162.93190332948538</v>
      </c>
      <c r="BQ55">
        <f t="shared" ca="1" si="387"/>
        <v>162.92906135362475</v>
      </c>
      <c r="BR55">
        <f t="shared" ca="1" si="387"/>
        <v>168.09320367369176</v>
      </c>
      <c r="BS55">
        <f t="shared" ref="BS55:CX55" ca="1" si="388">BR55*EXP(($C$6-0.5*$C$4^2)*$C$5+$C$4*SQRT($C$5)*_xlfn.NORM.S.INV(RAND()))</f>
        <v>166.66062156408685</v>
      </c>
      <c r="BT55">
        <f t="shared" ca="1" si="388"/>
        <v>160.83733757041449</v>
      </c>
      <c r="BU55">
        <f t="shared" ca="1" si="388"/>
        <v>159.21001858028166</v>
      </c>
      <c r="BV55">
        <f t="shared" ca="1" si="388"/>
        <v>158.04302780505972</v>
      </c>
      <c r="BW55">
        <f t="shared" ca="1" si="388"/>
        <v>157.50474737354673</v>
      </c>
      <c r="BX55">
        <f t="shared" ca="1" si="388"/>
        <v>164.93392450443577</v>
      </c>
      <c r="BY55">
        <f t="shared" ca="1" si="388"/>
        <v>161.72607174302138</v>
      </c>
      <c r="BZ55">
        <f t="shared" ca="1" si="388"/>
        <v>163.84755312521733</v>
      </c>
      <c r="CA55">
        <f t="shared" ca="1" si="388"/>
        <v>163.78658048397284</v>
      </c>
      <c r="CB55">
        <f t="shared" ca="1" si="388"/>
        <v>162.98883296511511</v>
      </c>
      <c r="CC55">
        <f t="shared" ca="1" si="388"/>
        <v>169.51600396410271</v>
      </c>
      <c r="CD55">
        <f t="shared" ca="1" si="388"/>
        <v>172.0944436176114</v>
      </c>
      <c r="CE55">
        <f t="shared" ca="1" si="388"/>
        <v>174.97183226413549</v>
      </c>
      <c r="CF55">
        <f t="shared" ca="1" si="388"/>
        <v>172.52054326455482</v>
      </c>
      <c r="CG55">
        <f t="shared" ca="1" si="388"/>
        <v>174.88811816075051</v>
      </c>
      <c r="CH55">
        <f t="shared" ca="1" si="388"/>
        <v>171.61559242490256</v>
      </c>
      <c r="CI55">
        <f t="shared" ca="1" si="388"/>
        <v>169.89642086195823</v>
      </c>
      <c r="CJ55">
        <f t="shared" ca="1" si="388"/>
        <v>171.41332182114095</v>
      </c>
      <c r="CK55">
        <f t="shared" ca="1" si="388"/>
        <v>167.46929418016003</v>
      </c>
      <c r="CL55">
        <f t="shared" ca="1" si="388"/>
        <v>172.31257487905523</v>
      </c>
      <c r="CM55">
        <f t="shared" ca="1" si="388"/>
        <v>175.92018389945164</v>
      </c>
      <c r="CN55">
        <f t="shared" ca="1" si="388"/>
        <v>171.92898364696475</v>
      </c>
      <c r="CO55">
        <f t="shared" ca="1" si="388"/>
        <v>170.51644590251419</v>
      </c>
      <c r="CP55">
        <f t="shared" ca="1" si="388"/>
        <v>169.38443422202207</v>
      </c>
      <c r="CQ55">
        <f t="shared" ca="1" si="388"/>
        <v>176.78920213103029</v>
      </c>
      <c r="CR55">
        <f t="shared" ca="1" si="388"/>
        <v>176.65560838348242</v>
      </c>
      <c r="CS55">
        <f t="shared" ca="1" si="388"/>
        <v>175.17041085560845</v>
      </c>
      <c r="CT55">
        <f t="shared" ca="1" si="388"/>
        <v>173.34530967042849</v>
      </c>
      <c r="CU55">
        <f t="shared" ca="1" si="388"/>
        <v>173.78801251585091</v>
      </c>
      <c r="CV55">
        <f t="shared" ca="1" si="388"/>
        <v>171.85551713633146</v>
      </c>
      <c r="CW55">
        <f t="shared" ca="1" si="388"/>
        <v>165.45312334897616</v>
      </c>
      <c r="CX55">
        <f t="shared" ca="1" si="388"/>
        <v>165.53711755840149</v>
      </c>
      <c r="CY55">
        <f t="shared" ref="CY55:ED55" ca="1" si="389">CX55*EXP(($C$6-0.5*$C$4^2)*$C$5+$C$4*SQRT($C$5)*_xlfn.NORM.S.INV(RAND()))</f>
        <v>165.18772269322781</v>
      </c>
      <c r="CZ55">
        <f t="shared" ca="1" si="389"/>
        <v>160.32411903927854</v>
      </c>
      <c r="DA55">
        <f t="shared" ca="1" si="389"/>
        <v>164.52675973786782</v>
      </c>
      <c r="DB55">
        <f t="shared" ca="1" si="389"/>
        <v>164.38645841477128</v>
      </c>
      <c r="DC55">
        <f t="shared" ca="1" si="389"/>
        <v>158.91232866866338</v>
      </c>
      <c r="DD55">
        <f t="shared" ca="1" si="389"/>
        <v>159.8637402951689</v>
      </c>
      <c r="DE55">
        <f t="shared" ca="1" si="389"/>
        <v>160.76333820117438</v>
      </c>
      <c r="DF55">
        <f t="shared" ca="1" si="389"/>
        <v>157.78918729724728</v>
      </c>
      <c r="DG55">
        <f t="shared" ca="1" si="389"/>
        <v>155.82695759561068</v>
      </c>
      <c r="DH55">
        <f t="shared" ca="1" si="389"/>
        <v>162.09772222711641</v>
      </c>
      <c r="DI55">
        <f t="shared" ca="1" si="389"/>
        <v>167.48442189509942</v>
      </c>
      <c r="DJ55">
        <f t="shared" ca="1" si="389"/>
        <v>170.00937291081675</v>
      </c>
      <c r="DK55">
        <f t="shared" ca="1" si="389"/>
        <v>172.40024042559614</v>
      </c>
      <c r="DL55">
        <f t="shared" ca="1" si="389"/>
        <v>171.43994436808535</v>
      </c>
      <c r="DM55">
        <f t="shared" ca="1" si="389"/>
        <v>175.43846087200279</v>
      </c>
      <c r="DN55">
        <f t="shared" ca="1" si="389"/>
        <v>180.22692800426043</v>
      </c>
      <c r="DO55">
        <f t="shared" ca="1" si="389"/>
        <v>182.42914939397238</v>
      </c>
      <c r="DP55">
        <f t="shared" ca="1" si="389"/>
        <v>183.62031721200333</v>
      </c>
      <c r="DQ55">
        <f t="shared" ca="1" si="389"/>
        <v>177.6530072924071</v>
      </c>
      <c r="DR55">
        <f t="shared" ca="1" si="389"/>
        <v>176.47582220591261</v>
      </c>
      <c r="DS55">
        <f t="shared" ca="1" si="389"/>
        <v>178.23746376852566</v>
      </c>
      <c r="DT55">
        <f t="shared" ca="1" si="389"/>
        <v>179.26289784364684</v>
      </c>
      <c r="DU55">
        <f t="shared" ca="1" si="389"/>
        <v>173.43466720569924</v>
      </c>
      <c r="DV55">
        <f t="shared" ca="1" si="389"/>
        <v>180.07340652755826</v>
      </c>
      <c r="DW55">
        <f t="shared" ca="1" si="389"/>
        <v>177.3825344405187</v>
      </c>
      <c r="DX55">
        <f t="shared" ca="1" si="389"/>
        <v>174.36883967330806</v>
      </c>
      <c r="DY55">
        <f t="shared" ca="1" si="389"/>
        <v>175.61285973110947</v>
      </c>
      <c r="DZ55">
        <f t="shared" ca="1" si="389"/>
        <v>178.40562650297861</v>
      </c>
      <c r="EA55">
        <f t="shared" ca="1" si="389"/>
        <v>182.90754582793909</v>
      </c>
      <c r="EB55">
        <f t="shared" ca="1" si="389"/>
        <v>187.45076698843064</v>
      </c>
      <c r="EC55">
        <f t="shared" ca="1" si="389"/>
        <v>191.15290565223319</v>
      </c>
      <c r="ED55">
        <f t="shared" ca="1" si="389"/>
        <v>190.64207747652461</v>
      </c>
      <c r="EE55">
        <f t="shared" ref="EE55:FJ55" ca="1" si="390">ED55*EXP(($C$6-0.5*$C$4^2)*$C$5+$C$4*SQRT($C$5)*_xlfn.NORM.S.INV(RAND()))</f>
        <v>192.52719650898089</v>
      </c>
      <c r="EF55">
        <f t="shared" ca="1" si="390"/>
        <v>193.97835494756666</v>
      </c>
      <c r="EG55">
        <f t="shared" ca="1" si="390"/>
        <v>197.1440501630799</v>
      </c>
      <c r="EH55">
        <f t="shared" ca="1" si="390"/>
        <v>192.32547891595371</v>
      </c>
      <c r="EI55">
        <f t="shared" ca="1" si="390"/>
        <v>197.74401948005277</v>
      </c>
      <c r="EJ55">
        <f t="shared" ca="1" si="390"/>
        <v>197.34875232723684</v>
      </c>
      <c r="EK55">
        <f t="shared" ca="1" si="390"/>
        <v>194.01653989604793</v>
      </c>
      <c r="EL55">
        <f t="shared" ca="1" si="390"/>
        <v>190.11997821143058</v>
      </c>
      <c r="EM55">
        <f t="shared" ca="1" si="390"/>
        <v>194.5751718920707</v>
      </c>
      <c r="EN55">
        <f t="shared" ca="1" si="390"/>
        <v>194.93440636256815</v>
      </c>
      <c r="EO55">
        <f t="shared" ca="1" si="390"/>
        <v>191.63707509292203</v>
      </c>
      <c r="EP55">
        <f t="shared" ca="1" si="390"/>
        <v>193.4916602989326</v>
      </c>
      <c r="EQ55">
        <f t="shared" ca="1" si="390"/>
        <v>196.05400637202501</v>
      </c>
      <c r="ER55">
        <f t="shared" ca="1" si="390"/>
        <v>195.16786402488964</v>
      </c>
      <c r="ES55">
        <f t="shared" ca="1" si="390"/>
        <v>197.28150949109036</v>
      </c>
      <c r="ET55">
        <f t="shared" ca="1" si="390"/>
        <v>198.27458235812091</v>
      </c>
      <c r="EU55">
        <f t="shared" ca="1" si="390"/>
        <v>201.8438466553655</v>
      </c>
      <c r="EV55">
        <f t="shared" ca="1" si="390"/>
        <v>205.84869054534082</v>
      </c>
      <c r="EW55">
        <f t="shared" ca="1" si="390"/>
        <v>208.42048728449245</v>
      </c>
      <c r="EX55">
        <f t="shared" ca="1" si="390"/>
        <v>217.84863750736196</v>
      </c>
      <c r="EY55">
        <f t="shared" ca="1" si="390"/>
        <v>221.89540824550929</v>
      </c>
      <c r="EZ55">
        <f t="shared" ca="1" si="390"/>
        <v>226.04057725672212</v>
      </c>
      <c r="FA55">
        <f t="shared" ca="1" si="390"/>
        <v>231.74324279677128</v>
      </c>
      <c r="FB55">
        <f t="shared" ca="1" si="390"/>
        <v>231.15461707646443</v>
      </c>
      <c r="FC55">
        <f t="shared" ca="1" si="390"/>
        <v>228.62601427597784</v>
      </c>
      <c r="FD55">
        <f t="shared" ca="1" si="390"/>
        <v>224.6714508922195</v>
      </c>
      <c r="FE55">
        <f t="shared" ca="1" si="390"/>
        <v>219.69812016477559</v>
      </c>
      <c r="FF55">
        <f t="shared" ca="1" si="390"/>
        <v>219.16770101874963</v>
      </c>
      <c r="FG55">
        <f t="shared" ca="1" si="390"/>
        <v>224.56997735589263</v>
      </c>
      <c r="FH55">
        <f t="shared" ca="1" si="390"/>
        <v>218.42800631379282</v>
      </c>
      <c r="FI55">
        <f t="shared" ca="1" si="390"/>
        <v>219.30744107662099</v>
      </c>
      <c r="FJ55">
        <f t="shared" ca="1" si="390"/>
        <v>225.19903406439371</v>
      </c>
      <c r="FK55">
        <f t="shared" ref="FK55:GP55" ca="1" si="391">FJ55*EXP(($C$6-0.5*$C$4^2)*$C$5+$C$4*SQRT($C$5)*_xlfn.NORM.S.INV(RAND()))</f>
        <v>225.82126542194806</v>
      </c>
      <c r="FL55">
        <f t="shared" ca="1" si="391"/>
        <v>229.47716056910065</v>
      </c>
      <c r="FM55">
        <f t="shared" ca="1" si="391"/>
        <v>226.72263330807564</v>
      </c>
      <c r="FN55">
        <f t="shared" ca="1" si="391"/>
        <v>226.96175783326564</v>
      </c>
      <c r="FO55">
        <f t="shared" ca="1" si="391"/>
        <v>222.25289364265296</v>
      </c>
      <c r="FP55">
        <f t="shared" ca="1" si="391"/>
        <v>218.08691131023323</v>
      </c>
      <c r="FQ55">
        <f t="shared" ca="1" si="391"/>
        <v>222.49220879340172</v>
      </c>
      <c r="FR55">
        <f t="shared" ca="1" si="391"/>
        <v>226.00766060436507</v>
      </c>
      <c r="FS55">
        <f t="shared" ca="1" si="391"/>
        <v>227.62984875591653</v>
      </c>
      <c r="FT55">
        <f t="shared" ca="1" si="391"/>
        <v>224.10766829441229</v>
      </c>
      <c r="FU55">
        <f t="shared" ca="1" si="391"/>
        <v>223.73529270995635</v>
      </c>
      <c r="FV55">
        <f t="shared" ca="1" si="391"/>
        <v>231.23874955843868</v>
      </c>
      <c r="FW55">
        <f t="shared" ca="1" si="391"/>
        <v>227.55207315509759</v>
      </c>
      <c r="FX55">
        <f t="shared" ca="1" si="391"/>
        <v>229.67922762686817</v>
      </c>
      <c r="FY55">
        <f t="shared" ca="1" si="391"/>
        <v>233.42261717414496</v>
      </c>
      <c r="FZ55">
        <f t="shared" ca="1" si="391"/>
        <v>227.65534404712216</v>
      </c>
      <c r="GA55">
        <f t="shared" ca="1" si="391"/>
        <v>227.32966216230705</v>
      </c>
      <c r="GB55">
        <f t="shared" ca="1" si="391"/>
        <v>222.80519469590655</v>
      </c>
      <c r="GC55">
        <f t="shared" ca="1" si="391"/>
        <v>229.29879357140348</v>
      </c>
      <c r="GD55">
        <f t="shared" ca="1" si="391"/>
        <v>227.77445175632224</v>
      </c>
      <c r="GE55">
        <f t="shared" ca="1" si="391"/>
        <v>228.87213889130865</v>
      </c>
      <c r="GF55">
        <f t="shared" ca="1" si="391"/>
        <v>225.17760325796547</v>
      </c>
      <c r="GG55">
        <f t="shared" ca="1" si="391"/>
        <v>225.71678429041691</v>
      </c>
      <c r="GH55">
        <f t="shared" ca="1" si="391"/>
        <v>225.41029256642554</v>
      </c>
      <c r="GI55">
        <f t="shared" ca="1" si="391"/>
        <v>223.9276219318923</v>
      </c>
      <c r="GJ55">
        <f t="shared" ca="1" si="391"/>
        <v>225.39994781524163</v>
      </c>
      <c r="GK55">
        <f t="shared" ca="1" si="391"/>
        <v>219.69078439078879</v>
      </c>
      <c r="GL55">
        <f t="shared" ca="1" si="391"/>
        <v>226.98852598115812</v>
      </c>
      <c r="GM55">
        <f t="shared" ca="1" si="391"/>
        <v>226.87283212429773</v>
      </c>
      <c r="GN55">
        <f t="shared" ca="1" si="391"/>
        <v>225.22563096134164</v>
      </c>
      <c r="GO55">
        <f t="shared" ca="1" si="391"/>
        <v>228.83115077778689</v>
      </c>
      <c r="GP55">
        <f t="shared" ca="1" si="391"/>
        <v>221.8545418376963</v>
      </c>
      <c r="GQ55">
        <f t="shared" ref="GQ55:GX55" ca="1" si="392">GP55*EXP(($C$6-0.5*$C$4^2)*$C$5+$C$4*SQRT($C$5)*_xlfn.NORM.S.INV(RAND()))</f>
        <v>215.47006871002222</v>
      </c>
      <c r="GR55">
        <f t="shared" ca="1" si="392"/>
        <v>216.82851016258573</v>
      </c>
      <c r="GS55">
        <f t="shared" ca="1" si="392"/>
        <v>217.56696856454218</v>
      </c>
      <c r="GT55">
        <f t="shared" ca="1" si="392"/>
        <v>210.05262202744498</v>
      </c>
      <c r="GU55">
        <f t="shared" ca="1" si="392"/>
        <v>209.8219743383269</v>
      </c>
      <c r="GV55">
        <f t="shared" ca="1" si="392"/>
        <v>206.85218432032366</v>
      </c>
      <c r="GW55">
        <f t="shared" ca="1" si="392"/>
        <v>199.95559772652456</v>
      </c>
      <c r="GX55">
        <f t="shared" ca="1" si="392"/>
        <v>202.0788599306623</v>
      </c>
      <c r="GY55" s="26">
        <f t="shared" ca="1" si="24"/>
        <v>0</v>
      </c>
      <c r="GZ55">
        <f t="shared" ca="1" si="243"/>
        <v>0</v>
      </c>
      <c r="HA55" s="26">
        <f t="shared" ca="1" si="32"/>
        <v>42.078859930662304</v>
      </c>
      <c r="HB55" s="26">
        <f t="shared" ca="1" si="244"/>
        <v>41.943490705096359</v>
      </c>
    </row>
    <row r="56" spans="6:210" x14ac:dyDescent="0.35">
      <c r="F56" s="26">
        <f t="shared" si="245"/>
        <v>156.69999999999999</v>
      </c>
      <c r="G56">
        <f t="shared" ref="G56:AL56" ca="1" si="393">F56*EXP(($C$6-0.5*$C$4^2)*$C$5+$C$4*SQRT($C$5)*_xlfn.NORM.S.INV(RAND()))</f>
        <v>158.98758300434721</v>
      </c>
      <c r="H56">
        <f t="shared" ca="1" si="393"/>
        <v>157.81695980296016</v>
      </c>
      <c r="I56">
        <f t="shared" ca="1" si="393"/>
        <v>160.01582733994914</v>
      </c>
      <c r="J56">
        <f t="shared" ca="1" si="393"/>
        <v>158.69279692639918</v>
      </c>
      <c r="K56">
        <f t="shared" ca="1" si="393"/>
        <v>158.77119351258932</v>
      </c>
      <c r="L56">
        <f t="shared" ca="1" si="393"/>
        <v>160.30290974470392</v>
      </c>
      <c r="M56">
        <f t="shared" ca="1" si="393"/>
        <v>159.46898496791121</v>
      </c>
      <c r="N56">
        <f t="shared" ca="1" si="393"/>
        <v>159.79479618003086</v>
      </c>
      <c r="O56">
        <f t="shared" ca="1" si="393"/>
        <v>162.79742055793028</v>
      </c>
      <c r="P56">
        <f t="shared" ca="1" si="393"/>
        <v>166.05901385347883</v>
      </c>
      <c r="Q56">
        <f t="shared" ca="1" si="393"/>
        <v>166.66354524839849</v>
      </c>
      <c r="R56">
        <f t="shared" ca="1" si="393"/>
        <v>164.59893797142922</v>
      </c>
      <c r="S56">
        <f t="shared" ca="1" si="393"/>
        <v>161.97806537672957</v>
      </c>
      <c r="T56">
        <f t="shared" ca="1" si="393"/>
        <v>155.92388275822469</v>
      </c>
      <c r="U56">
        <f t="shared" ca="1" si="393"/>
        <v>156.66256507379478</v>
      </c>
      <c r="V56">
        <f t="shared" ca="1" si="393"/>
        <v>152.27718890047331</v>
      </c>
      <c r="W56">
        <f t="shared" ca="1" si="393"/>
        <v>154.46999923627803</v>
      </c>
      <c r="X56">
        <f t="shared" ca="1" si="393"/>
        <v>151.93941784622399</v>
      </c>
      <c r="Y56">
        <f t="shared" ca="1" si="393"/>
        <v>156.08477487451634</v>
      </c>
      <c r="Z56">
        <f t="shared" ca="1" si="393"/>
        <v>156.72461059790322</v>
      </c>
      <c r="AA56">
        <f t="shared" ca="1" si="393"/>
        <v>154.79568816225731</v>
      </c>
      <c r="AB56">
        <f t="shared" ca="1" si="393"/>
        <v>156.31820870091406</v>
      </c>
      <c r="AC56">
        <f t="shared" ca="1" si="393"/>
        <v>149.12836547376449</v>
      </c>
      <c r="AD56">
        <f t="shared" ca="1" si="393"/>
        <v>153.26113738764181</v>
      </c>
      <c r="AE56">
        <f t="shared" ca="1" si="393"/>
        <v>151.13395447323251</v>
      </c>
      <c r="AF56">
        <f t="shared" ca="1" si="393"/>
        <v>145.87720348093083</v>
      </c>
      <c r="AG56">
        <f t="shared" ca="1" si="393"/>
        <v>139.54143250690367</v>
      </c>
      <c r="AH56">
        <f t="shared" ca="1" si="393"/>
        <v>136.8411773290488</v>
      </c>
      <c r="AI56">
        <f t="shared" ca="1" si="393"/>
        <v>141.71414180164726</v>
      </c>
      <c r="AJ56">
        <f t="shared" ca="1" si="393"/>
        <v>141.07294997027321</v>
      </c>
      <c r="AK56">
        <f t="shared" ca="1" si="393"/>
        <v>141.06290416460908</v>
      </c>
      <c r="AL56">
        <f t="shared" ca="1" si="393"/>
        <v>144.08481572059605</v>
      </c>
      <c r="AM56">
        <f t="shared" ref="AM56:BR56" ca="1" si="394">AL56*EXP(($C$6-0.5*$C$4^2)*$C$5+$C$4*SQRT($C$5)*_xlfn.NORM.S.INV(RAND()))</f>
        <v>144.94244258813609</v>
      </c>
      <c r="AN56">
        <f t="shared" ca="1" si="394"/>
        <v>143.53623123278521</v>
      </c>
      <c r="AO56">
        <f t="shared" ca="1" si="394"/>
        <v>142.29727536931637</v>
      </c>
      <c r="AP56">
        <f t="shared" ca="1" si="394"/>
        <v>139.62229355523272</v>
      </c>
      <c r="AQ56">
        <f t="shared" ca="1" si="394"/>
        <v>139.48733390487882</v>
      </c>
      <c r="AR56">
        <f t="shared" ca="1" si="394"/>
        <v>134.20050253513176</v>
      </c>
      <c r="AS56">
        <f t="shared" ca="1" si="394"/>
        <v>130.6813253829194</v>
      </c>
      <c r="AT56">
        <f t="shared" ca="1" si="394"/>
        <v>130.47899853016412</v>
      </c>
      <c r="AU56">
        <f t="shared" ca="1" si="394"/>
        <v>133.95202091870482</v>
      </c>
      <c r="AV56">
        <f t="shared" ca="1" si="394"/>
        <v>134.54349256819529</v>
      </c>
      <c r="AW56">
        <f t="shared" ca="1" si="394"/>
        <v>133.53833099410676</v>
      </c>
      <c r="AX56">
        <f t="shared" ca="1" si="394"/>
        <v>133.90316439185622</v>
      </c>
      <c r="AY56">
        <f t="shared" ca="1" si="394"/>
        <v>134.08984381682365</v>
      </c>
      <c r="AZ56">
        <f t="shared" ca="1" si="394"/>
        <v>130.75623865450001</v>
      </c>
      <c r="BA56">
        <f t="shared" ca="1" si="394"/>
        <v>130.73828689586631</v>
      </c>
      <c r="BB56">
        <f t="shared" ca="1" si="394"/>
        <v>129.07512387726129</v>
      </c>
      <c r="BC56">
        <f t="shared" ca="1" si="394"/>
        <v>130.09259171464089</v>
      </c>
      <c r="BD56">
        <f t="shared" ca="1" si="394"/>
        <v>132.09444273188947</v>
      </c>
      <c r="BE56">
        <f t="shared" ca="1" si="394"/>
        <v>133.38353771202017</v>
      </c>
      <c r="BF56">
        <f t="shared" ca="1" si="394"/>
        <v>135.19914077195037</v>
      </c>
      <c r="BG56">
        <f t="shared" ca="1" si="394"/>
        <v>133.93503295854106</v>
      </c>
      <c r="BH56">
        <f t="shared" ca="1" si="394"/>
        <v>139.82908217291688</v>
      </c>
      <c r="BI56">
        <f t="shared" ca="1" si="394"/>
        <v>135.61559224000811</v>
      </c>
      <c r="BJ56">
        <f t="shared" ca="1" si="394"/>
        <v>139.28186340698005</v>
      </c>
      <c r="BK56">
        <f t="shared" ca="1" si="394"/>
        <v>136.94695248156447</v>
      </c>
      <c r="BL56">
        <f t="shared" ca="1" si="394"/>
        <v>138.67603913698068</v>
      </c>
      <c r="BM56">
        <f t="shared" ca="1" si="394"/>
        <v>138.26649846771761</v>
      </c>
      <c r="BN56">
        <f t="shared" ca="1" si="394"/>
        <v>137.67341557308777</v>
      </c>
      <c r="BO56">
        <f t="shared" ca="1" si="394"/>
        <v>136.23971673041902</v>
      </c>
      <c r="BP56">
        <f t="shared" ca="1" si="394"/>
        <v>135.49001228610197</v>
      </c>
      <c r="BQ56">
        <f t="shared" ca="1" si="394"/>
        <v>135.29370270581336</v>
      </c>
      <c r="BR56">
        <f t="shared" ca="1" si="394"/>
        <v>138.04738311438075</v>
      </c>
      <c r="BS56">
        <f t="shared" ref="BS56:CX56" ca="1" si="395">BR56*EXP(($C$6-0.5*$C$4^2)*$C$5+$C$4*SQRT($C$5)*_xlfn.NORM.S.INV(RAND()))</f>
        <v>141.58225010220312</v>
      </c>
      <c r="BT56">
        <f t="shared" ca="1" si="395"/>
        <v>142.8389679085854</v>
      </c>
      <c r="BU56">
        <f t="shared" ca="1" si="395"/>
        <v>145.88211815765831</v>
      </c>
      <c r="BV56">
        <f t="shared" ca="1" si="395"/>
        <v>150.46247318956105</v>
      </c>
      <c r="BW56">
        <f t="shared" ca="1" si="395"/>
        <v>154.91552556797325</v>
      </c>
      <c r="BX56">
        <f t="shared" ca="1" si="395"/>
        <v>156.74737674562249</v>
      </c>
      <c r="BY56">
        <f t="shared" ca="1" si="395"/>
        <v>155.08697691982007</v>
      </c>
      <c r="BZ56">
        <f t="shared" ca="1" si="395"/>
        <v>151.96596504020246</v>
      </c>
      <c r="CA56">
        <f t="shared" ca="1" si="395"/>
        <v>151.83474943285179</v>
      </c>
      <c r="CB56">
        <f t="shared" ca="1" si="395"/>
        <v>155.62431268636249</v>
      </c>
      <c r="CC56">
        <f t="shared" ca="1" si="395"/>
        <v>155.11223623336809</v>
      </c>
      <c r="CD56">
        <f t="shared" ca="1" si="395"/>
        <v>156.64734262621593</v>
      </c>
      <c r="CE56">
        <f t="shared" ca="1" si="395"/>
        <v>157.53165129593481</v>
      </c>
      <c r="CF56">
        <f t="shared" ca="1" si="395"/>
        <v>158.45816271172609</v>
      </c>
      <c r="CG56">
        <f t="shared" ca="1" si="395"/>
        <v>155.98144584560038</v>
      </c>
      <c r="CH56">
        <f t="shared" ca="1" si="395"/>
        <v>150.07045148307779</v>
      </c>
      <c r="CI56">
        <f t="shared" ca="1" si="395"/>
        <v>148.63324291875466</v>
      </c>
      <c r="CJ56">
        <f t="shared" ca="1" si="395"/>
        <v>146.63616475577825</v>
      </c>
      <c r="CK56">
        <f t="shared" ca="1" si="395"/>
        <v>150.10253663142223</v>
      </c>
      <c r="CL56">
        <f t="shared" ca="1" si="395"/>
        <v>148.0253847972989</v>
      </c>
      <c r="CM56">
        <f t="shared" ca="1" si="395"/>
        <v>147.14759240213306</v>
      </c>
      <c r="CN56">
        <f t="shared" ca="1" si="395"/>
        <v>146.69554892782165</v>
      </c>
      <c r="CO56">
        <f t="shared" ca="1" si="395"/>
        <v>149.12967996843929</v>
      </c>
      <c r="CP56">
        <f t="shared" ca="1" si="395"/>
        <v>146.84772052050945</v>
      </c>
      <c r="CQ56">
        <f t="shared" ca="1" si="395"/>
        <v>145.34749165366119</v>
      </c>
      <c r="CR56">
        <f t="shared" ca="1" si="395"/>
        <v>147.35941640859917</v>
      </c>
      <c r="CS56">
        <f t="shared" ca="1" si="395"/>
        <v>149.58286524525764</v>
      </c>
      <c r="CT56">
        <f t="shared" ca="1" si="395"/>
        <v>148.38146805837044</v>
      </c>
      <c r="CU56">
        <f t="shared" ca="1" si="395"/>
        <v>142.42188123612198</v>
      </c>
      <c r="CV56">
        <f t="shared" ca="1" si="395"/>
        <v>141.58493073138359</v>
      </c>
      <c r="CW56">
        <f t="shared" ca="1" si="395"/>
        <v>138.00520057442225</v>
      </c>
      <c r="CX56">
        <f t="shared" ca="1" si="395"/>
        <v>137.57384138154282</v>
      </c>
      <c r="CY56">
        <f t="shared" ref="CY56:ED56" ca="1" si="396">CX56*EXP(($C$6-0.5*$C$4^2)*$C$5+$C$4*SQRT($C$5)*_xlfn.NORM.S.INV(RAND()))</f>
        <v>141.41255292886467</v>
      </c>
      <c r="CZ56">
        <f t="shared" ca="1" si="396"/>
        <v>139.10170610831892</v>
      </c>
      <c r="DA56">
        <f t="shared" ca="1" si="396"/>
        <v>137.65985692591707</v>
      </c>
      <c r="DB56">
        <f t="shared" ca="1" si="396"/>
        <v>138.34409003445361</v>
      </c>
      <c r="DC56">
        <f t="shared" ca="1" si="396"/>
        <v>142.26053831292072</v>
      </c>
      <c r="DD56">
        <f t="shared" ca="1" si="396"/>
        <v>141.3314291796444</v>
      </c>
      <c r="DE56">
        <f t="shared" ca="1" si="396"/>
        <v>143.73132231556963</v>
      </c>
      <c r="DF56">
        <f t="shared" ca="1" si="396"/>
        <v>143.78756654834882</v>
      </c>
      <c r="DG56">
        <f t="shared" ca="1" si="396"/>
        <v>141.29373808720325</v>
      </c>
      <c r="DH56">
        <f t="shared" ca="1" si="396"/>
        <v>142.33953965438522</v>
      </c>
      <c r="DI56">
        <f t="shared" ca="1" si="396"/>
        <v>145.01428503769378</v>
      </c>
      <c r="DJ56">
        <f t="shared" ca="1" si="396"/>
        <v>143.10879223270032</v>
      </c>
      <c r="DK56">
        <f t="shared" ca="1" si="396"/>
        <v>146.8290530875656</v>
      </c>
      <c r="DL56">
        <f t="shared" ca="1" si="396"/>
        <v>147.13106170904703</v>
      </c>
      <c r="DM56">
        <f t="shared" ca="1" si="396"/>
        <v>147.66648094799655</v>
      </c>
      <c r="DN56">
        <f t="shared" ca="1" si="396"/>
        <v>143.76043831524163</v>
      </c>
      <c r="DO56">
        <f t="shared" ca="1" si="396"/>
        <v>146.55843341906501</v>
      </c>
      <c r="DP56">
        <f t="shared" ca="1" si="396"/>
        <v>144.21431110960347</v>
      </c>
      <c r="DQ56">
        <f t="shared" ca="1" si="396"/>
        <v>144.9793660127126</v>
      </c>
      <c r="DR56">
        <f t="shared" ca="1" si="396"/>
        <v>148.30298231655581</v>
      </c>
      <c r="DS56">
        <f t="shared" ca="1" si="396"/>
        <v>149.54665507364768</v>
      </c>
      <c r="DT56">
        <f t="shared" ca="1" si="396"/>
        <v>149.97962635897713</v>
      </c>
      <c r="DU56">
        <f t="shared" ca="1" si="396"/>
        <v>149.40618947997186</v>
      </c>
      <c r="DV56">
        <f t="shared" ca="1" si="396"/>
        <v>151.41724503619815</v>
      </c>
      <c r="DW56">
        <f t="shared" ca="1" si="396"/>
        <v>152.20980078223417</v>
      </c>
      <c r="DX56">
        <f t="shared" ca="1" si="396"/>
        <v>147.68982760564865</v>
      </c>
      <c r="DY56">
        <f t="shared" ca="1" si="396"/>
        <v>147.19975534371684</v>
      </c>
      <c r="DZ56">
        <f t="shared" ca="1" si="396"/>
        <v>148.898081049745</v>
      </c>
      <c r="EA56">
        <f t="shared" ca="1" si="396"/>
        <v>149.12366753359771</v>
      </c>
      <c r="EB56">
        <f t="shared" ca="1" si="396"/>
        <v>151.90379757109338</v>
      </c>
      <c r="EC56">
        <f t="shared" ca="1" si="396"/>
        <v>150.65968564232958</v>
      </c>
      <c r="ED56">
        <f t="shared" ca="1" si="396"/>
        <v>153.91980324599953</v>
      </c>
      <c r="EE56">
        <f t="shared" ref="EE56:FJ56" ca="1" si="397">ED56*EXP(($C$6-0.5*$C$4^2)*$C$5+$C$4*SQRT($C$5)*_xlfn.NORM.S.INV(RAND()))</f>
        <v>155.59612704112396</v>
      </c>
      <c r="EF56">
        <f t="shared" ca="1" si="397"/>
        <v>154.72952258772938</v>
      </c>
      <c r="EG56">
        <f t="shared" ca="1" si="397"/>
        <v>154.93287652595623</v>
      </c>
      <c r="EH56">
        <f t="shared" ca="1" si="397"/>
        <v>148.89999571581461</v>
      </c>
      <c r="EI56">
        <f t="shared" ca="1" si="397"/>
        <v>151.31204373101988</v>
      </c>
      <c r="EJ56">
        <f t="shared" ca="1" si="397"/>
        <v>154.67444113397875</v>
      </c>
      <c r="EK56">
        <f t="shared" ca="1" si="397"/>
        <v>155.21286085767957</v>
      </c>
      <c r="EL56">
        <f t="shared" ca="1" si="397"/>
        <v>149.7870710423332</v>
      </c>
      <c r="EM56">
        <f t="shared" ca="1" si="397"/>
        <v>145.28489732148287</v>
      </c>
      <c r="EN56">
        <f t="shared" ca="1" si="397"/>
        <v>150.55917783510606</v>
      </c>
      <c r="EO56">
        <f t="shared" ca="1" si="397"/>
        <v>149.13187122248573</v>
      </c>
      <c r="EP56">
        <f t="shared" ca="1" si="397"/>
        <v>145.60459307535393</v>
      </c>
      <c r="EQ56">
        <f t="shared" ca="1" si="397"/>
        <v>143.42186003441913</v>
      </c>
      <c r="ER56">
        <f t="shared" ca="1" si="397"/>
        <v>142.22361153097012</v>
      </c>
      <c r="ES56">
        <f t="shared" ca="1" si="397"/>
        <v>135.8917086877405</v>
      </c>
      <c r="ET56">
        <f t="shared" ca="1" si="397"/>
        <v>133.73243841196117</v>
      </c>
      <c r="EU56">
        <f t="shared" ca="1" si="397"/>
        <v>130.45247729913572</v>
      </c>
      <c r="EV56">
        <f t="shared" ca="1" si="397"/>
        <v>129.87965825185034</v>
      </c>
      <c r="EW56">
        <f t="shared" ca="1" si="397"/>
        <v>128.57571297676006</v>
      </c>
      <c r="EX56">
        <f t="shared" ca="1" si="397"/>
        <v>131.97298361939824</v>
      </c>
      <c r="EY56">
        <f t="shared" ca="1" si="397"/>
        <v>132.77446555069801</v>
      </c>
      <c r="EZ56">
        <f t="shared" ca="1" si="397"/>
        <v>129.32623247968985</v>
      </c>
      <c r="FA56">
        <f t="shared" ca="1" si="397"/>
        <v>127.70143413552083</v>
      </c>
      <c r="FB56">
        <f t="shared" ca="1" si="397"/>
        <v>125.95455528470792</v>
      </c>
      <c r="FC56">
        <f t="shared" ca="1" si="397"/>
        <v>125.40717513192656</v>
      </c>
      <c r="FD56">
        <f t="shared" ca="1" si="397"/>
        <v>124.83727264328432</v>
      </c>
      <c r="FE56">
        <f t="shared" ca="1" si="397"/>
        <v>127.47679687068967</v>
      </c>
      <c r="FF56">
        <f t="shared" ca="1" si="397"/>
        <v>124.85616542801549</v>
      </c>
      <c r="FG56">
        <f t="shared" ca="1" si="397"/>
        <v>121.83515175830716</v>
      </c>
      <c r="FH56">
        <f t="shared" ca="1" si="397"/>
        <v>123.97215824318428</v>
      </c>
      <c r="FI56">
        <f t="shared" ca="1" si="397"/>
        <v>125.68569895153384</v>
      </c>
      <c r="FJ56">
        <f t="shared" ca="1" si="397"/>
        <v>127.3883326903951</v>
      </c>
      <c r="FK56">
        <f t="shared" ref="FK56:GP56" ca="1" si="398">FJ56*EXP(($C$6-0.5*$C$4^2)*$C$5+$C$4*SQRT($C$5)*_xlfn.NORM.S.INV(RAND()))</f>
        <v>122.92076690354416</v>
      </c>
      <c r="FL56">
        <f t="shared" ca="1" si="398"/>
        <v>120.5685744392823</v>
      </c>
      <c r="FM56">
        <f t="shared" ca="1" si="398"/>
        <v>120.61715000987036</v>
      </c>
      <c r="FN56">
        <f t="shared" ca="1" si="398"/>
        <v>121.01393536590669</v>
      </c>
      <c r="FO56">
        <f t="shared" ca="1" si="398"/>
        <v>126.75115493980088</v>
      </c>
      <c r="FP56">
        <f t="shared" ca="1" si="398"/>
        <v>127.94609048086942</v>
      </c>
      <c r="FQ56">
        <f t="shared" ca="1" si="398"/>
        <v>123.59718035495764</v>
      </c>
      <c r="FR56">
        <f t="shared" ca="1" si="398"/>
        <v>122.10244521597811</v>
      </c>
      <c r="FS56">
        <f t="shared" ca="1" si="398"/>
        <v>123.50325784407991</v>
      </c>
      <c r="FT56">
        <f t="shared" ca="1" si="398"/>
        <v>122.60890147919109</v>
      </c>
      <c r="FU56">
        <f t="shared" ca="1" si="398"/>
        <v>122.47242657431727</v>
      </c>
      <c r="FV56">
        <f t="shared" ca="1" si="398"/>
        <v>121.22050762920759</v>
      </c>
      <c r="FW56">
        <f t="shared" ca="1" si="398"/>
        <v>122.29945759411764</v>
      </c>
      <c r="FX56">
        <f t="shared" ca="1" si="398"/>
        <v>120.39339691712436</v>
      </c>
      <c r="FY56">
        <f t="shared" ca="1" si="398"/>
        <v>117.91374038083249</v>
      </c>
      <c r="FZ56">
        <f t="shared" ca="1" si="398"/>
        <v>119.1650309880159</v>
      </c>
      <c r="GA56">
        <f t="shared" ca="1" si="398"/>
        <v>118.52200476889192</v>
      </c>
      <c r="GB56">
        <f t="shared" ca="1" si="398"/>
        <v>118.09349808042107</v>
      </c>
      <c r="GC56">
        <f t="shared" ca="1" si="398"/>
        <v>121.12608586231249</v>
      </c>
      <c r="GD56">
        <f t="shared" ca="1" si="398"/>
        <v>119.82510909005273</v>
      </c>
      <c r="GE56">
        <f t="shared" ca="1" si="398"/>
        <v>119.59279083685196</v>
      </c>
      <c r="GF56">
        <f t="shared" ca="1" si="398"/>
        <v>119.79618054488951</v>
      </c>
      <c r="GG56">
        <f t="shared" ca="1" si="398"/>
        <v>116.65178837479252</v>
      </c>
      <c r="GH56">
        <f t="shared" ca="1" si="398"/>
        <v>115.27049770325159</v>
      </c>
      <c r="GI56">
        <f t="shared" ca="1" si="398"/>
        <v>115.9054604501295</v>
      </c>
      <c r="GJ56">
        <f t="shared" ca="1" si="398"/>
        <v>117.30165287941533</v>
      </c>
      <c r="GK56">
        <f t="shared" ca="1" si="398"/>
        <v>114.51080354034971</v>
      </c>
      <c r="GL56">
        <f t="shared" ca="1" si="398"/>
        <v>112.48738000035544</v>
      </c>
      <c r="GM56">
        <f t="shared" ca="1" si="398"/>
        <v>109.99337182600451</v>
      </c>
      <c r="GN56">
        <f t="shared" ca="1" si="398"/>
        <v>108.96933337841458</v>
      </c>
      <c r="GO56">
        <f t="shared" ca="1" si="398"/>
        <v>106.14037118328423</v>
      </c>
      <c r="GP56">
        <f t="shared" ca="1" si="398"/>
        <v>106.65689619692611</v>
      </c>
      <c r="GQ56">
        <f t="shared" ref="GQ56:GX56" ca="1" si="399">GP56*EXP(($C$6-0.5*$C$4^2)*$C$5+$C$4*SQRT($C$5)*_xlfn.NORM.S.INV(RAND()))</f>
        <v>104.33128773081492</v>
      </c>
      <c r="GR56">
        <f t="shared" ca="1" si="399"/>
        <v>104.16463841352916</v>
      </c>
      <c r="GS56">
        <f t="shared" ca="1" si="399"/>
        <v>103.37000155766255</v>
      </c>
      <c r="GT56">
        <f t="shared" ca="1" si="399"/>
        <v>100.56715362923242</v>
      </c>
      <c r="GU56">
        <f t="shared" ca="1" si="399"/>
        <v>98.745356562407778</v>
      </c>
      <c r="GV56">
        <f t="shared" ca="1" si="399"/>
        <v>98.07768992864932</v>
      </c>
      <c r="GW56">
        <f t="shared" ca="1" si="399"/>
        <v>97.239871742659901</v>
      </c>
      <c r="GX56">
        <f t="shared" ca="1" si="399"/>
        <v>98.465584020385279</v>
      </c>
      <c r="GY56" s="26">
        <f t="shared" ca="1" si="24"/>
        <v>61.534415979614721</v>
      </c>
      <c r="GZ56">
        <f t="shared" ca="1" si="243"/>
        <v>61.33645752136421</v>
      </c>
      <c r="HA56" s="26">
        <f t="shared" ca="1" si="32"/>
        <v>0</v>
      </c>
      <c r="HB56" s="26">
        <f t="shared" ca="1" si="244"/>
        <v>0</v>
      </c>
    </row>
    <row r="57" spans="6:210" x14ac:dyDescent="0.35">
      <c r="F57" s="26">
        <f t="shared" si="245"/>
        <v>156.69999999999999</v>
      </c>
      <c r="G57">
        <f t="shared" ref="G57:AL57" ca="1" si="400">F57*EXP(($C$6-0.5*$C$4^2)*$C$5+$C$4*SQRT($C$5)*_xlfn.NORM.S.INV(RAND()))</f>
        <v>153.1524253898873</v>
      </c>
      <c r="H57">
        <f t="shared" ca="1" si="400"/>
        <v>154.23134583944187</v>
      </c>
      <c r="I57">
        <f t="shared" ca="1" si="400"/>
        <v>153.32003697812246</v>
      </c>
      <c r="J57">
        <f t="shared" ca="1" si="400"/>
        <v>154.09866856325499</v>
      </c>
      <c r="K57">
        <f t="shared" ca="1" si="400"/>
        <v>157.25408451125779</v>
      </c>
      <c r="L57">
        <f t="shared" ca="1" si="400"/>
        <v>154.70081967419867</v>
      </c>
      <c r="M57">
        <f t="shared" ca="1" si="400"/>
        <v>158.68482286710531</v>
      </c>
      <c r="N57">
        <f t="shared" ca="1" si="400"/>
        <v>153.92505051652088</v>
      </c>
      <c r="O57">
        <f t="shared" ca="1" si="400"/>
        <v>153.04831555256391</v>
      </c>
      <c r="P57">
        <f t="shared" ca="1" si="400"/>
        <v>156.13479710875077</v>
      </c>
      <c r="Q57">
        <f t="shared" ca="1" si="400"/>
        <v>158.03567651990724</v>
      </c>
      <c r="R57">
        <f t="shared" ca="1" si="400"/>
        <v>156.56938722352422</v>
      </c>
      <c r="S57">
        <f t="shared" ca="1" si="400"/>
        <v>158.29799628577084</v>
      </c>
      <c r="T57">
        <f t="shared" ca="1" si="400"/>
        <v>154.02599735072664</v>
      </c>
      <c r="U57">
        <f t="shared" ca="1" si="400"/>
        <v>154.17974063090759</v>
      </c>
      <c r="V57">
        <f t="shared" ca="1" si="400"/>
        <v>156.99028027200919</v>
      </c>
      <c r="W57">
        <f t="shared" ca="1" si="400"/>
        <v>157.12417780446594</v>
      </c>
      <c r="X57">
        <f t="shared" ca="1" si="400"/>
        <v>157.84337756966747</v>
      </c>
      <c r="Y57">
        <f t="shared" ca="1" si="400"/>
        <v>159.97809906259829</v>
      </c>
      <c r="Z57">
        <f t="shared" ca="1" si="400"/>
        <v>155.43607230718419</v>
      </c>
      <c r="AA57">
        <f t="shared" ca="1" si="400"/>
        <v>156.88770584581334</v>
      </c>
      <c r="AB57">
        <f t="shared" ca="1" si="400"/>
        <v>153.46877152571381</v>
      </c>
      <c r="AC57">
        <f t="shared" ca="1" si="400"/>
        <v>155.09633348136742</v>
      </c>
      <c r="AD57">
        <f t="shared" ca="1" si="400"/>
        <v>158.92006400996297</v>
      </c>
      <c r="AE57">
        <f t="shared" ca="1" si="400"/>
        <v>158.84162523405652</v>
      </c>
      <c r="AF57">
        <f t="shared" ca="1" si="400"/>
        <v>159.09065699515401</v>
      </c>
      <c r="AG57">
        <f t="shared" ca="1" si="400"/>
        <v>159.73300711442974</v>
      </c>
      <c r="AH57">
        <f t="shared" ca="1" si="400"/>
        <v>159.19892176120558</v>
      </c>
      <c r="AI57">
        <f t="shared" ca="1" si="400"/>
        <v>159.68069388118121</v>
      </c>
      <c r="AJ57">
        <f t="shared" ca="1" si="400"/>
        <v>161.75575085938044</v>
      </c>
      <c r="AK57">
        <f t="shared" ca="1" si="400"/>
        <v>163.0773368155028</v>
      </c>
      <c r="AL57">
        <f t="shared" ca="1" si="400"/>
        <v>164.40838468470386</v>
      </c>
      <c r="AM57">
        <f t="shared" ref="AM57:BR57" ca="1" si="401">AL57*EXP(($C$6-0.5*$C$4^2)*$C$5+$C$4*SQRT($C$5)*_xlfn.NORM.S.INV(RAND()))</f>
        <v>162.35739313939661</v>
      </c>
      <c r="AN57">
        <f t="shared" ca="1" si="401"/>
        <v>163.91918723552129</v>
      </c>
      <c r="AO57">
        <f t="shared" ca="1" si="401"/>
        <v>158.85964254866749</v>
      </c>
      <c r="AP57">
        <f t="shared" ca="1" si="401"/>
        <v>155.86307983719189</v>
      </c>
      <c r="AQ57">
        <f t="shared" ca="1" si="401"/>
        <v>153.60998695755595</v>
      </c>
      <c r="AR57">
        <f t="shared" ca="1" si="401"/>
        <v>150.1438621630173</v>
      </c>
      <c r="AS57">
        <f t="shared" ca="1" si="401"/>
        <v>152.11534418874459</v>
      </c>
      <c r="AT57">
        <f t="shared" ca="1" si="401"/>
        <v>153.27211296661133</v>
      </c>
      <c r="AU57">
        <f t="shared" ca="1" si="401"/>
        <v>151.62144253165999</v>
      </c>
      <c r="AV57">
        <f t="shared" ca="1" si="401"/>
        <v>148.82331459007844</v>
      </c>
      <c r="AW57">
        <f t="shared" ca="1" si="401"/>
        <v>144.78291629514402</v>
      </c>
      <c r="AX57">
        <f t="shared" ca="1" si="401"/>
        <v>147.36581170043161</v>
      </c>
      <c r="AY57">
        <f t="shared" ca="1" si="401"/>
        <v>145.35303954094695</v>
      </c>
      <c r="AZ57">
        <f t="shared" ca="1" si="401"/>
        <v>147.07654053930736</v>
      </c>
      <c r="BA57">
        <f t="shared" ca="1" si="401"/>
        <v>147.81128103747409</v>
      </c>
      <c r="BB57">
        <f t="shared" ca="1" si="401"/>
        <v>152.54390274579424</v>
      </c>
      <c r="BC57">
        <f t="shared" ca="1" si="401"/>
        <v>154.62941447258893</v>
      </c>
      <c r="BD57">
        <f t="shared" ca="1" si="401"/>
        <v>151.46673450602412</v>
      </c>
      <c r="BE57">
        <f t="shared" ca="1" si="401"/>
        <v>150.38801723530997</v>
      </c>
      <c r="BF57">
        <f t="shared" ca="1" si="401"/>
        <v>156.03510357750039</v>
      </c>
      <c r="BG57">
        <f t="shared" ca="1" si="401"/>
        <v>149.66957179631979</v>
      </c>
      <c r="BH57">
        <f t="shared" ca="1" si="401"/>
        <v>151.4287633720821</v>
      </c>
      <c r="BI57">
        <f t="shared" ca="1" si="401"/>
        <v>149.31229214583527</v>
      </c>
      <c r="BJ57">
        <f t="shared" ca="1" si="401"/>
        <v>146.65463239185101</v>
      </c>
      <c r="BK57">
        <f t="shared" ca="1" si="401"/>
        <v>149.46628476983426</v>
      </c>
      <c r="BL57">
        <f t="shared" ca="1" si="401"/>
        <v>146.89702458560984</v>
      </c>
      <c r="BM57">
        <f t="shared" ca="1" si="401"/>
        <v>149.03884928255806</v>
      </c>
      <c r="BN57">
        <f t="shared" ca="1" si="401"/>
        <v>147.85219881689261</v>
      </c>
      <c r="BO57">
        <f t="shared" ca="1" si="401"/>
        <v>150.66258792378821</v>
      </c>
      <c r="BP57">
        <f t="shared" ca="1" si="401"/>
        <v>151.77553699763865</v>
      </c>
      <c r="BQ57">
        <f t="shared" ca="1" si="401"/>
        <v>154.35478028320131</v>
      </c>
      <c r="BR57">
        <f t="shared" ca="1" si="401"/>
        <v>151.002341291064</v>
      </c>
      <c r="BS57">
        <f t="shared" ref="BS57:CX57" ca="1" si="402">BR57*EXP(($C$6-0.5*$C$4^2)*$C$5+$C$4*SQRT($C$5)*_xlfn.NORM.S.INV(RAND()))</f>
        <v>149.97018239131825</v>
      </c>
      <c r="BT57">
        <f t="shared" ca="1" si="402"/>
        <v>146.85233025826255</v>
      </c>
      <c r="BU57">
        <f t="shared" ca="1" si="402"/>
        <v>148.57608897408397</v>
      </c>
      <c r="BV57">
        <f t="shared" ca="1" si="402"/>
        <v>147.30111768576285</v>
      </c>
      <c r="BW57">
        <f t="shared" ca="1" si="402"/>
        <v>145.50990295942862</v>
      </c>
      <c r="BX57">
        <f t="shared" ca="1" si="402"/>
        <v>146.67957776901451</v>
      </c>
      <c r="BY57">
        <f t="shared" ca="1" si="402"/>
        <v>146.54229658177508</v>
      </c>
      <c r="BZ57">
        <f t="shared" ca="1" si="402"/>
        <v>148.92396527986855</v>
      </c>
      <c r="CA57">
        <f t="shared" ca="1" si="402"/>
        <v>147.16228262342244</v>
      </c>
      <c r="CB57">
        <f t="shared" ca="1" si="402"/>
        <v>148.10983876454355</v>
      </c>
      <c r="CC57">
        <f t="shared" ca="1" si="402"/>
        <v>147.56653631538529</v>
      </c>
      <c r="CD57">
        <f t="shared" ca="1" si="402"/>
        <v>147.26616136048611</v>
      </c>
      <c r="CE57">
        <f t="shared" ca="1" si="402"/>
        <v>148.20829576352295</v>
      </c>
      <c r="CF57">
        <f t="shared" ca="1" si="402"/>
        <v>148.7506720952648</v>
      </c>
      <c r="CG57">
        <f t="shared" ca="1" si="402"/>
        <v>155.46028799398394</v>
      </c>
      <c r="CH57">
        <f t="shared" ca="1" si="402"/>
        <v>157.93033479915167</v>
      </c>
      <c r="CI57">
        <f t="shared" ca="1" si="402"/>
        <v>158.73607698918593</v>
      </c>
      <c r="CJ57">
        <f t="shared" ca="1" si="402"/>
        <v>157.92620279118117</v>
      </c>
      <c r="CK57">
        <f t="shared" ca="1" si="402"/>
        <v>152.55787672714123</v>
      </c>
      <c r="CL57">
        <f t="shared" ca="1" si="402"/>
        <v>149.44803880961314</v>
      </c>
      <c r="CM57">
        <f t="shared" ca="1" si="402"/>
        <v>150.79945295053128</v>
      </c>
      <c r="CN57">
        <f t="shared" ca="1" si="402"/>
        <v>147.44076878276934</v>
      </c>
      <c r="CO57">
        <f t="shared" ca="1" si="402"/>
        <v>144.45629156254245</v>
      </c>
      <c r="CP57">
        <f t="shared" ca="1" si="402"/>
        <v>143.68250209620987</v>
      </c>
      <c r="CQ57">
        <f t="shared" ca="1" si="402"/>
        <v>140.92580139240113</v>
      </c>
      <c r="CR57">
        <f t="shared" ca="1" si="402"/>
        <v>143.5339449777041</v>
      </c>
      <c r="CS57">
        <f t="shared" ca="1" si="402"/>
        <v>145.65914506862305</v>
      </c>
      <c r="CT57">
        <f t="shared" ca="1" si="402"/>
        <v>144.54063629133009</v>
      </c>
      <c r="CU57">
        <f t="shared" ca="1" si="402"/>
        <v>141.72164269638199</v>
      </c>
      <c r="CV57">
        <f t="shared" ca="1" si="402"/>
        <v>138.26763311504837</v>
      </c>
      <c r="CW57">
        <f t="shared" ca="1" si="402"/>
        <v>137.07199865982253</v>
      </c>
      <c r="CX57">
        <f t="shared" ca="1" si="402"/>
        <v>138.72154810512981</v>
      </c>
      <c r="CY57">
        <f t="shared" ref="CY57:ED57" ca="1" si="403">CX57*EXP(($C$6-0.5*$C$4^2)*$C$5+$C$4*SQRT($C$5)*_xlfn.NORM.S.INV(RAND()))</f>
        <v>140.59950667993931</v>
      </c>
      <c r="CZ57">
        <f t="shared" ca="1" si="403"/>
        <v>145.36399344225569</v>
      </c>
      <c r="DA57">
        <f t="shared" ca="1" si="403"/>
        <v>144.94196887933887</v>
      </c>
      <c r="DB57">
        <f t="shared" ca="1" si="403"/>
        <v>145.85401121095757</v>
      </c>
      <c r="DC57">
        <f t="shared" ca="1" si="403"/>
        <v>146.99951678027963</v>
      </c>
      <c r="DD57">
        <f t="shared" ca="1" si="403"/>
        <v>145.37870679797032</v>
      </c>
      <c r="DE57">
        <f t="shared" ca="1" si="403"/>
        <v>147.68999545603819</v>
      </c>
      <c r="DF57">
        <f t="shared" ca="1" si="403"/>
        <v>150.43202156753037</v>
      </c>
      <c r="DG57">
        <f t="shared" ca="1" si="403"/>
        <v>145.85906845986901</v>
      </c>
      <c r="DH57">
        <f t="shared" ca="1" si="403"/>
        <v>141.36194679804814</v>
      </c>
      <c r="DI57">
        <f t="shared" ca="1" si="403"/>
        <v>138.79899171673773</v>
      </c>
      <c r="DJ57">
        <f t="shared" ca="1" si="403"/>
        <v>135.65998563887214</v>
      </c>
      <c r="DK57">
        <f t="shared" ca="1" si="403"/>
        <v>138.87345924459913</v>
      </c>
      <c r="DL57">
        <f t="shared" ca="1" si="403"/>
        <v>141.10837983834728</v>
      </c>
      <c r="DM57">
        <f t="shared" ca="1" si="403"/>
        <v>142.82493660482456</v>
      </c>
      <c r="DN57">
        <f t="shared" ca="1" si="403"/>
        <v>144.20888089461593</v>
      </c>
      <c r="DO57">
        <f t="shared" ca="1" si="403"/>
        <v>145.30875685974635</v>
      </c>
      <c r="DP57">
        <f t="shared" ca="1" si="403"/>
        <v>146.06773014306373</v>
      </c>
      <c r="DQ57">
        <f t="shared" ca="1" si="403"/>
        <v>141.55593882882431</v>
      </c>
      <c r="DR57">
        <f t="shared" ca="1" si="403"/>
        <v>146.11688672280425</v>
      </c>
      <c r="DS57">
        <f t="shared" ca="1" si="403"/>
        <v>142.94805140521967</v>
      </c>
      <c r="DT57">
        <f t="shared" ca="1" si="403"/>
        <v>144.1831210610068</v>
      </c>
      <c r="DU57">
        <f t="shared" ca="1" si="403"/>
        <v>141.94588996212423</v>
      </c>
      <c r="DV57">
        <f t="shared" ca="1" si="403"/>
        <v>140.96222624978822</v>
      </c>
      <c r="DW57">
        <f t="shared" ca="1" si="403"/>
        <v>139.92323034049136</v>
      </c>
      <c r="DX57">
        <f t="shared" ca="1" si="403"/>
        <v>138.39481041729485</v>
      </c>
      <c r="DY57">
        <f t="shared" ca="1" si="403"/>
        <v>139.12950881455833</v>
      </c>
      <c r="DZ57">
        <f t="shared" ca="1" si="403"/>
        <v>138.16735162089688</v>
      </c>
      <c r="EA57">
        <f t="shared" ca="1" si="403"/>
        <v>133.84070471639703</v>
      </c>
      <c r="EB57">
        <f t="shared" ca="1" si="403"/>
        <v>135.48900221275804</v>
      </c>
      <c r="EC57">
        <f t="shared" ca="1" si="403"/>
        <v>141.10723182105212</v>
      </c>
      <c r="ED57">
        <f t="shared" ca="1" si="403"/>
        <v>141.59360106587638</v>
      </c>
      <c r="EE57">
        <f t="shared" ref="EE57:FJ57" ca="1" si="404">ED57*EXP(($C$6-0.5*$C$4^2)*$C$5+$C$4*SQRT($C$5)*_xlfn.NORM.S.INV(RAND()))</f>
        <v>144.36375237687247</v>
      </c>
      <c r="EF57">
        <f t="shared" ca="1" si="404"/>
        <v>144.9424879885413</v>
      </c>
      <c r="EG57">
        <f t="shared" ca="1" si="404"/>
        <v>148.15249326362101</v>
      </c>
      <c r="EH57">
        <f t="shared" ca="1" si="404"/>
        <v>144.18742881560584</v>
      </c>
      <c r="EI57">
        <f t="shared" ca="1" si="404"/>
        <v>143.42114589974716</v>
      </c>
      <c r="EJ57">
        <f t="shared" ca="1" si="404"/>
        <v>146.8252506079954</v>
      </c>
      <c r="EK57">
        <f t="shared" ca="1" si="404"/>
        <v>145.68841773937686</v>
      </c>
      <c r="EL57">
        <f t="shared" ca="1" si="404"/>
        <v>147.86911408854064</v>
      </c>
      <c r="EM57">
        <f t="shared" ca="1" si="404"/>
        <v>147.85449387729</v>
      </c>
      <c r="EN57">
        <f t="shared" ca="1" si="404"/>
        <v>150.92235632958156</v>
      </c>
      <c r="EO57">
        <f t="shared" ca="1" si="404"/>
        <v>151.27539281923436</v>
      </c>
      <c r="EP57">
        <f t="shared" ca="1" si="404"/>
        <v>153.10201298522645</v>
      </c>
      <c r="EQ57">
        <f t="shared" ca="1" si="404"/>
        <v>157.77001547437936</v>
      </c>
      <c r="ER57">
        <f t="shared" ca="1" si="404"/>
        <v>156.80528372910888</v>
      </c>
      <c r="ES57">
        <f t="shared" ca="1" si="404"/>
        <v>156.51048098595217</v>
      </c>
      <c r="ET57">
        <f t="shared" ca="1" si="404"/>
        <v>154.2320641308873</v>
      </c>
      <c r="EU57">
        <f t="shared" ca="1" si="404"/>
        <v>149.66864680355562</v>
      </c>
      <c r="EV57">
        <f t="shared" ca="1" si="404"/>
        <v>151.99573229235423</v>
      </c>
      <c r="EW57">
        <f t="shared" ca="1" si="404"/>
        <v>155.48735396995409</v>
      </c>
      <c r="EX57">
        <f t="shared" ca="1" si="404"/>
        <v>159.41360870046597</v>
      </c>
      <c r="EY57">
        <f t="shared" ca="1" si="404"/>
        <v>160.48926131724613</v>
      </c>
      <c r="EZ57">
        <f t="shared" ca="1" si="404"/>
        <v>162.17003912468138</v>
      </c>
      <c r="FA57">
        <f t="shared" ca="1" si="404"/>
        <v>165.19743082183916</v>
      </c>
      <c r="FB57">
        <f t="shared" ca="1" si="404"/>
        <v>170.05962256804165</v>
      </c>
      <c r="FC57">
        <f t="shared" ca="1" si="404"/>
        <v>168.72547995824607</v>
      </c>
      <c r="FD57">
        <f t="shared" ca="1" si="404"/>
        <v>163.37671945908275</v>
      </c>
      <c r="FE57">
        <f t="shared" ca="1" si="404"/>
        <v>166.49310572384886</v>
      </c>
      <c r="FF57">
        <f t="shared" ca="1" si="404"/>
        <v>169.28907152783623</v>
      </c>
      <c r="FG57">
        <f t="shared" ca="1" si="404"/>
        <v>171.70755704914714</v>
      </c>
      <c r="FH57">
        <f t="shared" ca="1" si="404"/>
        <v>170.45783972708293</v>
      </c>
      <c r="FI57">
        <f t="shared" ca="1" si="404"/>
        <v>177.35730099710307</v>
      </c>
      <c r="FJ57">
        <f t="shared" ca="1" si="404"/>
        <v>177.95006040456653</v>
      </c>
      <c r="FK57">
        <f t="shared" ref="FK57:GP57" ca="1" si="405">FJ57*EXP(($C$6-0.5*$C$4^2)*$C$5+$C$4*SQRT($C$5)*_xlfn.NORM.S.INV(RAND()))</f>
        <v>170.00788808753239</v>
      </c>
      <c r="FL57">
        <f t="shared" ca="1" si="405"/>
        <v>167.67666977217536</v>
      </c>
      <c r="FM57">
        <f t="shared" ca="1" si="405"/>
        <v>166.4897636971441</v>
      </c>
      <c r="FN57">
        <f t="shared" ca="1" si="405"/>
        <v>166.05564485288929</v>
      </c>
      <c r="FO57">
        <f t="shared" ca="1" si="405"/>
        <v>163.35271897750798</v>
      </c>
      <c r="FP57">
        <f t="shared" ca="1" si="405"/>
        <v>157.14806431940846</v>
      </c>
      <c r="FQ57">
        <f t="shared" ca="1" si="405"/>
        <v>154.86225626456977</v>
      </c>
      <c r="FR57">
        <f t="shared" ca="1" si="405"/>
        <v>153.40783326688054</v>
      </c>
      <c r="FS57">
        <f t="shared" ca="1" si="405"/>
        <v>155.22830759007354</v>
      </c>
      <c r="FT57">
        <f t="shared" ca="1" si="405"/>
        <v>154.25140466972931</v>
      </c>
      <c r="FU57">
        <f t="shared" ca="1" si="405"/>
        <v>156.32620812791652</v>
      </c>
      <c r="FV57">
        <f t="shared" ca="1" si="405"/>
        <v>155.24869489823848</v>
      </c>
      <c r="FW57">
        <f t="shared" ca="1" si="405"/>
        <v>149.92132478598677</v>
      </c>
      <c r="FX57">
        <f t="shared" ca="1" si="405"/>
        <v>152.96507869804452</v>
      </c>
      <c r="FY57">
        <f t="shared" ca="1" si="405"/>
        <v>153.12502834162308</v>
      </c>
      <c r="FZ57">
        <f t="shared" ca="1" si="405"/>
        <v>154.02994495294925</v>
      </c>
      <c r="GA57">
        <f t="shared" ca="1" si="405"/>
        <v>151.74564029167382</v>
      </c>
      <c r="GB57">
        <f t="shared" ca="1" si="405"/>
        <v>154.02028528476836</v>
      </c>
      <c r="GC57">
        <f t="shared" ca="1" si="405"/>
        <v>154.40285121663246</v>
      </c>
      <c r="GD57">
        <f t="shared" ca="1" si="405"/>
        <v>154.91187952903243</v>
      </c>
      <c r="GE57">
        <f t="shared" ca="1" si="405"/>
        <v>161.13316966457623</v>
      </c>
      <c r="GF57">
        <f t="shared" ca="1" si="405"/>
        <v>161.86398002747231</v>
      </c>
      <c r="GG57">
        <f t="shared" ca="1" si="405"/>
        <v>158.17193458390832</v>
      </c>
      <c r="GH57">
        <f t="shared" ca="1" si="405"/>
        <v>161.13070257791478</v>
      </c>
      <c r="GI57">
        <f t="shared" ca="1" si="405"/>
        <v>161.20939547715665</v>
      </c>
      <c r="GJ57">
        <f t="shared" ca="1" si="405"/>
        <v>161.26640402081588</v>
      </c>
      <c r="GK57">
        <f t="shared" ca="1" si="405"/>
        <v>167.61277794168595</v>
      </c>
      <c r="GL57">
        <f t="shared" ca="1" si="405"/>
        <v>168.42586214626388</v>
      </c>
      <c r="GM57">
        <f t="shared" ca="1" si="405"/>
        <v>166.54930353146267</v>
      </c>
      <c r="GN57">
        <f t="shared" ca="1" si="405"/>
        <v>167.52284510288587</v>
      </c>
      <c r="GO57">
        <f t="shared" ca="1" si="405"/>
        <v>168.65235432881798</v>
      </c>
      <c r="GP57">
        <f t="shared" ca="1" si="405"/>
        <v>166.99222123780282</v>
      </c>
      <c r="GQ57">
        <f t="shared" ref="GQ57:GX57" ca="1" si="406">GP57*EXP(($C$6-0.5*$C$4^2)*$C$5+$C$4*SQRT($C$5)*_xlfn.NORM.S.INV(RAND()))</f>
        <v>170.36320121217832</v>
      </c>
      <c r="GR57">
        <f t="shared" ca="1" si="406"/>
        <v>173.65173347692547</v>
      </c>
      <c r="GS57">
        <f t="shared" ca="1" si="406"/>
        <v>184.00268217321937</v>
      </c>
      <c r="GT57">
        <f t="shared" ca="1" si="406"/>
        <v>187.22683298726653</v>
      </c>
      <c r="GU57">
        <f t="shared" ca="1" si="406"/>
        <v>191.73122729778555</v>
      </c>
      <c r="GV57">
        <f t="shared" ca="1" si="406"/>
        <v>192.15884224372431</v>
      </c>
      <c r="GW57">
        <f t="shared" ca="1" si="406"/>
        <v>191.66945457240149</v>
      </c>
      <c r="GX57">
        <f t="shared" ca="1" si="406"/>
        <v>186.00849248687564</v>
      </c>
      <c r="GY57" s="26">
        <f t="shared" ca="1" si="24"/>
        <v>0</v>
      </c>
      <c r="GZ57">
        <f t="shared" ca="1" si="243"/>
        <v>0</v>
      </c>
      <c r="HA57" s="26">
        <f t="shared" ca="1" si="32"/>
        <v>26.008492486875639</v>
      </c>
      <c r="HB57" s="26">
        <f t="shared" ca="1" si="244"/>
        <v>25.924822218910023</v>
      </c>
    </row>
    <row r="58" spans="6:210" x14ac:dyDescent="0.35">
      <c r="F58" s="26">
        <f t="shared" si="245"/>
        <v>156.69999999999999</v>
      </c>
      <c r="G58">
        <f t="shared" ref="G58:AL58" ca="1" si="407">F58*EXP(($C$6-0.5*$C$4^2)*$C$5+$C$4*SQRT($C$5)*_xlfn.NORM.S.INV(RAND()))</f>
        <v>156.30658811981715</v>
      </c>
      <c r="H58">
        <f t="shared" ca="1" si="407"/>
        <v>152.66586478378085</v>
      </c>
      <c r="I58">
        <f t="shared" ca="1" si="407"/>
        <v>153.94382535602486</v>
      </c>
      <c r="J58">
        <f t="shared" ca="1" si="407"/>
        <v>154.11524049039292</v>
      </c>
      <c r="K58">
        <f t="shared" ca="1" si="407"/>
        <v>150.490271693208</v>
      </c>
      <c r="L58">
        <f t="shared" ca="1" si="407"/>
        <v>150.47251792982351</v>
      </c>
      <c r="M58">
        <f t="shared" ca="1" si="407"/>
        <v>146.78700522263617</v>
      </c>
      <c r="N58">
        <f t="shared" ca="1" si="407"/>
        <v>147.05768763403802</v>
      </c>
      <c r="O58">
        <f t="shared" ca="1" si="407"/>
        <v>141.70598730707206</v>
      </c>
      <c r="P58">
        <f t="shared" ca="1" si="407"/>
        <v>134.74495118779419</v>
      </c>
      <c r="Q58">
        <f t="shared" ca="1" si="407"/>
        <v>137.12171186280051</v>
      </c>
      <c r="R58">
        <f t="shared" ca="1" si="407"/>
        <v>140.07239136301973</v>
      </c>
      <c r="S58">
        <f t="shared" ca="1" si="407"/>
        <v>136.8962296766868</v>
      </c>
      <c r="T58">
        <f t="shared" ca="1" si="407"/>
        <v>139.65106464849137</v>
      </c>
      <c r="U58">
        <f t="shared" ca="1" si="407"/>
        <v>138.85169093930074</v>
      </c>
      <c r="V58">
        <f t="shared" ca="1" si="407"/>
        <v>142.08488258157843</v>
      </c>
      <c r="W58">
        <f t="shared" ca="1" si="407"/>
        <v>141.99398316656206</v>
      </c>
      <c r="X58">
        <f t="shared" ca="1" si="407"/>
        <v>137.57360256407998</v>
      </c>
      <c r="Y58">
        <f t="shared" ca="1" si="407"/>
        <v>136.99451982340159</v>
      </c>
      <c r="Z58">
        <f t="shared" ca="1" si="407"/>
        <v>137.4555087315957</v>
      </c>
      <c r="AA58">
        <f t="shared" ca="1" si="407"/>
        <v>133.93542360392595</v>
      </c>
      <c r="AB58">
        <f t="shared" ca="1" si="407"/>
        <v>131.48758964523211</v>
      </c>
      <c r="AC58">
        <f t="shared" ca="1" si="407"/>
        <v>131.24487755500815</v>
      </c>
      <c r="AD58">
        <f t="shared" ca="1" si="407"/>
        <v>133.00721292120556</v>
      </c>
      <c r="AE58">
        <f t="shared" ca="1" si="407"/>
        <v>131.91238344531183</v>
      </c>
      <c r="AF58">
        <f t="shared" ca="1" si="407"/>
        <v>129.90367065304088</v>
      </c>
      <c r="AG58">
        <f t="shared" ca="1" si="407"/>
        <v>131.7507056224035</v>
      </c>
      <c r="AH58">
        <f t="shared" ca="1" si="407"/>
        <v>132.43121476709223</v>
      </c>
      <c r="AI58">
        <f t="shared" ca="1" si="407"/>
        <v>135.58819943901491</v>
      </c>
      <c r="AJ58">
        <f t="shared" ca="1" si="407"/>
        <v>132.99065968702357</v>
      </c>
      <c r="AK58">
        <f t="shared" ca="1" si="407"/>
        <v>137.92279748508403</v>
      </c>
      <c r="AL58">
        <f t="shared" ca="1" si="407"/>
        <v>138.03386704903582</v>
      </c>
      <c r="AM58">
        <f t="shared" ref="AM58:BR58" ca="1" si="408">AL58*EXP(($C$6-0.5*$C$4^2)*$C$5+$C$4*SQRT($C$5)*_xlfn.NORM.S.INV(RAND()))</f>
        <v>136.25646786701591</v>
      </c>
      <c r="AN58">
        <f t="shared" ca="1" si="408"/>
        <v>134.16083339619976</v>
      </c>
      <c r="AO58">
        <f t="shared" ca="1" si="408"/>
        <v>130.61930941079984</v>
      </c>
      <c r="AP58">
        <f t="shared" ca="1" si="408"/>
        <v>125.49149609607804</v>
      </c>
      <c r="AQ58">
        <f t="shared" ca="1" si="408"/>
        <v>124.88389741560458</v>
      </c>
      <c r="AR58">
        <f t="shared" ca="1" si="408"/>
        <v>125.45582849309815</v>
      </c>
      <c r="AS58">
        <f t="shared" ca="1" si="408"/>
        <v>126.47178551776959</v>
      </c>
      <c r="AT58">
        <f t="shared" ca="1" si="408"/>
        <v>127.01110235526821</v>
      </c>
      <c r="AU58">
        <f t="shared" ca="1" si="408"/>
        <v>129.39795597611757</v>
      </c>
      <c r="AV58">
        <f t="shared" ca="1" si="408"/>
        <v>129.0899299731563</v>
      </c>
      <c r="AW58">
        <f t="shared" ca="1" si="408"/>
        <v>129.82509175296076</v>
      </c>
      <c r="AX58">
        <f t="shared" ca="1" si="408"/>
        <v>128.15139754657926</v>
      </c>
      <c r="AY58">
        <f t="shared" ca="1" si="408"/>
        <v>127.55515852836255</v>
      </c>
      <c r="AZ58">
        <f t="shared" ca="1" si="408"/>
        <v>126.42328480730392</v>
      </c>
      <c r="BA58">
        <f t="shared" ca="1" si="408"/>
        <v>122.88705157855981</v>
      </c>
      <c r="BB58">
        <f t="shared" ca="1" si="408"/>
        <v>119.9114379497875</v>
      </c>
      <c r="BC58">
        <f t="shared" ca="1" si="408"/>
        <v>122.18403752241947</v>
      </c>
      <c r="BD58">
        <f t="shared" ca="1" si="408"/>
        <v>122.11985016882788</v>
      </c>
      <c r="BE58">
        <f t="shared" ca="1" si="408"/>
        <v>121.35602670975953</v>
      </c>
      <c r="BF58">
        <f t="shared" ca="1" si="408"/>
        <v>122.92352347848286</v>
      </c>
      <c r="BG58">
        <f t="shared" ca="1" si="408"/>
        <v>124.6894626399508</v>
      </c>
      <c r="BH58">
        <f t="shared" ca="1" si="408"/>
        <v>124.16162567042029</v>
      </c>
      <c r="BI58">
        <f t="shared" ca="1" si="408"/>
        <v>121.58177698083357</v>
      </c>
      <c r="BJ58">
        <f t="shared" ca="1" si="408"/>
        <v>122.07841349263856</v>
      </c>
      <c r="BK58">
        <f t="shared" ca="1" si="408"/>
        <v>122.47755707939287</v>
      </c>
      <c r="BL58">
        <f t="shared" ca="1" si="408"/>
        <v>123.30514730982267</v>
      </c>
      <c r="BM58">
        <f t="shared" ca="1" si="408"/>
        <v>124.44089998683329</v>
      </c>
      <c r="BN58">
        <f t="shared" ca="1" si="408"/>
        <v>122.92721343827192</v>
      </c>
      <c r="BO58">
        <f t="shared" ca="1" si="408"/>
        <v>122.80995727325211</v>
      </c>
      <c r="BP58">
        <f t="shared" ca="1" si="408"/>
        <v>123.24266712726224</v>
      </c>
      <c r="BQ58">
        <f t="shared" ca="1" si="408"/>
        <v>121.26706364152871</v>
      </c>
      <c r="BR58">
        <f t="shared" ca="1" si="408"/>
        <v>120.33956192914536</v>
      </c>
      <c r="BS58">
        <f t="shared" ref="BS58:CX58" ca="1" si="409">BR58*EXP(($C$6-0.5*$C$4^2)*$C$5+$C$4*SQRT($C$5)*_xlfn.NORM.S.INV(RAND()))</f>
        <v>118.93927838269509</v>
      </c>
      <c r="BT58">
        <f t="shared" ca="1" si="409"/>
        <v>114.96147257608678</v>
      </c>
      <c r="BU58">
        <f t="shared" ca="1" si="409"/>
        <v>114.4590238224181</v>
      </c>
      <c r="BV58">
        <f t="shared" ca="1" si="409"/>
        <v>113.88068415951203</v>
      </c>
      <c r="BW58">
        <f t="shared" ca="1" si="409"/>
        <v>112.01763602586266</v>
      </c>
      <c r="BX58">
        <f t="shared" ca="1" si="409"/>
        <v>114.8336978931364</v>
      </c>
      <c r="BY58">
        <f t="shared" ca="1" si="409"/>
        <v>114.81309294319546</v>
      </c>
      <c r="BZ58">
        <f t="shared" ca="1" si="409"/>
        <v>115.13065140241979</v>
      </c>
      <c r="CA58">
        <f t="shared" ca="1" si="409"/>
        <v>117.41951165497845</v>
      </c>
      <c r="CB58">
        <f t="shared" ca="1" si="409"/>
        <v>114.52002961958689</v>
      </c>
      <c r="CC58">
        <f t="shared" ca="1" si="409"/>
        <v>119.71155541658283</v>
      </c>
      <c r="CD58">
        <f t="shared" ca="1" si="409"/>
        <v>123.11922598575963</v>
      </c>
      <c r="CE58">
        <f t="shared" ca="1" si="409"/>
        <v>126.17962863511723</v>
      </c>
      <c r="CF58">
        <f t="shared" ca="1" si="409"/>
        <v>125.64188551054167</v>
      </c>
      <c r="CG58">
        <f t="shared" ca="1" si="409"/>
        <v>124.97389812691941</v>
      </c>
      <c r="CH58">
        <f t="shared" ca="1" si="409"/>
        <v>124.58848266444429</v>
      </c>
      <c r="CI58">
        <f t="shared" ca="1" si="409"/>
        <v>122.90720881594504</v>
      </c>
      <c r="CJ58">
        <f t="shared" ca="1" si="409"/>
        <v>121.12023804416613</v>
      </c>
      <c r="CK58">
        <f t="shared" ca="1" si="409"/>
        <v>122.46277795136609</v>
      </c>
      <c r="CL58">
        <f t="shared" ca="1" si="409"/>
        <v>123.58643222331267</v>
      </c>
      <c r="CM58">
        <f t="shared" ca="1" si="409"/>
        <v>123.23725583866673</v>
      </c>
      <c r="CN58">
        <f t="shared" ca="1" si="409"/>
        <v>119.87472049572258</v>
      </c>
      <c r="CO58">
        <f t="shared" ca="1" si="409"/>
        <v>115.68212967844815</v>
      </c>
      <c r="CP58">
        <f t="shared" ca="1" si="409"/>
        <v>114.51296390090965</v>
      </c>
      <c r="CQ58">
        <f t="shared" ca="1" si="409"/>
        <v>115.50724216636563</v>
      </c>
      <c r="CR58">
        <f t="shared" ca="1" si="409"/>
        <v>115.20572832790199</v>
      </c>
      <c r="CS58">
        <f t="shared" ca="1" si="409"/>
        <v>113.2673665054308</v>
      </c>
      <c r="CT58">
        <f t="shared" ca="1" si="409"/>
        <v>110.1191638580257</v>
      </c>
      <c r="CU58">
        <f t="shared" ca="1" si="409"/>
        <v>108.14994474968017</v>
      </c>
      <c r="CV58">
        <f t="shared" ca="1" si="409"/>
        <v>107.14402862877233</v>
      </c>
      <c r="CW58">
        <f t="shared" ca="1" si="409"/>
        <v>104.74793442604692</v>
      </c>
      <c r="CX58">
        <f t="shared" ca="1" si="409"/>
        <v>106.6292211050674</v>
      </c>
      <c r="CY58">
        <f t="shared" ref="CY58:ED58" ca="1" si="410">CX58*EXP(($C$6-0.5*$C$4^2)*$C$5+$C$4*SQRT($C$5)*_xlfn.NORM.S.INV(RAND()))</f>
        <v>103.87529745120129</v>
      </c>
      <c r="CZ58">
        <f t="shared" ca="1" si="410"/>
        <v>106.43834950909974</v>
      </c>
      <c r="DA58">
        <f t="shared" ca="1" si="410"/>
        <v>106.07124408281125</v>
      </c>
      <c r="DB58">
        <f t="shared" ca="1" si="410"/>
        <v>109.10656903208728</v>
      </c>
      <c r="DC58">
        <f t="shared" ca="1" si="410"/>
        <v>108.98574618470998</v>
      </c>
      <c r="DD58">
        <f t="shared" ca="1" si="410"/>
        <v>112.89760296689649</v>
      </c>
      <c r="DE58">
        <f t="shared" ca="1" si="410"/>
        <v>111.07571184924328</v>
      </c>
      <c r="DF58">
        <f t="shared" ca="1" si="410"/>
        <v>110.88635078242812</v>
      </c>
      <c r="DG58">
        <f t="shared" ca="1" si="410"/>
        <v>110.50712589310169</v>
      </c>
      <c r="DH58">
        <f t="shared" ca="1" si="410"/>
        <v>109.93773898179703</v>
      </c>
      <c r="DI58">
        <f t="shared" ca="1" si="410"/>
        <v>110.38673821520807</v>
      </c>
      <c r="DJ58">
        <f t="shared" ca="1" si="410"/>
        <v>110.29074936340278</v>
      </c>
      <c r="DK58">
        <f t="shared" ca="1" si="410"/>
        <v>110.18134273210366</v>
      </c>
      <c r="DL58">
        <f t="shared" ca="1" si="410"/>
        <v>109.91993855897282</v>
      </c>
      <c r="DM58">
        <f t="shared" ca="1" si="410"/>
        <v>109.71459758237086</v>
      </c>
      <c r="DN58">
        <f t="shared" ca="1" si="410"/>
        <v>109.30508061399846</v>
      </c>
      <c r="DO58">
        <f t="shared" ca="1" si="410"/>
        <v>108.87574422159287</v>
      </c>
      <c r="DP58">
        <f t="shared" ca="1" si="410"/>
        <v>110.43115534513525</v>
      </c>
      <c r="DQ58">
        <f t="shared" ca="1" si="410"/>
        <v>110.68162211127689</v>
      </c>
      <c r="DR58">
        <f t="shared" ca="1" si="410"/>
        <v>110.61419477817597</v>
      </c>
      <c r="DS58">
        <f t="shared" ca="1" si="410"/>
        <v>111.13978243611939</v>
      </c>
      <c r="DT58">
        <f t="shared" ca="1" si="410"/>
        <v>113.41604936617968</v>
      </c>
      <c r="DU58">
        <f t="shared" ca="1" si="410"/>
        <v>112.90297718816593</v>
      </c>
      <c r="DV58">
        <f t="shared" ca="1" si="410"/>
        <v>110.28587093701667</v>
      </c>
      <c r="DW58">
        <f t="shared" ca="1" si="410"/>
        <v>113.7961934230854</v>
      </c>
      <c r="DX58">
        <f t="shared" ca="1" si="410"/>
        <v>112.56993032583259</v>
      </c>
      <c r="DY58">
        <f t="shared" ca="1" si="410"/>
        <v>114.44004188716028</v>
      </c>
      <c r="DZ58">
        <f t="shared" ca="1" si="410"/>
        <v>117.06373565072622</v>
      </c>
      <c r="EA58">
        <f t="shared" ca="1" si="410"/>
        <v>116.25903791377925</v>
      </c>
      <c r="EB58">
        <f t="shared" ca="1" si="410"/>
        <v>112.19180763003251</v>
      </c>
      <c r="EC58">
        <f t="shared" ca="1" si="410"/>
        <v>115.02423628779998</v>
      </c>
      <c r="ED58">
        <f t="shared" ca="1" si="410"/>
        <v>116.22149632200797</v>
      </c>
      <c r="EE58">
        <f t="shared" ref="EE58:FJ58" ca="1" si="411">ED58*EXP(($C$6-0.5*$C$4^2)*$C$5+$C$4*SQRT($C$5)*_xlfn.NORM.S.INV(RAND()))</f>
        <v>118.68573667040907</v>
      </c>
      <c r="EF58">
        <f t="shared" ca="1" si="411"/>
        <v>119.71198050441046</v>
      </c>
      <c r="EG58">
        <f t="shared" ca="1" si="411"/>
        <v>117.23381388793281</v>
      </c>
      <c r="EH58">
        <f t="shared" ca="1" si="411"/>
        <v>121.02037740939548</v>
      </c>
      <c r="EI58">
        <f t="shared" ca="1" si="411"/>
        <v>123.80423743862788</v>
      </c>
      <c r="EJ58">
        <f t="shared" ca="1" si="411"/>
        <v>126.1227069379247</v>
      </c>
      <c r="EK58">
        <f t="shared" ca="1" si="411"/>
        <v>130.55853938109914</v>
      </c>
      <c r="EL58">
        <f t="shared" ca="1" si="411"/>
        <v>134.14512242076231</v>
      </c>
      <c r="EM58">
        <f t="shared" ca="1" si="411"/>
        <v>134.8670723594139</v>
      </c>
      <c r="EN58">
        <f t="shared" ca="1" si="411"/>
        <v>135.33423711048792</v>
      </c>
      <c r="EO58">
        <f t="shared" ca="1" si="411"/>
        <v>131.59990435196744</v>
      </c>
      <c r="EP58">
        <f t="shared" ca="1" si="411"/>
        <v>129.79581413191997</v>
      </c>
      <c r="EQ58">
        <f t="shared" ca="1" si="411"/>
        <v>128.76082724217306</v>
      </c>
      <c r="ER58">
        <f t="shared" ca="1" si="411"/>
        <v>126.50525023538037</v>
      </c>
      <c r="ES58">
        <f t="shared" ca="1" si="411"/>
        <v>126.16285922883876</v>
      </c>
      <c r="ET58">
        <f t="shared" ca="1" si="411"/>
        <v>129.96163227730327</v>
      </c>
      <c r="EU58">
        <f t="shared" ca="1" si="411"/>
        <v>131.27528652078331</v>
      </c>
      <c r="EV58">
        <f t="shared" ca="1" si="411"/>
        <v>135.08425973657924</v>
      </c>
      <c r="EW58">
        <f t="shared" ca="1" si="411"/>
        <v>139.3491401876141</v>
      </c>
      <c r="EX58">
        <f t="shared" ca="1" si="411"/>
        <v>133.83653250284618</v>
      </c>
      <c r="EY58">
        <f t="shared" ca="1" si="411"/>
        <v>136.12462854649868</v>
      </c>
      <c r="EZ58">
        <f t="shared" ca="1" si="411"/>
        <v>136.59534239242981</v>
      </c>
      <c r="FA58">
        <f t="shared" ca="1" si="411"/>
        <v>137.15374340177507</v>
      </c>
      <c r="FB58">
        <f t="shared" ca="1" si="411"/>
        <v>138.29096071453759</v>
      </c>
      <c r="FC58">
        <f t="shared" ca="1" si="411"/>
        <v>139.55669274818712</v>
      </c>
      <c r="FD58">
        <f t="shared" ca="1" si="411"/>
        <v>139.83394664147826</v>
      </c>
      <c r="FE58">
        <f t="shared" ca="1" si="411"/>
        <v>140.08669048107762</v>
      </c>
      <c r="FF58">
        <f t="shared" ca="1" si="411"/>
        <v>148.21768112392456</v>
      </c>
      <c r="FG58">
        <f t="shared" ca="1" si="411"/>
        <v>148.17139401312178</v>
      </c>
      <c r="FH58">
        <f t="shared" ca="1" si="411"/>
        <v>146.34642639075281</v>
      </c>
      <c r="FI58">
        <f t="shared" ca="1" si="411"/>
        <v>145.24530109293312</v>
      </c>
      <c r="FJ58">
        <f t="shared" ca="1" si="411"/>
        <v>143.75787581306324</v>
      </c>
      <c r="FK58">
        <f t="shared" ref="FK58:GP58" ca="1" si="412">FJ58*EXP(($C$6-0.5*$C$4^2)*$C$5+$C$4*SQRT($C$5)*_xlfn.NORM.S.INV(RAND()))</f>
        <v>143.74304718613615</v>
      </c>
      <c r="FL58">
        <f t="shared" ca="1" si="412"/>
        <v>144.02902738543958</v>
      </c>
      <c r="FM58">
        <f t="shared" ca="1" si="412"/>
        <v>148.99186621709725</v>
      </c>
      <c r="FN58">
        <f t="shared" ca="1" si="412"/>
        <v>146.60745318187537</v>
      </c>
      <c r="FO58">
        <f t="shared" ca="1" si="412"/>
        <v>142.77837124177114</v>
      </c>
      <c r="FP58">
        <f t="shared" ca="1" si="412"/>
        <v>140.14174396602908</v>
      </c>
      <c r="FQ58">
        <f t="shared" ca="1" si="412"/>
        <v>139.51111598295711</v>
      </c>
      <c r="FR58">
        <f t="shared" ca="1" si="412"/>
        <v>140.46177026601728</v>
      </c>
      <c r="FS58">
        <f t="shared" ca="1" si="412"/>
        <v>141.79976978005703</v>
      </c>
      <c r="FT58">
        <f t="shared" ca="1" si="412"/>
        <v>145.57849729524628</v>
      </c>
      <c r="FU58">
        <f t="shared" ca="1" si="412"/>
        <v>144.28933948677732</v>
      </c>
      <c r="FV58">
        <f t="shared" ca="1" si="412"/>
        <v>149.94709478811353</v>
      </c>
      <c r="FW58">
        <f t="shared" ca="1" si="412"/>
        <v>150.41493856406683</v>
      </c>
      <c r="FX58">
        <f t="shared" ca="1" si="412"/>
        <v>150.63297651497507</v>
      </c>
      <c r="FY58">
        <f t="shared" ca="1" si="412"/>
        <v>152.1221922010416</v>
      </c>
      <c r="FZ58">
        <f t="shared" ca="1" si="412"/>
        <v>156.45087806592412</v>
      </c>
      <c r="GA58">
        <f t="shared" ca="1" si="412"/>
        <v>156.40858272177957</v>
      </c>
      <c r="GB58">
        <f t="shared" ca="1" si="412"/>
        <v>156.8988356186006</v>
      </c>
      <c r="GC58">
        <f t="shared" ca="1" si="412"/>
        <v>150.66386940098027</v>
      </c>
      <c r="GD58">
        <f t="shared" ca="1" si="412"/>
        <v>151.69061213118283</v>
      </c>
      <c r="GE58">
        <f t="shared" ca="1" si="412"/>
        <v>150.32979874410373</v>
      </c>
      <c r="GF58">
        <f t="shared" ca="1" si="412"/>
        <v>146.64524739266946</v>
      </c>
      <c r="GG58">
        <f t="shared" ca="1" si="412"/>
        <v>141.6417911470339</v>
      </c>
      <c r="GH58">
        <f t="shared" ca="1" si="412"/>
        <v>142.20176676987572</v>
      </c>
      <c r="GI58">
        <f t="shared" ca="1" si="412"/>
        <v>142.51984320045582</v>
      </c>
      <c r="GJ58">
        <f t="shared" ca="1" si="412"/>
        <v>144.35722786728797</v>
      </c>
      <c r="GK58">
        <f t="shared" ca="1" si="412"/>
        <v>147.37180869232967</v>
      </c>
      <c r="GL58">
        <f t="shared" ca="1" si="412"/>
        <v>149.06604314675459</v>
      </c>
      <c r="GM58">
        <f t="shared" ca="1" si="412"/>
        <v>143.48487571853605</v>
      </c>
      <c r="GN58">
        <f t="shared" ca="1" si="412"/>
        <v>142.76440527760454</v>
      </c>
      <c r="GO58">
        <f t="shared" ca="1" si="412"/>
        <v>145.63864673556876</v>
      </c>
      <c r="GP58">
        <f t="shared" ca="1" si="412"/>
        <v>146.32878444129756</v>
      </c>
      <c r="GQ58">
        <f t="shared" ref="GQ58:GX58" ca="1" si="413">GP58*EXP(($C$6-0.5*$C$4^2)*$C$5+$C$4*SQRT($C$5)*_xlfn.NORM.S.INV(RAND()))</f>
        <v>142.03839665013967</v>
      </c>
      <c r="GR58">
        <f t="shared" ca="1" si="413"/>
        <v>144.72905012438292</v>
      </c>
      <c r="GS58">
        <f t="shared" ca="1" si="413"/>
        <v>147.50519911982681</v>
      </c>
      <c r="GT58">
        <f t="shared" ca="1" si="413"/>
        <v>150.90712042771051</v>
      </c>
      <c r="GU58">
        <f t="shared" ca="1" si="413"/>
        <v>147.6463962994136</v>
      </c>
      <c r="GV58">
        <f t="shared" ca="1" si="413"/>
        <v>147.25058910874802</v>
      </c>
      <c r="GW58">
        <f t="shared" ca="1" si="413"/>
        <v>146.93519800236669</v>
      </c>
      <c r="GX58">
        <f t="shared" ca="1" si="413"/>
        <v>145.66457123153097</v>
      </c>
      <c r="GY58" s="26">
        <f t="shared" ca="1" si="24"/>
        <v>14.335428768469029</v>
      </c>
      <c r="GZ58">
        <f t="shared" ca="1" si="243"/>
        <v>14.289311171800748</v>
      </c>
      <c r="HA58" s="26">
        <f t="shared" ca="1" si="32"/>
        <v>0</v>
      </c>
      <c r="HB58" s="26">
        <f t="shared" ca="1" si="244"/>
        <v>0</v>
      </c>
    </row>
    <row r="59" spans="6:210" x14ac:dyDescent="0.35">
      <c r="F59" s="26">
        <f t="shared" si="245"/>
        <v>156.69999999999999</v>
      </c>
      <c r="G59">
        <f t="shared" ref="G59:AL59" ca="1" si="414">F59*EXP(($C$6-0.5*$C$4^2)*$C$5+$C$4*SQRT($C$5)*_xlfn.NORM.S.INV(RAND()))</f>
        <v>157.45819678306032</v>
      </c>
      <c r="H59">
        <f t="shared" ca="1" si="414"/>
        <v>159.71124166266389</v>
      </c>
      <c r="I59">
        <f t="shared" ca="1" si="414"/>
        <v>158.15617906642373</v>
      </c>
      <c r="J59">
        <f t="shared" ca="1" si="414"/>
        <v>157.78878889434418</v>
      </c>
      <c r="K59">
        <f t="shared" ca="1" si="414"/>
        <v>155.00926966503451</v>
      </c>
      <c r="L59">
        <f t="shared" ca="1" si="414"/>
        <v>150.61020682252027</v>
      </c>
      <c r="M59">
        <f t="shared" ca="1" si="414"/>
        <v>149.72957580856902</v>
      </c>
      <c r="N59">
        <f t="shared" ca="1" si="414"/>
        <v>149.18618649672032</v>
      </c>
      <c r="O59">
        <f t="shared" ca="1" si="414"/>
        <v>152.93227824273887</v>
      </c>
      <c r="P59">
        <f t="shared" ca="1" si="414"/>
        <v>156.17378880623653</v>
      </c>
      <c r="Q59">
        <f t="shared" ca="1" si="414"/>
        <v>159.5245573730401</v>
      </c>
      <c r="R59">
        <f t="shared" ca="1" si="414"/>
        <v>160.6934675092873</v>
      </c>
      <c r="S59">
        <f t="shared" ca="1" si="414"/>
        <v>158.43819452657004</v>
      </c>
      <c r="T59">
        <f t="shared" ca="1" si="414"/>
        <v>160.83706636343922</v>
      </c>
      <c r="U59">
        <f t="shared" ca="1" si="414"/>
        <v>157.38488458428895</v>
      </c>
      <c r="V59">
        <f t="shared" ca="1" si="414"/>
        <v>157.61297314876597</v>
      </c>
      <c r="W59">
        <f t="shared" ca="1" si="414"/>
        <v>154.18830017408843</v>
      </c>
      <c r="X59">
        <f t="shared" ca="1" si="414"/>
        <v>157.08085952083178</v>
      </c>
      <c r="Y59">
        <f t="shared" ca="1" si="414"/>
        <v>152.38056123712116</v>
      </c>
      <c r="Z59">
        <f t="shared" ca="1" si="414"/>
        <v>156.61201115560056</v>
      </c>
      <c r="AA59">
        <f t="shared" ca="1" si="414"/>
        <v>156.01123716397385</v>
      </c>
      <c r="AB59">
        <f t="shared" ca="1" si="414"/>
        <v>155.49896081571367</v>
      </c>
      <c r="AC59">
        <f t="shared" ca="1" si="414"/>
        <v>151.44321726575043</v>
      </c>
      <c r="AD59">
        <f t="shared" ca="1" si="414"/>
        <v>154.05373432895695</v>
      </c>
      <c r="AE59">
        <f t="shared" ca="1" si="414"/>
        <v>150.67825478587048</v>
      </c>
      <c r="AF59">
        <f t="shared" ca="1" si="414"/>
        <v>151.30956246412421</v>
      </c>
      <c r="AG59">
        <f t="shared" ca="1" si="414"/>
        <v>154.23275204069699</v>
      </c>
      <c r="AH59">
        <f t="shared" ca="1" si="414"/>
        <v>154.49285923395772</v>
      </c>
      <c r="AI59">
        <f t="shared" ca="1" si="414"/>
        <v>154.19723337346517</v>
      </c>
      <c r="AJ59">
        <f t="shared" ca="1" si="414"/>
        <v>152.97211575626611</v>
      </c>
      <c r="AK59">
        <f t="shared" ca="1" si="414"/>
        <v>149.52275223256851</v>
      </c>
      <c r="AL59">
        <f t="shared" ca="1" si="414"/>
        <v>147.96848656875804</v>
      </c>
      <c r="AM59">
        <f t="shared" ref="AM59:BR59" ca="1" si="415">AL59*EXP(($C$6-0.5*$C$4^2)*$C$5+$C$4*SQRT($C$5)*_xlfn.NORM.S.INV(RAND()))</f>
        <v>148.3729298475624</v>
      </c>
      <c r="AN59">
        <f t="shared" ca="1" si="415"/>
        <v>150.26463775392313</v>
      </c>
      <c r="AO59">
        <f t="shared" ca="1" si="415"/>
        <v>148.25285443273745</v>
      </c>
      <c r="AP59">
        <f t="shared" ca="1" si="415"/>
        <v>146.34284001769097</v>
      </c>
      <c r="AQ59">
        <f t="shared" ca="1" si="415"/>
        <v>146.41542300773958</v>
      </c>
      <c r="AR59">
        <f t="shared" ca="1" si="415"/>
        <v>148.09919281343343</v>
      </c>
      <c r="AS59">
        <f t="shared" ca="1" si="415"/>
        <v>148.13336142484229</v>
      </c>
      <c r="AT59">
        <f t="shared" ca="1" si="415"/>
        <v>149.34151798824223</v>
      </c>
      <c r="AU59">
        <f t="shared" ca="1" si="415"/>
        <v>148.44999384815196</v>
      </c>
      <c r="AV59">
        <f t="shared" ca="1" si="415"/>
        <v>151.01879344605874</v>
      </c>
      <c r="AW59">
        <f t="shared" ca="1" si="415"/>
        <v>153.67121425524689</v>
      </c>
      <c r="AX59">
        <f t="shared" ca="1" si="415"/>
        <v>157.00765086368207</v>
      </c>
      <c r="AY59">
        <f t="shared" ca="1" si="415"/>
        <v>161.57440365986014</v>
      </c>
      <c r="AZ59">
        <f t="shared" ca="1" si="415"/>
        <v>162.53520747621653</v>
      </c>
      <c r="BA59">
        <f t="shared" ca="1" si="415"/>
        <v>163.86665209954327</v>
      </c>
      <c r="BB59">
        <f t="shared" ca="1" si="415"/>
        <v>163.27514505935602</v>
      </c>
      <c r="BC59">
        <f t="shared" ca="1" si="415"/>
        <v>164.96214118335229</v>
      </c>
      <c r="BD59">
        <f t="shared" ca="1" si="415"/>
        <v>160.63826767652012</v>
      </c>
      <c r="BE59">
        <f t="shared" ca="1" si="415"/>
        <v>161.35355965707998</v>
      </c>
      <c r="BF59">
        <f t="shared" ca="1" si="415"/>
        <v>161.6923829826811</v>
      </c>
      <c r="BG59">
        <f t="shared" ca="1" si="415"/>
        <v>160.92919046555426</v>
      </c>
      <c r="BH59">
        <f t="shared" ca="1" si="415"/>
        <v>163.79013190179072</v>
      </c>
      <c r="BI59">
        <f t="shared" ca="1" si="415"/>
        <v>163.10983651006285</v>
      </c>
      <c r="BJ59">
        <f t="shared" ca="1" si="415"/>
        <v>159.01347067891166</v>
      </c>
      <c r="BK59">
        <f t="shared" ca="1" si="415"/>
        <v>157.17866612889608</v>
      </c>
      <c r="BL59">
        <f t="shared" ca="1" si="415"/>
        <v>160.66129347497545</v>
      </c>
      <c r="BM59">
        <f t="shared" ca="1" si="415"/>
        <v>164.27146776025566</v>
      </c>
      <c r="BN59">
        <f t="shared" ca="1" si="415"/>
        <v>166.00408289010116</v>
      </c>
      <c r="BO59">
        <f t="shared" ca="1" si="415"/>
        <v>163.72688218233944</v>
      </c>
      <c r="BP59">
        <f t="shared" ca="1" si="415"/>
        <v>158.71771536067536</v>
      </c>
      <c r="BQ59">
        <f t="shared" ca="1" si="415"/>
        <v>157.6971968871614</v>
      </c>
      <c r="BR59">
        <f t="shared" ca="1" si="415"/>
        <v>157.5330377009856</v>
      </c>
      <c r="BS59">
        <f t="shared" ref="BS59:CX59" ca="1" si="416">BR59*EXP(($C$6-0.5*$C$4^2)*$C$5+$C$4*SQRT($C$5)*_xlfn.NORM.S.INV(RAND()))</f>
        <v>155.52893014093755</v>
      </c>
      <c r="BT59">
        <f t="shared" ca="1" si="416"/>
        <v>157.95725569270269</v>
      </c>
      <c r="BU59">
        <f t="shared" ca="1" si="416"/>
        <v>154.52070866627554</v>
      </c>
      <c r="BV59">
        <f t="shared" ca="1" si="416"/>
        <v>155.48246884021665</v>
      </c>
      <c r="BW59">
        <f t="shared" ca="1" si="416"/>
        <v>155.83435980817811</v>
      </c>
      <c r="BX59">
        <f t="shared" ca="1" si="416"/>
        <v>156.5462209229012</v>
      </c>
      <c r="BY59">
        <f t="shared" ca="1" si="416"/>
        <v>155.70312110272812</v>
      </c>
      <c r="BZ59">
        <f t="shared" ca="1" si="416"/>
        <v>158.54053256815982</v>
      </c>
      <c r="CA59">
        <f t="shared" ca="1" si="416"/>
        <v>158.54300508601077</v>
      </c>
      <c r="CB59">
        <f t="shared" ca="1" si="416"/>
        <v>159.88641216107445</v>
      </c>
      <c r="CC59">
        <f t="shared" ca="1" si="416"/>
        <v>159.31517945374424</v>
      </c>
      <c r="CD59">
        <f t="shared" ca="1" si="416"/>
        <v>153.90277354502572</v>
      </c>
      <c r="CE59">
        <f t="shared" ca="1" si="416"/>
        <v>153.56599434715031</v>
      </c>
      <c r="CF59">
        <f t="shared" ca="1" si="416"/>
        <v>153.71976829549152</v>
      </c>
      <c r="CG59">
        <f t="shared" ca="1" si="416"/>
        <v>157.91841948479944</v>
      </c>
      <c r="CH59">
        <f t="shared" ca="1" si="416"/>
        <v>156.28675226991322</v>
      </c>
      <c r="CI59">
        <f t="shared" ca="1" si="416"/>
        <v>151.45550172315248</v>
      </c>
      <c r="CJ59">
        <f t="shared" ca="1" si="416"/>
        <v>151.88280335980011</v>
      </c>
      <c r="CK59">
        <f t="shared" ca="1" si="416"/>
        <v>152.19062646482448</v>
      </c>
      <c r="CL59">
        <f t="shared" ca="1" si="416"/>
        <v>155.9066431171735</v>
      </c>
      <c r="CM59">
        <f t="shared" ca="1" si="416"/>
        <v>149.2220343994409</v>
      </c>
      <c r="CN59">
        <f t="shared" ca="1" si="416"/>
        <v>151.36807106629448</v>
      </c>
      <c r="CO59">
        <f t="shared" ca="1" si="416"/>
        <v>150.65157419913169</v>
      </c>
      <c r="CP59">
        <f t="shared" ca="1" si="416"/>
        <v>154.37656918636634</v>
      </c>
      <c r="CQ59">
        <f t="shared" ca="1" si="416"/>
        <v>158.00460212977524</v>
      </c>
      <c r="CR59">
        <f t="shared" ca="1" si="416"/>
        <v>158.94034992762386</v>
      </c>
      <c r="CS59">
        <f t="shared" ca="1" si="416"/>
        <v>160.0259153396058</v>
      </c>
      <c r="CT59">
        <f t="shared" ca="1" si="416"/>
        <v>161.35678484388535</v>
      </c>
      <c r="CU59">
        <f t="shared" ca="1" si="416"/>
        <v>160.20070017164556</v>
      </c>
      <c r="CV59">
        <f t="shared" ca="1" si="416"/>
        <v>161.68415047075956</v>
      </c>
      <c r="CW59">
        <f t="shared" ca="1" si="416"/>
        <v>161.50864100333635</v>
      </c>
      <c r="CX59">
        <f t="shared" ca="1" si="416"/>
        <v>160.35221845861932</v>
      </c>
      <c r="CY59">
        <f t="shared" ref="CY59:ED59" ca="1" si="417">CX59*EXP(($C$6-0.5*$C$4^2)*$C$5+$C$4*SQRT($C$5)*_xlfn.NORM.S.INV(RAND()))</f>
        <v>163.74802109553795</v>
      </c>
      <c r="CZ59">
        <f t="shared" ca="1" si="417"/>
        <v>165.22709618186843</v>
      </c>
      <c r="DA59">
        <f t="shared" ca="1" si="417"/>
        <v>164.55207789361413</v>
      </c>
      <c r="DB59">
        <f t="shared" ca="1" si="417"/>
        <v>166.55276618879367</v>
      </c>
      <c r="DC59">
        <f t="shared" ca="1" si="417"/>
        <v>166.20333396146827</v>
      </c>
      <c r="DD59">
        <f t="shared" ca="1" si="417"/>
        <v>169.26796280575843</v>
      </c>
      <c r="DE59">
        <f t="shared" ca="1" si="417"/>
        <v>166.39288790813612</v>
      </c>
      <c r="DF59">
        <f t="shared" ca="1" si="417"/>
        <v>164.5028929279203</v>
      </c>
      <c r="DG59">
        <f t="shared" ca="1" si="417"/>
        <v>160.45447753506323</v>
      </c>
      <c r="DH59">
        <f t="shared" ca="1" si="417"/>
        <v>159.70860996778887</v>
      </c>
      <c r="DI59">
        <f t="shared" ca="1" si="417"/>
        <v>160.30129179508612</v>
      </c>
      <c r="DJ59">
        <f t="shared" ca="1" si="417"/>
        <v>160.66178003873367</v>
      </c>
      <c r="DK59">
        <f t="shared" ca="1" si="417"/>
        <v>161.55127907788454</v>
      </c>
      <c r="DL59">
        <f t="shared" ca="1" si="417"/>
        <v>168.25292447527971</v>
      </c>
      <c r="DM59">
        <f t="shared" ca="1" si="417"/>
        <v>167.47490035355932</v>
      </c>
      <c r="DN59">
        <f t="shared" ca="1" si="417"/>
        <v>162.34163897723161</v>
      </c>
      <c r="DO59">
        <f t="shared" ca="1" si="417"/>
        <v>163.22927991736555</v>
      </c>
      <c r="DP59">
        <f t="shared" ca="1" si="417"/>
        <v>162.14787197000456</v>
      </c>
      <c r="DQ59">
        <f t="shared" ca="1" si="417"/>
        <v>156.82501551530609</v>
      </c>
      <c r="DR59">
        <f t="shared" ca="1" si="417"/>
        <v>157.75337860470407</v>
      </c>
      <c r="DS59">
        <f t="shared" ca="1" si="417"/>
        <v>159.52930859961094</v>
      </c>
      <c r="DT59">
        <f t="shared" ca="1" si="417"/>
        <v>159.35194384493431</v>
      </c>
      <c r="DU59">
        <f t="shared" ca="1" si="417"/>
        <v>159.18956494326707</v>
      </c>
      <c r="DV59">
        <f t="shared" ca="1" si="417"/>
        <v>163.02027921197165</v>
      </c>
      <c r="DW59">
        <f t="shared" ca="1" si="417"/>
        <v>155.52373868316053</v>
      </c>
      <c r="DX59">
        <f t="shared" ca="1" si="417"/>
        <v>156.0572592780486</v>
      </c>
      <c r="DY59">
        <f t="shared" ca="1" si="417"/>
        <v>154.09082070251668</v>
      </c>
      <c r="DZ59">
        <f t="shared" ca="1" si="417"/>
        <v>153.12130615924295</v>
      </c>
      <c r="EA59">
        <f t="shared" ca="1" si="417"/>
        <v>151.87298533097672</v>
      </c>
      <c r="EB59">
        <f t="shared" ca="1" si="417"/>
        <v>150.91215446284028</v>
      </c>
      <c r="EC59">
        <f t="shared" ca="1" si="417"/>
        <v>148.06647231576875</v>
      </c>
      <c r="ED59">
        <f t="shared" ca="1" si="417"/>
        <v>152.64103956286718</v>
      </c>
      <c r="EE59">
        <f t="shared" ref="EE59:FJ59" ca="1" si="418">ED59*EXP(($C$6-0.5*$C$4^2)*$C$5+$C$4*SQRT($C$5)*_xlfn.NORM.S.INV(RAND()))</f>
        <v>151.47894954095892</v>
      </c>
      <c r="EF59">
        <f t="shared" ca="1" si="418"/>
        <v>151.4226390977546</v>
      </c>
      <c r="EG59">
        <f t="shared" ca="1" si="418"/>
        <v>151.84768303636517</v>
      </c>
      <c r="EH59">
        <f t="shared" ca="1" si="418"/>
        <v>151.02724161302527</v>
      </c>
      <c r="EI59">
        <f t="shared" ca="1" si="418"/>
        <v>151.51595688377995</v>
      </c>
      <c r="EJ59">
        <f t="shared" ca="1" si="418"/>
        <v>148.15810608949067</v>
      </c>
      <c r="EK59">
        <f t="shared" ca="1" si="418"/>
        <v>146.17242569270792</v>
      </c>
      <c r="EL59">
        <f t="shared" ca="1" si="418"/>
        <v>146.76722598124087</v>
      </c>
      <c r="EM59">
        <f t="shared" ca="1" si="418"/>
        <v>148.61936832597743</v>
      </c>
      <c r="EN59">
        <f t="shared" ca="1" si="418"/>
        <v>150.28291484629543</v>
      </c>
      <c r="EO59">
        <f t="shared" ca="1" si="418"/>
        <v>149.11764066699408</v>
      </c>
      <c r="EP59">
        <f t="shared" ca="1" si="418"/>
        <v>145.41113586591575</v>
      </c>
      <c r="EQ59">
        <f t="shared" ca="1" si="418"/>
        <v>144.70293572158047</v>
      </c>
      <c r="ER59">
        <f t="shared" ca="1" si="418"/>
        <v>145.56887697766302</v>
      </c>
      <c r="ES59">
        <f t="shared" ca="1" si="418"/>
        <v>144.65308223296981</v>
      </c>
      <c r="ET59">
        <f t="shared" ca="1" si="418"/>
        <v>145.36786294647811</v>
      </c>
      <c r="EU59">
        <f t="shared" ca="1" si="418"/>
        <v>144.58146638046793</v>
      </c>
      <c r="EV59">
        <f t="shared" ca="1" si="418"/>
        <v>140.88762452337559</v>
      </c>
      <c r="EW59">
        <f t="shared" ca="1" si="418"/>
        <v>137.4277421528445</v>
      </c>
      <c r="EX59">
        <f t="shared" ca="1" si="418"/>
        <v>138.38514945859424</v>
      </c>
      <c r="EY59">
        <f t="shared" ca="1" si="418"/>
        <v>139.65689522139184</v>
      </c>
      <c r="EZ59">
        <f t="shared" ca="1" si="418"/>
        <v>140.90022458548171</v>
      </c>
      <c r="FA59">
        <f t="shared" ca="1" si="418"/>
        <v>141.56070784421019</v>
      </c>
      <c r="FB59">
        <f t="shared" ca="1" si="418"/>
        <v>141.35247836048251</v>
      </c>
      <c r="FC59">
        <f t="shared" ca="1" si="418"/>
        <v>143.65725049043436</v>
      </c>
      <c r="FD59">
        <f t="shared" ca="1" si="418"/>
        <v>147.59817298294328</v>
      </c>
      <c r="FE59">
        <f t="shared" ca="1" si="418"/>
        <v>151.43219824500386</v>
      </c>
      <c r="FF59">
        <f t="shared" ca="1" si="418"/>
        <v>149.97932875548858</v>
      </c>
      <c r="FG59">
        <f t="shared" ca="1" si="418"/>
        <v>147.20180435622635</v>
      </c>
      <c r="FH59">
        <f t="shared" ca="1" si="418"/>
        <v>148.93108619298064</v>
      </c>
      <c r="FI59">
        <f t="shared" ca="1" si="418"/>
        <v>151.42903208926873</v>
      </c>
      <c r="FJ59">
        <f t="shared" ca="1" si="418"/>
        <v>148.99482832441001</v>
      </c>
      <c r="FK59">
        <f t="shared" ref="FK59:GP59" ca="1" si="419">FJ59*EXP(($C$6-0.5*$C$4^2)*$C$5+$C$4*SQRT($C$5)*_xlfn.NORM.S.INV(RAND()))</f>
        <v>155.21215113562681</v>
      </c>
      <c r="FL59">
        <f t="shared" ca="1" si="419"/>
        <v>153.63545568651946</v>
      </c>
      <c r="FM59">
        <f t="shared" ca="1" si="419"/>
        <v>153.12916079046028</v>
      </c>
      <c r="FN59">
        <f t="shared" ca="1" si="419"/>
        <v>154.32655796875437</v>
      </c>
      <c r="FO59">
        <f t="shared" ca="1" si="419"/>
        <v>150.36473885338995</v>
      </c>
      <c r="FP59">
        <f t="shared" ca="1" si="419"/>
        <v>151.55326734920209</v>
      </c>
      <c r="FQ59">
        <f t="shared" ca="1" si="419"/>
        <v>155.69372061575794</v>
      </c>
      <c r="FR59">
        <f t="shared" ca="1" si="419"/>
        <v>152.56010451843227</v>
      </c>
      <c r="FS59">
        <f t="shared" ca="1" si="419"/>
        <v>150.67621423520825</v>
      </c>
      <c r="FT59">
        <f t="shared" ca="1" si="419"/>
        <v>152.20906257985655</v>
      </c>
      <c r="FU59">
        <f t="shared" ca="1" si="419"/>
        <v>156.09932189862207</v>
      </c>
      <c r="FV59">
        <f t="shared" ca="1" si="419"/>
        <v>161.59680552803101</v>
      </c>
      <c r="FW59">
        <f t="shared" ca="1" si="419"/>
        <v>161.33973116738153</v>
      </c>
      <c r="FX59">
        <f t="shared" ca="1" si="419"/>
        <v>159.3942049188706</v>
      </c>
      <c r="FY59">
        <f t="shared" ca="1" si="419"/>
        <v>159.55524913129443</v>
      </c>
      <c r="FZ59">
        <f t="shared" ca="1" si="419"/>
        <v>154.52963854090038</v>
      </c>
      <c r="GA59">
        <f t="shared" ca="1" si="419"/>
        <v>151.70316823912191</v>
      </c>
      <c r="GB59">
        <f t="shared" ca="1" si="419"/>
        <v>152.07492505921425</v>
      </c>
      <c r="GC59">
        <f t="shared" ca="1" si="419"/>
        <v>152.43702469126887</v>
      </c>
      <c r="GD59">
        <f t="shared" ca="1" si="419"/>
        <v>151.81956143613343</v>
      </c>
      <c r="GE59">
        <f t="shared" ca="1" si="419"/>
        <v>156.33530884715211</v>
      </c>
      <c r="GF59">
        <f t="shared" ca="1" si="419"/>
        <v>153.05405850302009</v>
      </c>
      <c r="GG59">
        <f t="shared" ca="1" si="419"/>
        <v>152.93043235021605</v>
      </c>
      <c r="GH59">
        <f t="shared" ca="1" si="419"/>
        <v>152.41340117390476</v>
      </c>
      <c r="GI59">
        <f t="shared" ca="1" si="419"/>
        <v>155.77482501646892</v>
      </c>
      <c r="GJ59">
        <f t="shared" ca="1" si="419"/>
        <v>155.43476247234415</v>
      </c>
      <c r="GK59">
        <f t="shared" ca="1" si="419"/>
        <v>152.74527909876986</v>
      </c>
      <c r="GL59">
        <f t="shared" ca="1" si="419"/>
        <v>158.70457138919409</v>
      </c>
      <c r="GM59">
        <f t="shared" ca="1" si="419"/>
        <v>153.01490718420337</v>
      </c>
      <c r="GN59">
        <f t="shared" ca="1" si="419"/>
        <v>158.79669707690488</v>
      </c>
      <c r="GO59">
        <f t="shared" ca="1" si="419"/>
        <v>158.8384018525685</v>
      </c>
      <c r="GP59">
        <f t="shared" ca="1" si="419"/>
        <v>159.31271645150599</v>
      </c>
      <c r="GQ59">
        <f t="shared" ref="GQ59:GX59" ca="1" si="420">GP59*EXP(($C$6-0.5*$C$4^2)*$C$5+$C$4*SQRT($C$5)*_xlfn.NORM.S.INV(RAND()))</f>
        <v>163.50294584923506</v>
      </c>
      <c r="GR59">
        <f t="shared" ca="1" si="420"/>
        <v>164.61006390303697</v>
      </c>
      <c r="GS59">
        <f t="shared" ca="1" si="420"/>
        <v>162.69457260448166</v>
      </c>
      <c r="GT59">
        <f t="shared" ca="1" si="420"/>
        <v>160.73861132961707</v>
      </c>
      <c r="GU59">
        <f t="shared" ca="1" si="420"/>
        <v>165.7300770778852</v>
      </c>
      <c r="GV59">
        <f t="shared" ca="1" si="420"/>
        <v>168.6975670722158</v>
      </c>
      <c r="GW59">
        <f t="shared" ca="1" si="420"/>
        <v>163.33247195247756</v>
      </c>
      <c r="GX59">
        <f t="shared" ca="1" si="420"/>
        <v>169.33773549404739</v>
      </c>
      <c r="GY59" s="26">
        <f t="shared" ca="1" si="24"/>
        <v>0</v>
      </c>
      <c r="GZ59">
        <f t="shared" ca="1" si="243"/>
        <v>0</v>
      </c>
      <c r="HA59" s="26">
        <f t="shared" ca="1" si="32"/>
        <v>9.3377354940473936</v>
      </c>
      <c r="HB59" s="26">
        <f t="shared" ca="1" si="244"/>
        <v>9.3076956587369377</v>
      </c>
    </row>
    <row r="60" spans="6:210" x14ac:dyDescent="0.35">
      <c r="F60" s="26">
        <f t="shared" si="245"/>
        <v>156.69999999999999</v>
      </c>
      <c r="G60">
        <f t="shared" ref="G60:AL60" ca="1" si="421">F60*EXP(($C$6-0.5*$C$4^2)*$C$5+$C$4*SQRT($C$5)*_xlfn.NORM.S.INV(RAND()))</f>
        <v>160.63027031221608</v>
      </c>
      <c r="H60">
        <f t="shared" ca="1" si="421"/>
        <v>159.89094022263288</v>
      </c>
      <c r="I60">
        <f t="shared" ca="1" si="421"/>
        <v>160.90247841943361</v>
      </c>
      <c r="J60">
        <f t="shared" ca="1" si="421"/>
        <v>156.52475429907054</v>
      </c>
      <c r="K60">
        <f t="shared" ca="1" si="421"/>
        <v>154.19606015986491</v>
      </c>
      <c r="L60">
        <f t="shared" ca="1" si="421"/>
        <v>152.32902577560992</v>
      </c>
      <c r="M60">
        <f t="shared" ca="1" si="421"/>
        <v>153.59277773088101</v>
      </c>
      <c r="N60">
        <f t="shared" ca="1" si="421"/>
        <v>161.22988014779034</v>
      </c>
      <c r="O60">
        <f t="shared" ca="1" si="421"/>
        <v>163.48086460793112</v>
      </c>
      <c r="P60">
        <f t="shared" ca="1" si="421"/>
        <v>160.80170194393</v>
      </c>
      <c r="Q60">
        <f t="shared" ca="1" si="421"/>
        <v>163.34792794662829</v>
      </c>
      <c r="R60">
        <f t="shared" ca="1" si="421"/>
        <v>161.77712753984076</v>
      </c>
      <c r="S60">
        <f t="shared" ca="1" si="421"/>
        <v>158.82173364425884</v>
      </c>
      <c r="T60">
        <f t="shared" ca="1" si="421"/>
        <v>162.44114240742934</v>
      </c>
      <c r="U60">
        <f t="shared" ca="1" si="421"/>
        <v>158.38709190543176</v>
      </c>
      <c r="V60">
        <f t="shared" ca="1" si="421"/>
        <v>160.97349180125337</v>
      </c>
      <c r="W60">
        <f t="shared" ca="1" si="421"/>
        <v>160.27242841952713</v>
      </c>
      <c r="X60">
        <f t="shared" ca="1" si="421"/>
        <v>159.83246705070488</v>
      </c>
      <c r="Y60">
        <f t="shared" ca="1" si="421"/>
        <v>166.57325421958302</v>
      </c>
      <c r="Z60">
        <f t="shared" ca="1" si="421"/>
        <v>166.77433047365824</v>
      </c>
      <c r="AA60">
        <f t="shared" ca="1" si="421"/>
        <v>166.73479527302143</v>
      </c>
      <c r="AB60">
        <f t="shared" ca="1" si="421"/>
        <v>166.67103257808364</v>
      </c>
      <c r="AC60">
        <f t="shared" ca="1" si="421"/>
        <v>167.25330513159886</v>
      </c>
      <c r="AD60">
        <f t="shared" ca="1" si="421"/>
        <v>169.37313475097008</v>
      </c>
      <c r="AE60">
        <f t="shared" ca="1" si="421"/>
        <v>165.6894124362635</v>
      </c>
      <c r="AF60">
        <f t="shared" ca="1" si="421"/>
        <v>170.89922951333818</v>
      </c>
      <c r="AG60">
        <f t="shared" ca="1" si="421"/>
        <v>167.14467205168128</v>
      </c>
      <c r="AH60">
        <f t="shared" ca="1" si="421"/>
        <v>165.8451544128184</v>
      </c>
      <c r="AI60">
        <f t="shared" ca="1" si="421"/>
        <v>168.59825104333066</v>
      </c>
      <c r="AJ60">
        <f t="shared" ca="1" si="421"/>
        <v>169.79388410911164</v>
      </c>
      <c r="AK60">
        <f t="shared" ca="1" si="421"/>
        <v>171.10210232570199</v>
      </c>
      <c r="AL60">
        <f t="shared" ca="1" si="421"/>
        <v>171.12237042366459</v>
      </c>
      <c r="AM60">
        <f t="shared" ref="AM60:BR60" ca="1" si="422">AL60*EXP(($C$6-0.5*$C$4^2)*$C$5+$C$4*SQRT($C$5)*_xlfn.NORM.S.INV(RAND()))</f>
        <v>167.78044908692468</v>
      </c>
      <c r="AN60">
        <f t="shared" ca="1" si="422"/>
        <v>172.09566533180285</v>
      </c>
      <c r="AO60">
        <f t="shared" ca="1" si="422"/>
        <v>173.74453343272464</v>
      </c>
      <c r="AP60">
        <f t="shared" ca="1" si="422"/>
        <v>183.58844957605604</v>
      </c>
      <c r="AQ60">
        <f t="shared" ca="1" si="422"/>
        <v>184.55898702931435</v>
      </c>
      <c r="AR60">
        <f t="shared" ca="1" si="422"/>
        <v>186.92350373220992</v>
      </c>
      <c r="AS60">
        <f t="shared" ca="1" si="422"/>
        <v>191.39623518673827</v>
      </c>
      <c r="AT60">
        <f t="shared" ca="1" si="422"/>
        <v>191.28290966860746</v>
      </c>
      <c r="AU60">
        <f t="shared" ca="1" si="422"/>
        <v>190.77787512097748</v>
      </c>
      <c r="AV60">
        <f t="shared" ca="1" si="422"/>
        <v>192.09772005829035</v>
      </c>
      <c r="AW60">
        <f t="shared" ca="1" si="422"/>
        <v>195.97936185663181</v>
      </c>
      <c r="AX60">
        <f t="shared" ca="1" si="422"/>
        <v>195.88652320035007</v>
      </c>
      <c r="AY60">
        <f t="shared" ca="1" si="422"/>
        <v>191.99676001598141</v>
      </c>
      <c r="AZ60">
        <f t="shared" ca="1" si="422"/>
        <v>198.3322169908831</v>
      </c>
      <c r="BA60">
        <f t="shared" ca="1" si="422"/>
        <v>199.28004964676367</v>
      </c>
      <c r="BB60">
        <f t="shared" ca="1" si="422"/>
        <v>206.71506862524745</v>
      </c>
      <c r="BC60">
        <f t="shared" ca="1" si="422"/>
        <v>210.43047147822153</v>
      </c>
      <c r="BD60">
        <f t="shared" ca="1" si="422"/>
        <v>201.66410689743682</v>
      </c>
      <c r="BE60">
        <f t="shared" ca="1" si="422"/>
        <v>203.04760164166709</v>
      </c>
      <c r="BF60">
        <f t="shared" ca="1" si="422"/>
        <v>203.87459715836204</v>
      </c>
      <c r="BG60">
        <f t="shared" ca="1" si="422"/>
        <v>203.54873541523011</v>
      </c>
      <c r="BH60">
        <f t="shared" ca="1" si="422"/>
        <v>203.35659920473901</v>
      </c>
      <c r="BI60">
        <f t="shared" ca="1" si="422"/>
        <v>203.68528975803156</v>
      </c>
      <c r="BJ60">
        <f t="shared" ca="1" si="422"/>
        <v>211.37457759192725</v>
      </c>
      <c r="BK60">
        <f t="shared" ca="1" si="422"/>
        <v>204.72395438737669</v>
      </c>
      <c r="BL60">
        <f t="shared" ca="1" si="422"/>
        <v>205.14576321132449</v>
      </c>
      <c r="BM60">
        <f t="shared" ca="1" si="422"/>
        <v>205.81355960643526</v>
      </c>
      <c r="BN60">
        <f t="shared" ca="1" si="422"/>
        <v>205.72849468904471</v>
      </c>
      <c r="BO60">
        <f t="shared" ca="1" si="422"/>
        <v>205.11440370948142</v>
      </c>
      <c r="BP60">
        <f t="shared" ca="1" si="422"/>
        <v>198.71396706636631</v>
      </c>
      <c r="BQ60">
        <f t="shared" ca="1" si="422"/>
        <v>202.5326611273247</v>
      </c>
      <c r="BR60">
        <f t="shared" ca="1" si="422"/>
        <v>210.48406942323419</v>
      </c>
      <c r="BS60">
        <f t="shared" ref="BS60:CX60" ca="1" si="423">BR60*EXP(($C$6-0.5*$C$4^2)*$C$5+$C$4*SQRT($C$5)*_xlfn.NORM.S.INV(RAND()))</f>
        <v>217.77018050971606</v>
      </c>
      <c r="BT60">
        <f t="shared" ca="1" si="423"/>
        <v>222.56143538215824</v>
      </c>
      <c r="BU60">
        <f t="shared" ca="1" si="423"/>
        <v>218.3265880258266</v>
      </c>
      <c r="BV60">
        <f t="shared" ca="1" si="423"/>
        <v>223.67172094088761</v>
      </c>
      <c r="BW60">
        <f t="shared" ca="1" si="423"/>
        <v>221.08974736274445</v>
      </c>
      <c r="BX60">
        <f t="shared" ca="1" si="423"/>
        <v>221.94632547783957</v>
      </c>
      <c r="BY60">
        <f t="shared" ca="1" si="423"/>
        <v>219.54438560763407</v>
      </c>
      <c r="BZ60">
        <f t="shared" ca="1" si="423"/>
        <v>218.81182208275118</v>
      </c>
      <c r="CA60">
        <f t="shared" ca="1" si="423"/>
        <v>215.50992983577197</v>
      </c>
      <c r="CB60">
        <f t="shared" ca="1" si="423"/>
        <v>220.75556843035793</v>
      </c>
      <c r="CC60">
        <f t="shared" ca="1" si="423"/>
        <v>215.51028066182059</v>
      </c>
      <c r="CD60">
        <f t="shared" ca="1" si="423"/>
        <v>218.66429577289367</v>
      </c>
      <c r="CE60">
        <f t="shared" ca="1" si="423"/>
        <v>220.00898319118053</v>
      </c>
      <c r="CF60">
        <f t="shared" ca="1" si="423"/>
        <v>217.61290561565366</v>
      </c>
      <c r="CG60">
        <f t="shared" ca="1" si="423"/>
        <v>223.87035219688997</v>
      </c>
      <c r="CH60">
        <f t="shared" ca="1" si="423"/>
        <v>227.01132065937671</v>
      </c>
      <c r="CI60">
        <f t="shared" ca="1" si="423"/>
        <v>223.94253009670803</v>
      </c>
      <c r="CJ60">
        <f t="shared" ca="1" si="423"/>
        <v>226.13909576198429</v>
      </c>
      <c r="CK60">
        <f t="shared" ca="1" si="423"/>
        <v>228.19684686693913</v>
      </c>
      <c r="CL60">
        <f t="shared" ca="1" si="423"/>
        <v>228.87112768516016</v>
      </c>
      <c r="CM60">
        <f t="shared" ca="1" si="423"/>
        <v>230.22551026358732</v>
      </c>
      <c r="CN60">
        <f t="shared" ca="1" si="423"/>
        <v>226.80601324811525</v>
      </c>
      <c r="CO60">
        <f t="shared" ca="1" si="423"/>
        <v>225.21538026925887</v>
      </c>
      <c r="CP60">
        <f t="shared" ca="1" si="423"/>
        <v>227.69945280169068</v>
      </c>
      <c r="CQ60">
        <f t="shared" ca="1" si="423"/>
        <v>223.71702260067687</v>
      </c>
      <c r="CR60">
        <f t="shared" ca="1" si="423"/>
        <v>218.85786536018898</v>
      </c>
      <c r="CS60">
        <f t="shared" ca="1" si="423"/>
        <v>222.29195156217162</v>
      </c>
      <c r="CT60">
        <f t="shared" ca="1" si="423"/>
        <v>219.15516441514637</v>
      </c>
      <c r="CU60">
        <f t="shared" ca="1" si="423"/>
        <v>220.49553554421851</v>
      </c>
      <c r="CV60">
        <f t="shared" ca="1" si="423"/>
        <v>225.83482643047586</v>
      </c>
      <c r="CW60">
        <f t="shared" ca="1" si="423"/>
        <v>234.71183961261352</v>
      </c>
      <c r="CX60">
        <f t="shared" ca="1" si="423"/>
        <v>239.65326344839764</v>
      </c>
      <c r="CY60">
        <f t="shared" ref="CY60:ED60" ca="1" si="424">CX60*EXP(($C$6-0.5*$C$4^2)*$C$5+$C$4*SQRT($C$5)*_xlfn.NORM.S.INV(RAND()))</f>
        <v>234.68476914258167</v>
      </c>
      <c r="CZ60">
        <f t="shared" ca="1" si="424"/>
        <v>237.05798654548408</v>
      </c>
      <c r="DA60">
        <f t="shared" ca="1" si="424"/>
        <v>239.72736402818532</v>
      </c>
      <c r="DB60">
        <f t="shared" ca="1" si="424"/>
        <v>241.21001974699891</v>
      </c>
      <c r="DC60">
        <f t="shared" ca="1" si="424"/>
        <v>240.04713066283631</v>
      </c>
      <c r="DD60">
        <f t="shared" ca="1" si="424"/>
        <v>246.79883303714152</v>
      </c>
      <c r="DE60">
        <f t="shared" ca="1" si="424"/>
        <v>241.82037678862781</v>
      </c>
      <c r="DF60">
        <f t="shared" ca="1" si="424"/>
        <v>238.15108966210335</v>
      </c>
      <c r="DG60">
        <f t="shared" ca="1" si="424"/>
        <v>241.69940172196846</v>
      </c>
      <c r="DH60">
        <f t="shared" ca="1" si="424"/>
        <v>244.10489624177183</v>
      </c>
      <c r="DI60">
        <f t="shared" ca="1" si="424"/>
        <v>242.66475926531359</v>
      </c>
      <c r="DJ60">
        <f t="shared" ca="1" si="424"/>
        <v>234.7453207124224</v>
      </c>
      <c r="DK60">
        <f t="shared" ca="1" si="424"/>
        <v>229.27060848233864</v>
      </c>
      <c r="DL60">
        <f t="shared" ca="1" si="424"/>
        <v>231.41289844898145</v>
      </c>
      <c r="DM60">
        <f t="shared" ca="1" si="424"/>
        <v>234.17238576193611</v>
      </c>
      <c r="DN60">
        <f t="shared" ca="1" si="424"/>
        <v>238.07405678297812</v>
      </c>
      <c r="DO60">
        <f t="shared" ca="1" si="424"/>
        <v>237.31294833374631</v>
      </c>
      <c r="DP60">
        <f t="shared" ca="1" si="424"/>
        <v>240.83588044461914</v>
      </c>
      <c r="DQ60">
        <f t="shared" ca="1" si="424"/>
        <v>243.56936142022045</v>
      </c>
      <c r="DR60">
        <f t="shared" ca="1" si="424"/>
        <v>245.18917006753736</v>
      </c>
      <c r="DS60">
        <f t="shared" ca="1" si="424"/>
        <v>243.52412174522553</v>
      </c>
      <c r="DT60">
        <f t="shared" ca="1" si="424"/>
        <v>243.12801290308153</v>
      </c>
      <c r="DU60">
        <f t="shared" ca="1" si="424"/>
        <v>240.69594738573028</v>
      </c>
      <c r="DV60">
        <f t="shared" ca="1" si="424"/>
        <v>242.64789692753644</v>
      </c>
      <c r="DW60">
        <f t="shared" ca="1" si="424"/>
        <v>244.11209349844893</v>
      </c>
      <c r="DX60">
        <f t="shared" ca="1" si="424"/>
        <v>249.10805813386594</v>
      </c>
      <c r="DY60">
        <f t="shared" ca="1" si="424"/>
        <v>251.03693881315303</v>
      </c>
      <c r="DZ60">
        <f t="shared" ca="1" si="424"/>
        <v>249.01107077549037</v>
      </c>
      <c r="EA60">
        <f t="shared" ca="1" si="424"/>
        <v>241.13102914941635</v>
      </c>
      <c r="EB60">
        <f t="shared" ca="1" si="424"/>
        <v>235.13404622838263</v>
      </c>
      <c r="EC60">
        <f t="shared" ca="1" si="424"/>
        <v>234.09315167737816</v>
      </c>
      <c r="ED60">
        <f t="shared" ca="1" si="424"/>
        <v>228.66185043545974</v>
      </c>
      <c r="EE60">
        <f t="shared" ref="EE60:FJ60" ca="1" si="425">ED60*EXP(($C$6-0.5*$C$4^2)*$C$5+$C$4*SQRT($C$5)*_xlfn.NORM.S.INV(RAND()))</f>
        <v>220.68072916073527</v>
      </c>
      <c r="EF60">
        <f t="shared" ca="1" si="425"/>
        <v>219.68545525420896</v>
      </c>
      <c r="EG60">
        <f t="shared" ca="1" si="425"/>
        <v>222.93802523650717</v>
      </c>
      <c r="EH60">
        <f t="shared" ca="1" si="425"/>
        <v>217.71103314026118</v>
      </c>
      <c r="EI60">
        <f t="shared" ca="1" si="425"/>
        <v>215.95219600094626</v>
      </c>
      <c r="EJ60">
        <f t="shared" ca="1" si="425"/>
        <v>215.84224345434345</v>
      </c>
      <c r="EK60">
        <f t="shared" ca="1" si="425"/>
        <v>222.16708435640871</v>
      </c>
      <c r="EL60">
        <f t="shared" ca="1" si="425"/>
        <v>217.67350609428618</v>
      </c>
      <c r="EM60">
        <f t="shared" ca="1" si="425"/>
        <v>213.40340832388625</v>
      </c>
      <c r="EN60">
        <f t="shared" ca="1" si="425"/>
        <v>206.76512765212266</v>
      </c>
      <c r="EO60">
        <f t="shared" ca="1" si="425"/>
        <v>206.81937142615379</v>
      </c>
      <c r="EP60">
        <f t="shared" ca="1" si="425"/>
        <v>208.07548073098786</v>
      </c>
      <c r="EQ60">
        <f t="shared" ca="1" si="425"/>
        <v>205.60100908622718</v>
      </c>
      <c r="ER60">
        <f t="shared" ca="1" si="425"/>
        <v>205.24120530066361</v>
      </c>
      <c r="ES60">
        <f t="shared" ca="1" si="425"/>
        <v>203.3378466047642</v>
      </c>
      <c r="ET60">
        <f t="shared" ca="1" si="425"/>
        <v>206.59676696512491</v>
      </c>
      <c r="EU60">
        <f t="shared" ca="1" si="425"/>
        <v>205.23310943237945</v>
      </c>
      <c r="EV60">
        <f t="shared" ca="1" si="425"/>
        <v>206.41807120956079</v>
      </c>
      <c r="EW60">
        <f t="shared" ca="1" si="425"/>
        <v>206.99556198981884</v>
      </c>
      <c r="EX60">
        <f t="shared" ca="1" si="425"/>
        <v>205.9184519496385</v>
      </c>
      <c r="EY60">
        <f t="shared" ca="1" si="425"/>
        <v>209.78824184567432</v>
      </c>
      <c r="EZ60">
        <f t="shared" ca="1" si="425"/>
        <v>209.11379317427989</v>
      </c>
      <c r="FA60">
        <f t="shared" ca="1" si="425"/>
        <v>213.89380022025145</v>
      </c>
      <c r="FB60">
        <f t="shared" ca="1" si="425"/>
        <v>212.25751525767362</v>
      </c>
      <c r="FC60">
        <f t="shared" ca="1" si="425"/>
        <v>211.91519177439855</v>
      </c>
      <c r="FD60">
        <f t="shared" ca="1" si="425"/>
        <v>214.04516739964239</v>
      </c>
      <c r="FE60">
        <f t="shared" ca="1" si="425"/>
        <v>209.3880966691473</v>
      </c>
      <c r="FF60">
        <f t="shared" ca="1" si="425"/>
        <v>211.73845811007857</v>
      </c>
      <c r="FG60">
        <f t="shared" ca="1" si="425"/>
        <v>210.05450192502647</v>
      </c>
      <c r="FH60">
        <f t="shared" ca="1" si="425"/>
        <v>212.63196826770834</v>
      </c>
      <c r="FI60">
        <f t="shared" ca="1" si="425"/>
        <v>207.68814478405051</v>
      </c>
      <c r="FJ60">
        <f t="shared" ca="1" si="425"/>
        <v>212.69261012312725</v>
      </c>
      <c r="FK60">
        <f t="shared" ref="FK60:GP60" ca="1" si="426">FJ60*EXP(($C$6-0.5*$C$4^2)*$C$5+$C$4*SQRT($C$5)*_xlfn.NORM.S.INV(RAND()))</f>
        <v>214.69442608780312</v>
      </c>
      <c r="FL60">
        <f t="shared" ca="1" si="426"/>
        <v>216.95985934716421</v>
      </c>
      <c r="FM60">
        <f t="shared" ca="1" si="426"/>
        <v>225.7340146832824</v>
      </c>
      <c r="FN60">
        <f t="shared" ca="1" si="426"/>
        <v>227.24186424825083</v>
      </c>
      <c r="FO60">
        <f t="shared" ca="1" si="426"/>
        <v>233.49266251581693</v>
      </c>
      <c r="FP60">
        <f t="shared" ca="1" si="426"/>
        <v>237.272426442089</v>
      </c>
      <c r="FQ60">
        <f t="shared" ca="1" si="426"/>
        <v>233.32121067198477</v>
      </c>
      <c r="FR60">
        <f t="shared" ca="1" si="426"/>
        <v>232.53864043418801</v>
      </c>
      <c r="FS60">
        <f t="shared" ca="1" si="426"/>
        <v>227.9717022012554</v>
      </c>
      <c r="FT60">
        <f t="shared" ca="1" si="426"/>
        <v>227.45688868808892</v>
      </c>
      <c r="FU60">
        <f t="shared" ca="1" si="426"/>
        <v>224.98980183851492</v>
      </c>
      <c r="FV60">
        <f t="shared" ca="1" si="426"/>
        <v>222.9005137190407</v>
      </c>
      <c r="FW60">
        <f t="shared" ca="1" si="426"/>
        <v>224.33575814507407</v>
      </c>
      <c r="FX60">
        <f t="shared" ca="1" si="426"/>
        <v>221.90468584513732</v>
      </c>
      <c r="FY60">
        <f t="shared" ca="1" si="426"/>
        <v>228.76400914923573</v>
      </c>
      <c r="FZ60">
        <f t="shared" ca="1" si="426"/>
        <v>231.8240445158572</v>
      </c>
      <c r="GA60">
        <f t="shared" ca="1" si="426"/>
        <v>227.8151652646396</v>
      </c>
      <c r="GB60">
        <f t="shared" ca="1" si="426"/>
        <v>221.25151053144648</v>
      </c>
      <c r="GC60">
        <f t="shared" ca="1" si="426"/>
        <v>221.29778938403783</v>
      </c>
      <c r="GD60">
        <f t="shared" ca="1" si="426"/>
        <v>224.75526647354815</v>
      </c>
      <c r="GE60">
        <f t="shared" ca="1" si="426"/>
        <v>224.17169407639</v>
      </c>
      <c r="GF60">
        <f t="shared" ca="1" si="426"/>
        <v>221.07335149678792</v>
      </c>
      <c r="GG60">
        <f t="shared" ca="1" si="426"/>
        <v>222.91837513857396</v>
      </c>
      <c r="GH60">
        <f t="shared" ca="1" si="426"/>
        <v>219.09679545074982</v>
      </c>
      <c r="GI60">
        <f t="shared" ca="1" si="426"/>
        <v>221.09391476618788</v>
      </c>
      <c r="GJ60">
        <f t="shared" ca="1" si="426"/>
        <v>215.27348472065697</v>
      </c>
      <c r="GK60">
        <f t="shared" ca="1" si="426"/>
        <v>212.45630779133921</v>
      </c>
      <c r="GL60">
        <f t="shared" ca="1" si="426"/>
        <v>210.568033044912</v>
      </c>
      <c r="GM60">
        <f t="shared" ca="1" si="426"/>
        <v>210.80361742466056</v>
      </c>
      <c r="GN60">
        <f t="shared" ca="1" si="426"/>
        <v>214.08462008718851</v>
      </c>
      <c r="GO60">
        <f t="shared" ca="1" si="426"/>
        <v>210.28930190770555</v>
      </c>
      <c r="GP60">
        <f t="shared" ca="1" si="426"/>
        <v>210.86806919271791</v>
      </c>
      <c r="GQ60">
        <f t="shared" ref="GQ60:GX60" ca="1" si="427">GP60*EXP(($C$6-0.5*$C$4^2)*$C$5+$C$4*SQRT($C$5)*_xlfn.NORM.S.INV(RAND()))</f>
        <v>216.76609418839823</v>
      </c>
      <c r="GR60">
        <f t="shared" ca="1" si="427"/>
        <v>222.52947967986319</v>
      </c>
      <c r="GS60">
        <f t="shared" ca="1" si="427"/>
        <v>216.96560375410573</v>
      </c>
      <c r="GT60">
        <f t="shared" ca="1" si="427"/>
        <v>219.99631617616956</v>
      </c>
      <c r="GU60">
        <f t="shared" ca="1" si="427"/>
        <v>225.1824185629502</v>
      </c>
      <c r="GV60">
        <f t="shared" ca="1" si="427"/>
        <v>221.37034676446058</v>
      </c>
      <c r="GW60">
        <f t="shared" ca="1" si="427"/>
        <v>214.08606271374879</v>
      </c>
      <c r="GX60">
        <f t="shared" ca="1" si="427"/>
        <v>221.49538741114532</v>
      </c>
      <c r="GY60" s="26">
        <f t="shared" ca="1" si="24"/>
        <v>0</v>
      </c>
      <c r="GZ60">
        <f t="shared" ca="1" si="243"/>
        <v>0</v>
      </c>
      <c r="HA60" s="26">
        <f t="shared" ca="1" si="32"/>
        <v>61.495387411145316</v>
      </c>
      <c r="HB60" s="26">
        <f t="shared" ca="1" si="244"/>
        <v>61.297554509221598</v>
      </c>
    </row>
    <row r="61" spans="6:210" x14ac:dyDescent="0.35">
      <c r="F61" s="26">
        <f t="shared" si="245"/>
        <v>156.69999999999999</v>
      </c>
      <c r="G61">
        <f t="shared" ref="G61:AL61" ca="1" si="428">F61*EXP(($C$6-0.5*$C$4^2)*$C$5+$C$4*SQRT($C$5)*_xlfn.NORM.S.INV(RAND()))</f>
        <v>151.21496501889578</v>
      </c>
      <c r="H61">
        <f t="shared" ca="1" si="428"/>
        <v>149.8535210149349</v>
      </c>
      <c r="I61">
        <f t="shared" ca="1" si="428"/>
        <v>148.72691322922262</v>
      </c>
      <c r="J61">
        <f t="shared" ca="1" si="428"/>
        <v>148.29358060317173</v>
      </c>
      <c r="K61">
        <f t="shared" ca="1" si="428"/>
        <v>141.77517889354272</v>
      </c>
      <c r="L61">
        <f t="shared" ca="1" si="428"/>
        <v>144.27613332558664</v>
      </c>
      <c r="M61">
        <f t="shared" ca="1" si="428"/>
        <v>141.37845223724497</v>
      </c>
      <c r="N61">
        <f t="shared" ca="1" si="428"/>
        <v>145.6323436970051</v>
      </c>
      <c r="O61">
        <f t="shared" ca="1" si="428"/>
        <v>145.43395839361835</v>
      </c>
      <c r="P61">
        <f t="shared" ca="1" si="428"/>
        <v>139.21236270691622</v>
      </c>
      <c r="Q61">
        <f t="shared" ca="1" si="428"/>
        <v>141.66828164268293</v>
      </c>
      <c r="R61">
        <f t="shared" ca="1" si="428"/>
        <v>143.19891119572347</v>
      </c>
      <c r="S61">
        <f t="shared" ca="1" si="428"/>
        <v>147.63500291843093</v>
      </c>
      <c r="T61">
        <f t="shared" ca="1" si="428"/>
        <v>148.44278735104726</v>
      </c>
      <c r="U61">
        <f t="shared" ca="1" si="428"/>
        <v>148.86592438974694</v>
      </c>
      <c r="V61">
        <f t="shared" ca="1" si="428"/>
        <v>145.96478985445057</v>
      </c>
      <c r="W61">
        <f t="shared" ca="1" si="428"/>
        <v>144.23668053710486</v>
      </c>
      <c r="X61">
        <f t="shared" ca="1" si="428"/>
        <v>142.26713647032108</v>
      </c>
      <c r="Y61">
        <f t="shared" ca="1" si="428"/>
        <v>141.76483209929029</v>
      </c>
      <c r="Z61">
        <f t="shared" ca="1" si="428"/>
        <v>142.46956973464776</v>
      </c>
      <c r="AA61">
        <f t="shared" ca="1" si="428"/>
        <v>146.35560122343205</v>
      </c>
      <c r="AB61">
        <f t="shared" ca="1" si="428"/>
        <v>145.6655165652177</v>
      </c>
      <c r="AC61">
        <f t="shared" ca="1" si="428"/>
        <v>144.66500652663169</v>
      </c>
      <c r="AD61">
        <f t="shared" ca="1" si="428"/>
        <v>142.98843498776134</v>
      </c>
      <c r="AE61">
        <f t="shared" ca="1" si="428"/>
        <v>141.64075749835365</v>
      </c>
      <c r="AF61">
        <f t="shared" ca="1" si="428"/>
        <v>139.47723701967197</v>
      </c>
      <c r="AG61">
        <f t="shared" ca="1" si="428"/>
        <v>144.46307913044566</v>
      </c>
      <c r="AH61">
        <f t="shared" ca="1" si="428"/>
        <v>142.42680118709714</v>
      </c>
      <c r="AI61">
        <f t="shared" ca="1" si="428"/>
        <v>146.05295530590053</v>
      </c>
      <c r="AJ61">
        <f t="shared" ca="1" si="428"/>
        <v>143.11280847783021</v>
      </c>
      <c r="AK61">
        <f t="shared" ca="1" si="428"/>
        <v>145.25700788202755</v>
      </c>
      <c r="AL61">
        <f t="shared" ca="1" si="428"/>
        <v>147.44058442814574</v>
      </c>
      <c r="AM61">
        <f t="shared" ref="AM61:BR61" ca="1" si="429">AL61*EXP(($C$6-0.5*$C$4^2)*$C$5+$C$4*SQRT($C$5)*_xlfn.NORM.S.INV(RAND()))</f>
        <v>145.13842304053301</v>
      </c>
      <c r="AN61">
        <f t="shared" ca="1" si="429"/>
        <v>143.32943177956369</v>
      </c>
      <c r="AO61">
        <f t="shared" ca="1" si="429"/>
        <v>142.35745284976238</v>
      </c>
      <c r="AP61">
        <f t="shared" ca="1" si="429"/>
        <v>140.65022172478518</v>
      </c>
      <c r="AQ61">
        <f t="shared" ca="1" si="429"/>
        <v>140.62120822883932</v>
      </c>
      <c r="AR61">
        <f t="shared" ca="1" si="429"/>
        <v>140.06167023298821</v>
      </c>
      <c r="AS61">
        <f t="shared" ca="1" si="429"/>
        <v>142.15194076980973</v>
      </c>
      <c r="AT61">
        <f t="shared" ca="1" si="429"/>
        <v>140.54085344722671</v>
      </c>
      <c r="AU61">
        <f t="shared" ca="1" si="429"/>
        <v>143.35782461287218</v>
      </c>
      <c r="AV61">
        <f t="shared" ca="1" si="429"/>
        <v>142.4035996883072</v>
      </c>
      <c r="AW61">
        <f t="shared" ca="1" si="429"/>
        <v>141.19065616414645</v>
      </c>
      <c r="AX61">
        <f t="shared" ca="1" si="429"/>
        <v>138.65077854566022</v>
      </c>
      <c r="AY61">
        <f t="shared" ca="1" si="429"/>
        <v>140.08086662971124</v>
      </c>
      <c r="AZ61">
        <f t="shared" ca="1" si="429"/>
        <v>141.25711998509962</v>
      </c>
      <c r="BA61">
        <f t="shared" ca="1" si="429"/>
        <v>144.85781736979754</v>
      </c>
      <c r="BB61">
        <f t="shared" ca="1" si="429"/>
        <v>141.76540272837266</v>
      </c>
      <c r="BC61">
        <f t="shared" ca="1" si="429"/>
        <v>144.49860867681215</v>
      </c>
      <c r="BD61">
        <f t="shared" ca="1" si="429"/>
        <v>140.42357354538839</v>
      </c>
      <c r="BE61">
        <f t="shared" ca="1" si="429"/>
        <v>141.98693855449847</v>
      </c>
      <c r="BF61">
        <f t="shared" ca="1" si="429"/>
        <v>142.97881289012145</v>
      </c>
      <c r="BG61">
        <f t="shared" ca="1" si="429"/>
        <v>141.26528021529745</v>
      </c>
      <c r="BH61">
        <f t="shared" ca="1" si="429"/>
        <v>142.90892691223451</v>
      </c>
      <c r="BI61">
        <f t="shared" ca="1" si="429"/>
        <v>142.49943718975362</v>
      </c>
      <c r="BJ61">
        <f t="shared" ca="1" si="429"/>
        <v>145.20923620403889</v>
      </c>
      <c r="BK61">
        <f t="shared" ca="1" si="429"/>
        <v>145.00499855076635</v>
      </c>
      <c r="BL61">
        <f t="shared" ca="1" si="429"/>
        <v>145.2585933257304</v>
      </c>
      <c r="BM61">
        <f t="shared" ca="1" si="429"/>
        <v>146.09033603958525</v>
      </c>
      <c r="BN61">
        <f t="shared" ca="1" si="429"/>
        <v>144.07285739791251</v>
      </c>
      <c r="BO61">
        <f t="shared" ca="1" si="429"/>
        <v>141.90404206256463</v>
      </c>
      <c r="BP61">
        <f t="shared" ca="1" si="429"/>
        <v>144.69546991860838</v>
      </c>
      <c r="BQ61">
        <f t="shared" ca="1" si="429"/>
        <v>143.98467301751663</v>
      </c>
      <c r="BR61">
        <f t="shared" ca="1" si="429"/>
        <v>143.58983905863397</v>
      </c>
      <c r="BS61">
        <f t="shared" ref="BS61:CX61" ca="1" si="430">BR61*EXP(($C$6-0.5*$C$4^2)*$C$5+$C$4*SQRT($C$5)*_xlfn.NORM.S.INV(RAND()))</f>
        <v>144.54796026154639</v>
      </c>
      <c r="BT61">
        <f t="shared" ca="1" si="430"/>
        <v>144.49890451096482</v>
      </c>
      <c r="BU61">
        <f t="shared" ca="1" si="430"/>
        <v>145.47715411519627</v>
      </c>
      <c r="BV61">
        <f t="shared" ca="1" si="430"/>
        <v>140.05566166411722</v>
      </c>
      <c r="BW61">
        <f t="shared" ca="1" si="430"/>
        <v>139.56032549340739</v>
      </c>
      <c r="BX61">
        <f t="shared" ca="1" si="430"/>
        <v>134.04774824624823</v>
      </c>
      <c r="BY61">
        <f t="shared" ca="1" si="430"/>
        <v>134.51456297683521</v>
      </c>
      <c r="BZ61">
        <f t="shared" ca="1" si="430"/>
        <v>134.3588308294714</v>
      </c>
      <c r="CA61">
        <f t="shared" ca="1" si="430"/>
        <v>133.99749599577902</v>
      </c>
      <c r="CB61">
        <f t="shared" ca="1" si="430"/>
        <v>131.16794926236736</v>
      </c>
      <c r="CC61">
        <f t="shared" ca="1" si="430"/>
        <v>129.41341030825245</v>
      </c>
      <c r="CD61">
        <f t="shared" ca="1" si="430"/>
        <v>128.67207075593603</v>
      </c>
      <c r="CE61">
        <f t="shared" ca="1" si="430"/>
        <v>126.42144668353248</v>
      </c>
      <c r="CF61">
        <f t="shared" ca="1" si="430"/>
        <v>127.36060276683541</v>
      </c>
      <c r="CG61">
        <f t="shared" ca="1" si="430"/>
        <v>129.76935471054406</v>
      </c>
      <c r="CH61">
        <f t="shared" ca="1" si="430"/>
        <v>132.13647632568845</v>
      </c>
      <c r="CI61">
        <f t="shared" ca="1" si="430"/>
        <v>126.90480485272245</v>
      </c>
      <c r="CJ61">
        <f t="shared" ca="1" si="430"/>
        <v>128.59010716337829</v>
      </c>
      <c r="CK61">
        <f t="shared" ca="1" si="430"/>
        <v>127.20721876127153</v>
      </c>
      <c r="CL61">
        <f t="shared" ca="1" si="430"/>
        <v>125.87396583818875</v>
      </c>
      <c r="CM61">
        <f t="shared" ca="1" si="430"/>
        <v>128.67703653232905</v>
      </c>
      <c r="CN61">
        <f t="shared" ca="1" si="430"/>
        <v>132.18696365828521</v>
      </c>
      <c r="CO61">
        <f t="shared" ca="1" si="430"/>
        <v>136.97308552602382</v>
      </c>
      <c r="CP61">
        <f t="shared" ca="1" si="430"/>
        <v>137.1209042673629</v>
      </c>
      <c r="CQ61">
        <f t="shared" ca="1" si="430"/>
        <v>137.40487606601502</v>
      </c>
      <c r="CR61">
        <f t="shared" ca="1" si="430"/>
        <v>135.39884494633483</v>
      </c>
      <c r="CS61">
        <f t="shared" ca="1" si="430"/>
        <v>133.86922061258588</v>
      </c>
      <c r="CT61">
        <f t="shared" ca="1" si="430"/>
        <v>132.54447620782474</v>
      </c>
      <c r="CU61">
        <f t="shared" ca="1" si="430"/>
        <v>137.14632427867701</v>
      </c>
      <c r="CV61">
        <f t="shared" ca="1" si="430"/>
        <v>135.84302954005736</v>
      </c>
      <c r="CW61">
        <f t="shared" ca="1" si="430"/>
        <v>136.38240531762656</v>
      </c>
      <c r="CX61">
        <f t="shared" ca="1" si="430"/>
        <v>135.77625331050928</v>
      </c>
      <c r="CY61">
        <f t="shared" ref="CY61:ED61" ca="1" si="431">CX61*EXP(($C$6-0.5*$C$4^2)*$C$5+$C$4*SQRT($C$5)*_xlfn.NORM.S.INV(RAND()))</f>
        <v>135.17452896024437</v>
      </c>
      <c r="CZ61">
        <f t="shared" ca="1" si="431"/>
        <v>133.68642219857142</v>
      </c>
      <c r="DA61">
        <f t="shared" ca="1" si="431"/>
        <v>137.36043950649827</v>
      </c>
      <c r="DB61">
        <f t="shared" ca="1" si="431"/>
        <v>136.46907214289098</v>
      </c>
      <c r="DC61">
        <f t="shared" ca="1" si="431"/>
        <v>135.43764796961253</v>
      </c>
      <c r="DD61">
        <f t="shared" ca="1" si="431"/>
        <v>136.73422334124766</v>
      </c>
      <c r="DE61">
        <f t="shared" ca="1" si="431"/>
        <v>137.62605140756165</v>
      </c>
      <c r="DF61">
        <f t="shared" ca="1" si="431"/>
        <v>138.48522105651438</v>
      </c>
      <c r="DG61">
        <f t="shared" ca="1" si="431"/>
        <v>138.07450534406789</v>
      </c>
      <c r="DH61">
        <f t="shared" ca="1" si="431"/>
        <v>136.22813175648469</v>
      </c>
      <c r="DI61">
        <f t="shared" ca="1" si="431"/>
        <v>134.54945040653973</v>
      </c>
      <c r="DJ61">
        <f t="shared" ca="1" si="431"/>
        <v>135.05817781465089</v>
      </c>
      <c r="DK61">
        <f t="shared" ca="1" si="431"/>
        <v>134.77908431636772</v>
      </c>
      <c r="DL61">
        <f t="shared" ca="1" si="431"/>
        <v>137.06129382745189</v>
      </c>
      <c r="DM61">
        <f t="shared" ca="1" si="431"/>
        <v>136.21693496833848</v>
      </c>
      <c r="DN61">
        <f t="shared" ca="1" si="431"/>
        <v>136.69613225024779</v>
      </c>
      <c r="DO61">
        <f t="shared" ca="1" si="431"/>
        <v>135.83337263425042</v>
      </c>
      <c r="DP61">
        <f t="shared" ca="1" si="431"/>
        <v>138.75201766308612</v>
      </c>
      <c r="DQ61">
        <f t="shared" ca="1" si="431"/>
        <v>137.08317176076335</v>
      </c>
      <c r="DR61">
        <f t="shared" ca="1" si="431"/>
        <v>137.82312313171363</v>
      </c>
      <c r="DS61">
        <f t="shared" ca="1" si="431"/>
        <v>137.12013405082138</v>
      </c>
      <c r="DT61">
        <f t="shared" ca="1" si="431"/>
        <v>138.7503581534589</v>
      </c>
      <c r="DU61">
        <f t="shared" ca="1" si="431"/>
        <v>133.22625255887664</v>
      </c>
      <c r="DV61">
        <f t="shared" ca="1" si="431"/>
        <v>135.13396274320672</v>
      </c>
      <c r="DW61">
        <f t="shared" ca="1" si="431"/>
        <v>132.92457543080116</v>
      </c>
      <c r="DX61">
        <f t="shared" ca="1" si="431"/>
        <v>136.14179828896718</v>
      </c>
      <c r="DY61">
        <f t="shared" ca="1" si="431"/>
        <v>139.08371356653765</v>
      </c>
      <c r="DZ61">
        <f t="shared" ca="1" si="431"/>
        <v>133.36791177267392</v>
      </c>
      <c r="EA61">
        <f t="shared" ca="1" si="431"/>
        <v>132.21893893105931</v>
      </c>
      <c r="EB61">
        <f t="shared" ca="1" si="431"/>
        <v>129.89006119411317</v>
      </c>
      <c r="EC61">
        <f t="shared" ca="1" si="431"/>
        <v>129.05317725285963</v>
      </c>
      <c r="ED61">
        <f t="shared" ca="1" si="431"/>
        <v>127.56483323881943</v>
      </c>
      <c r="EE61">
        <f t="shared" ref="EE61:FJ61" ca="1" si="432">ED61*EXP(($C$6-0.5*$C$4^2)*$C$5+$C$4*SQRT($C$5)*_xlfn.NORM.S.INV(RAND()))</f>
        <v>126.69520914501415</v>
      </c>
      <c r="EF61">
        <f t="shared" ca="1" si="432"/>
        <v>123.851032323395</v>
      </c>
      <c r="EG61">
        <f t="shared" ca="1" si="432"/>
        <v>125.11038311509273</v>
      </c>
      <c r="EH61">
        <f t="shared" ca="1" si="432"/>
        <v>125.07845272144385</v>
      </c>
      <c r="EI61">
        <f t="shared" ca="1" si="432"/>
        <v>126.6339345261752</v>
      </c>
      <c r="EJ61">
        <f t="shared" ca="1" si="432"/>
        <v>125.75879991233479</v>
      </c>
      <c r="EK61">
        <f t="shared" ca="1" si="432"/>
        <v>124.06282900229276</v>
      </c>
      <c r="EL61">
        <f t="shared" ca="1" si="432"/>
        <v>123.1678266021585</v>
      </c>
      <c r="EM61">
        <f t="shared" ca="1" si="432"/>
        <v>124.73023140056183</v>
      </c>
      <c r="EN61">
        <f t="shared" ca="1" si="432"/>
        <v>125.39566583085576</v>
      </c>
      <c r="EO61">
        <f t="shared" ca="1" si="432"/>
        <v>123.44052096031687</v>
      </c>
      <c r="EP61">
        <f t="shared" ca="1" si="432"/>
        <v>123.120816343659</v>
      </c>
      <c r="EQ61">
        <f t="shared" ca="1" si="432"/>
        <v>122.95559604302841</v>
      </c>
      <c r="ER61">
        <f t="shared" ca="1" si="432"/>
        <v>122.21032012293081</v>
      </c>
      <c r="ES61">
        <f t="shared" ca="1" si="432"/>
        <v>122.01140914909612</v>
      </c>
      <c r="ET61">
        <f t="shared" ca="1" si="432"/>
        <v>124.87655762097862</v>
      </c>
      <c r="EU61">
        <f t="shared" ca="1" si="432"/>
        <v>121.94368609330411</v>
      </c>
      <c r="EV61">
        <f t="shared" ca="1" si="432"/>
        <v>121.49984510839397</v>
      </c>
      <c r="EW61">
        <f t="shared" ca="1" si="432"/>
        <v>118.49794241057505</v>
      </c>
      <c r="EX61">
        <f t="shared" ca="1" si="432"/>
        <v>117.5304643288075</v>
      </c>
      <c r="EY61">
        <f t="shared" ca="1" si="432"/>
        <v>117.39281864311853</v>
      </c>
      <c r="EZ61">
        <f t="shared" ca="1" si="432"/>
        <v>117.8588703048713</v>
      </c>
      <c r="FA61">
        <f t="shared" ca="1" si="432"/>
        <v>120.24875432291023</v>
      </c>
      <c r="FB61">
        <f t="shared" ca="1" si="432"/>
        <v>117.860931346584</v>
      </c>
      <c r="FC61">
        <f t="shared" ca="1" si="432"/>
        <v>116.29485052454012</v>
      </c>
      <c r="FD61">
        <f t="shared" ca="1" si="432"/>
        <v>119.33088766229292</v>
      </c>
      <c r="FE61">
        <f t="shared" ca="1" si="432"/>
        <v>118.00410333235379</v>
      </c>
      <c r="FF61">
        <f t="shared" ca="1" si="432"/>
        <v>118.96575167698251</v>
      </c>
      <c r="FG61">
        <f t="shared" ca="1" si="432"/>
        <v>119.17542300591651</v>
      </c>
      <c r="FH61">
        <f t="shared" ca="1" si="432"/>
        <v>121.96581576175548</v>
      </c>
      <c r="FI61">
        <f t="shared" ca="1" si="432"/>
        <v>118.32884353980315</v>
      </c>
      <c r="FJ61">
        <f t="shared" ca="1" si="432"/>
        <v>117.88820865111589</v>
      </c>
      <c r="FK61">
        <f t="shared" ref="FK61:GP61" ca="1" si="433">FJ61*EXP(($C$6-0.5*$C$4^2)*$C$5+$C$4*SQRT($C$5)*_xlfn.NORM.S.INV(RAND()))</f>
        <v>118.80967409756842</v>
      </c>
      <c r="FL61">
        <f t="shared" ca="1" si="433"/>
        <v>120.39718805527059</v>
      </c>
      <c r="FM61">
        <f t="shared" ca="1" si="433"/>
        <v>120.55796441177463</v>
      </c>
      <c r="FN61">
        <f t="shared" ca="1" si="433"/>
        <v>122.50566168601037</v>
      </c>
      <c r="FO61">
        <f t="shared" ca="1" si="433"/>
        <v>121.2222396421555</v>
      </c>
      <c r="FP61">
        <f t="shared" ca="1" si="433"/>
        <v>117.932660861397</v>
      </c>
      <c r="FQ61">
        <f t="shared" ca="1" si="433"/>
        <v>113.83884845382298</v>
      </c>
      <c r="FR61">
        <f t="shared" ca="1" si="433"/>
        <v>114.00806744096552</v>
      </c>
      <c r="FS61">
        <f t="shared" ca="1" si="433"/>
        <v>113.52105288977005</v>
      </c>
      <c r="FT61">
        <f t="shared" ca="1" si="433"/>
        <v>108.43603941909103</v>
      </c>
      <c r="FU61">
        <f t="shared" ca="1" si="433"/>
        <v>107.39191962862006</v>
      </c>
      <c r="FV61">
        <f t="shared" ca="1" si="433"/>
        <v>107.11719092914296</v>
      </c>
      <c r="FW61">
        <f t="shared" ca="1" si="433"/>
        <v>106.96969867968167</v>
      </c>
      <c r="FX61">
        <f t="shared" ca="1" si="433"/>
        <v>106.56813091821131</v>
      </c>
      <c r="FY61">
        <f t="shared" ca="1" si="433"/>
        <v>105.5183728624187</v>
      </c>
      <c r="FZ61">
        <f t="shared" ca="1" si="433"/>
        <v>107.7840416493387</v>
      </c>
      <c r="GA61">
        <f t="shared" ca="1" si="433"/>
        <v>105.71605860145276</v>
      </c>
      <c r="GB61">
        <f t="shared" ca="1" si="433"/>
        <v>106.3384095351777</v>
      </c>
      <c r="GC61">
        <f t="shared" ca="1" si="433"/>
        <v>104.95133583955291</v>
      </c>
      <c r="GD61">
        <f t="shared" ca="1" si="433"/>
        <v>107.70584436625531</v>
      </c>
      <c r="GE61">
        <f t="shared" ca="1" si="433"/>
        <v>107.59079750638796</v>
      </c>
      <c r="GF61">
        <f t="shared" ca="1" si="433"/>
        <v>110.20056420575452</v>
      </c>
      <c r="GG61">
        <f t="shared" ca="1" si="433"/>
        <v>110.26561011229825</v>
      </c>
      <c r="GH61">
        <f t="shared" ca="1" si="433"/>
        <v>111.3724618657412</v>
      </c>
      <c r="GI61">
        <f t="shared" ca="1" si="433"/>
        <v>112.09311414272013</v>
      </c>
      <c r="GJ61">
        <f t="shared" ca="1" si="433"/>
        <v>109.07122182967123</v>
      </c>
      <c r="GK61">
        <f t="shared" ca="1" si="433"/>
        <v>107.13390698864453</v>
      </c>
      <c r="GL61">
        <f t="shared" ca="1" si="433"/>
        <v>106.52278893390107</v>
      </c>
      <c r="GM61">
        <f t="shared" ca="1" si="433"/>
        <v>106.14161268754971</v>
      </c>
      <c r="GN61">
        <f t="shared" ca="1" si="433"/>
        <v>105.84281075546882</v>
      </c>
      <c r="GO61">
        <f t="shared" ca="1" si="433"/>
        <v>104.05466133724582</v>
      </c>
      <c r="GP61">
        <f t="shared" ca="1" si="433"/>
        <v>105.95361375932976</v>
      </c>
      <c r="GQ61">
        <f t="shared" ref="GQ61:GX61" ca="1" si="434">GP61*EXP(($C$6-0.5*$C$4^2)*$C$5+$C$4*SQRT($C$5)*_xlfn.NORM.S.INV(RAND()))</f>
        <v>102.34931775714944</v>
      </c>
      <c r="GR61">
        <f t="shared" ca="1" si="434"/>
        <v>103.04314572680502</v>
      </c>
      <c r="GS61">
        <f t="shared" ca="1" si="434"/>
        <v>103.79651186526627</v>
      </c>
      <c r="GT61">
        <f t="shared" ca="1" si="434"/>
        <v>104.50777115242678</v>
      </c>
      <c r="GU61">
        <f t="shared" ca="1" si="434"/>
        <v>102.68939697049046</v>
      </c>
      <c r="GV61">
        <f t="shared" ca="1" si="434"/>
        <v>102.42199479844641</v>
      </c>
      <c r="GW61">
        <f t="shared" ca="1" si="434"/>
        <v>100.44284211577404</v>
      </c>
      <c r="GX61">
        <f t="shared" ca="1" si="434"/>
        <v>98.153834250740729</v>
      </c>
      <c r="GY61" s="26">
        <f t="shared" ca="1" si="24"/>
        <v>61.846165749259271</v>
      </c>
      <c r="GZ61">
        <f t="shared" ca="1" si="243"/>
        <v>61.647204380641021</v>
      </c>
      <c r="HA61" s="26">
        <f t="shared" ca="1" si="32"/>
        <v>0</v>
      </c>
      <c r="HB61" s="26">
        <f t="shared" ca="1" si="244"/>
        <v>0</v>
      </c>
    </row>
    <row r="62" spans="6:210" x14ac:dyDescent="0.35">
      <c r="F62" s="26">
        <f t="shared" si="245"/>
        <v>156.69999999999999</v>
      </c>
      <c r="G62">
        <f t="shared" ref="G62:AL62" ca="1" si="435">F62*EXP(($C$6-0.5*$C$4^2)*$C$5+$C$4*SQRT($C$5)*_xlfn.NORM.S.INV(RAND()))</f>
        <v>160.65930795335407</v>
      </c>
      <c r="H62">
        <f t="shared" ca="1" si="435"/>
        <v>163.0777725587572</v>
      </c>
      <c r="I62">
        <f t="shared" ca="1" si="435"/>
        <v>165.19683973899402</v>
      </c>
      <c r="J62">
        <f t="shared" ca="1" si="435"/>
        <v>161.89977106499475</v>
      </c>
      <c r="K62">
        <f t="shared" ca="1" si="435"/>
        <v>158.28232022105146</v>
      </c>
      <c r="L62">
        <f t="shared" ca="1" si="435"/>
        <v>162.66885702877556</v>
      </c>
      <c r="M62">
        <f t="shared" ca="1" si="435"/>
        <v>162.53194970172441</v>
      </c>
      <c r="N62">
        <f t="shared" ca="1" si="435"/>
        <v>162.01144525480501</v>
      </c>
      <c r="O62">
        <f t="shared" ca="1" si="435"/>
        <v>159.1778017448249</v>
      </c>
      <c r="P62">
        <f t="shared" ca="1" si="435"/>
        <v>161.32677377858798</v>
      </c>
      <c r="Q62">
        <f t="shared" ca="1" si="435"/>
        <v>159.77118975120052</v>
      </c>
      <c r="R62">
        <f t="shared" ca="1" si="435"/>
        <v>154.05406540884732</v>
      </c>
      <c r="S62">
        <f t="shared" ca="1" si="435"/>
        <v>154.48270219887596</v>
      </c>
      <c r="T62">
        <f t="shared" ca="1" si="435"/>
        <v>158.69750749788579</v>
      </c>
      <c r="U62">
        <f t="shared" ca="1" si="435"/>
        <v>161.56448004193945</v>
      </c>
      <c r="V62">
        <f t="shared" ca="1" si="435"/>
        <v>161.72122586671776</v>
      </c>
      <c r="W62">
        <f t="shared" ca="1" si="435"/>
        <v>164.08086322610544</v>
      </c>
      <c r="X62">
        <f t="shared" ca="1" si="435"/>
        <v>166.90727099112627</v>
      </c>
      <c r="Y62">
        <f t="shared" ca="1" si="435"/>
        <v>164.59496832316833</v>
      </c>
      <c r="Z62">
        <f t="shared" ca="1" si="435"/>
        <v>165.73480324221569</v>
      </c>
      <c r="AA62">
        <f t="shared" ca="1" si="435"/>
        <v>167.1132766282912</v>
      </c>
      <c r="AB62">
        <f t="shared" ca="1" si="435"/>
        <v>162.34831269184289</v>
      </c>
      <c r="AC62">
        <f t="shared" ca="1" si="435"/>
        <v>159.72358596431599</v>
      </c>
      <c r="AD62">
        <f t="shared" ca="1" si="435"/>
        <v>158.10568359724681</v>
      </c>
      <c r="AE62">
        <f t="shared" ca="1" si="435"/>
        <v>162.32290646606779</v>
      </c>
      <c r="AF62">
        <f t="shared" ca="1" si="435"/>
        <v>164.29648354904458</v>
      </c>
      <c r="AG62">
        <f t="shared" ca="1" si="435"/>
        <v>162.47250870910065</v>
      </c>
      <c r="AH62">
        <f t="shared" ca="1" si="435"/>
        <v>162.73618308735917</v>
      </c>
      <c r="AI62">
        <f t="shared" ca="1" si="435"/>
        <v>165.08735248554314</v>
      </c>
      <c r="AJ62">
        <f t="shared" ca="1" si="435"/>
        <v>167.9720659209635</v>
      </c>
      <c r="AK62">
        <f t="shared" ca="1" si="435"/>
        <v>172.10640781879141</v>
      </c>
      <c r="AL62">
        <f t="shared" ca="1" si="435"/>
        <v>166.38210331246063</v>
      </c>
      <c r="AM62">
        <f t="shared" ref="AM62:BR62" ca="1" si="436">AL62*EXP(($C$6-0.5*$C$4^2)*$C$5+$C$4*SQRT($C$5)*_xlfn.NORM.S.INV(RAND()))</f>
        <v>165.941327560019</v>
      </c>
      <c r="AN62">
        <f t="shared" ca="1" si="436"/>
        <v>169.08551339891139</v>
      </c>
      <c r="AO62">
        <f t="shared" ca="1" si="436"/>
        <v>167.42649802950348</v>
      </c>
      <c r="AP62">
        <f t="shared" ca="1" si="436"/>
        <v>170.3898856043941</v>
      </c>
      <c r="AQ62">
        <f t="shared" ca="1" si="436"/>
        <v>173.6785188649979</v>
      </c>
      <c r="AR62">
        <f t="shared" ca="1" si="436"/>
        <v>174.54599353640859</v>
      </c>
      <c r="AS62">
        <f t="shared" ca="1" si="436"/>
        <v>172.5649466253507</v>
      </c>
      <c r="AT62">
        <f t="shared" ca="1" si="436"/>
        <v>173.79723200668295</v>
      </c>
      <c r="AU62">
        <f t="shared" ca="1" si="436"/>
        <v>172.65121889962546</v>
      </c>
      <c r="AV62">
        <f t="shared" ca="1" si="436"/>
        <v>167.14812402401981</v>
      </c>
      <c r="AW62">
        <f t="shared" ca="1" si="436"/>
        <v>168.25654825566875</v>
      </c>
      <c r="AX62">
        <f t="shared" ca="1" si="436"/>
        <v>169.69790140796803</v>
      </c>
      <c r="AY62">
        <f t="shared" ca="1" si="436"/>
        <v>171.91723804703551</v>
      </c>
      <c r="AZ62">
        <f t="shared" ca="1" si="436"/>
        <v>184.50944422899516</v>
      </c>
      <c r="BA62">
        <f t="shared" ca="1" si="436"/>
        <v>180.54577809380288</v>
      </c>
      <c r="BB62">
        <f t="shared" ca="1" si="436"/>
        <v>172.84260384737277</v>
      </c>
      <c r="BC62">
        <f t="shared" ca="1" si="436"/>
        <v>173.52091262655048</v>
      </c>
      <c r="BD62">
        <f t="shared" ca="1" si="436"/>
        <v>174.43000886732361</v>
      </c>
      <c r="BE62">
        <f t="shared" ca="1" si="436"/>
        <v>169.47144767537949</v>
      </c>
      <c r="BF62">
        <f t="shared" ca="1" si="436"/>
        <v>167.83289311746739</v>
      </c>
      <c r="BG62">
        <f t="shared" ca="1" si="436"/>
        <v>165.86673219539534</v>
      </c>
      <c r="BH62">
        <f t="shared" ca="1" si="436"/>
        <v>161.35576869454852</v>
      </c>
      <c r="BI62">
        <f t="shared" ca="1" si="436"/>
        <v>161.00808091738958</v>
      </c>
      <c r="BJ62">
        <f t="shared" ca="1" si="436"/>
        <v>160.7715366195672</v>
      </c>
      <c r="BK62">
        <f t="shared" ca="1" si="436"/>
        <v>159.22238015014511</v>
      </c>
      <c r="BL62">
        <f t="shared" ca="1" si="436"/>
        <v>160.28620754882493</v>
      </c>
      <c r="BM62">
        <f t="shared" ca="1" si="436"/>
        <v>164.34338793978239</v>
      </c>
      <c r="BN62">
        <f t="shared" ca="1" si="436"/>
        <v>164.69651932976279</v>
      </c>
      <c r="BO62">
        <f t="shared" ca="1" si="436"/>
        <v>167.21789496489353</v>
      </c>
      <c r="BP62">
        <f t="shared" ca="1" si="436"/>
        <v>166.72053026318426</v>
      </c>
      <c r="BQ62">
        <f t="shared" ca="1" si="436"/>
        <v>163.694249507519</v>
      </c>
      <c r="BR62">
        <f t="shared" ca="1" si="436"/>
        <v>162.68616366297837</v>
      </c>
      <c r="BS62">
        <f t="shared" ref="BS62:CX62" ca="1" si="437">BR62*EXP(($C$6-0.5*$C$4^2)*$C$5+$C$4*SQRT($C$5)*_xlfn.NORM.S.INV(RAND()))</f>
        <v>167.99589212460049</v>
      </c>
      <c r="BT62">
        <f t="shared" ca="1" si="437"/>
        <v>166.89441797423279</v>
      </c>
      <c r="BU62">
        <f t="shared" ca="1" si="437"/>
        <v>167.81437416206299</v>
      </c>
      <c r="BV62">
        <f t="shared" ca="1" si="437"/>
        <v>167.43994691040768</v>
      </c>
      <c r="BW62">
        <f t="shared" ca="1" si="437"/>
        <v>168.15667465405471</v>
      </c>
      <c r="BX62">
        <f t="shared" ca="1" si="437"/>
        <v>164.84409161285467</v>
      </c>
      <c r="BY62">
        <f t="shared" ca="1" si="437"/>
        <v>169.31077052241494</v>
      </c>
      <c r="BZ62">
        <f t="shared" ca="1" si="437"/>
        <v>165.70228552962746</v>
      </c>
      <c r="CA62">
        <f t="shared" ca="1" si="437"/>
        <v>160.44102728514829</v>
      </c>
      <c r="CB62">
        <f t="shared" ca="1" si="437"/>
        <v>160.40661472295113</v>
      </c>
      <c r="CC62">
        <f t="shared" ca="1" si="437"/>
        <v>158.5866239772038</v>
      </c>
      <c r="CD62">
        <f t="shared" ca="1" si="437"/>
        <v>159.75179168110191</v>
      </c>
      <c r="CE62">
        <f t="shared" ca="1" si="437"/>
        <v>154.34546435251269</v>
      </c>
      <c r="CF62">
        <f t="shared" ca="1" si="437"/>
        <v>152.65629418458741</v>
      </c>
      <c r="CG62">
        <f t="shared" ca="1" si="437"/>
        <v>152.40911397320056</v>
      </c>
      <c r="CH62">
        <f t="shared" ca="1" si="437"/>
        <v>158.923237103324</v>
      </c>
      <c r="CI62">
        <f t="shared" ca="1" si="437"/>
        <v>159.52681667004947</v>
      </c>
      <c r="CJ62">
        <f t="shared" ca="1" si="437"/>
        <v>157.75473259318841</v>
      </c>
      <c r="CK62">
        <f t="shared" ca="1" si="437"/>
        <v>151.55301146772152</v>
      </c>
      <c r="CL62">
        <f t="shared" ca="1" si="437"/>
        <v>154.22766934626071</v>
      </c>
      <c r="CM62">
        <f t="shared" ca="1" si="437"/>
        <v>150.40528311030701</v>
      </c>
      <c r="CN62">
        <f t="shared" ca="1" si="437"/>
        <v>146.38601935678975</v>
      </c>
      <c r="CO62">
        <f t="shared" ca="1" si="437"/>
        <v>147.35448475427992</v>
      </c>
      <c r="CP62">
        <f t="shared" ca="1" si="437"/>
        <v>144.33989085778217</v>
      </c>
      <c r="CQ62">
        <f t="shared" ca="1" si="437"/>
        <v>147.32849353440076</v>
      </c>
      <c r="CR62">
        <f t="shared" ca="1" si="437"/>
        <v>143.9176921277674</v>
      </c>
      <c r="CS62">
        <f t="shared" ca="1" si="437"/>
        <v>141.40738826696474</v>
      </c>
      <c r="CT62">
        <f t="shared" ca="1" si="437"/>
        <v>140.05424780007198</v>
      </c>
      <c r="CU62">
        <f t="shared" ca="1" si="437"/>
        <v>141.44706295791892</v>
      </c>
      <c r="CV62">
        <f t="shared" ca="1" si="437"/>
        <v>140.41112360824286</v>
      </c>
      <c r="CW62">
        <f t="shared" ca="1" si="437"/>
        <v>142.57706573120643</v>
      </c>
      <c r="CX62">
        <f t="shared" ca="1" si="437"/>
        <v>139.09483987589505</v>
      </c>
      <c r="CY62">
        <f t="shared" ref="CY62:ED62" ca="1" si="438">CX62*EXP(($C$6-0.5*$C$4^2)*$C$5+$C$4*SQRT($C$5)*_xlfn.NORM.S.INV(RAND()))</f>
        <v>142.50957324436678</v>
      </c>
      <c r="CZ62">
        <f t="shared" ca="1" si="438"/>
        <v>137.3060129488849</v>
      </c>
      <c r="DA62">
        <f t="shared" ca="1" si="438"/>
        <v>134.73411075484924</v>
      </c>
      <c r="DB62">
        <f t="shared" ca="1" si="438"/>
        <v>135.36836381596137</v>
      </c>
      <c r="DC62">
        <f t="shared" ca="1" si="438"/>
        <v>132.70806794616647</v>
      </c>
      <c r="DD62">
        <f t="shared" ca="1" si="438"/>
        <v>129.29552725667375</v>
      </c>
      <c r="DE62">
        <f t="shared" ca="1" si="438"/>
        <v>126.95327773591117</v>
      </c>
      <c r="DF62">
        <f t="shared" ca="1" si="438"/>
        <v>129.4970076373358</v>
      </c>
      <c r="DG62">
        <f t="shared" ca="1" si="438"/>
        <v>132.88605629800517</v>
      </c>
      <c r="DH62">
        <f t="shared" ca="1" si="438"/>
        <v>134.60217923880066</v>
      </c>
      <c r="DI62">
        <f t="shared" ca="1" si="438"/>
        <v>134.21233846310088</v>
      </c>
      <c r="DJ62">
        <f t="shared" ca="1" si="438"/>
        <v>139.30367001161429</v>
      </c>
      <c r="DK62">
        <f t="shared" ca="1" si="438"/>
        <v>137.08064318305767</v>
      </c>
      <c r="DL62">
        <f t="shared" ca="1" si="438"/>
        <v>134.09237399215499</v>
      </c>
      <c r="DM62">
        <f t="shared" ca="1" si="438"/>
        <v>129.64016303542604</v>
      </c>
      <c r="DN62">
        <f t="shared" ca="1" si="438"/>
        <v>132.07163611620118</v>
      </c>
      <c r="DO62">
        <f t="shared" ca="1" si="438"/>
        <v>132.0245160340173</v>
      </c>
      <c r="DP62">
        <f t="shared" ca="1" si="438"/>
        <v>132.52994322454217</v>
      </c>
      <c r="DQ62">
        <f t="shared" ca="1" si="438"/>
        <v>132.40733482653567</v>
      </c>
      <c r="DR62">
        <f t="shared" ca="1" si="438"/>
        <v>131.05384528019744</v>
      </c>
      <c r="DS62">
        <f t="shared" ca="1" si="438"/>
        <v>131.70040135204385</v>
      </c>
      <c r="DT62">
        <f t="shared" ca="1" si="438"/>
        <v>129.19873837235571</v>
      </c>
      <c r="DU62">
        <f t="shared" ca="1" si="438"/>
        <v>130.47854730907162</v>
      </c>
      <c r="DV62">
        <f t="shared" ca="1" si="438"/>
        <v>129.7625295225709</v>
      </c>
      <c r="DW62">
        <f t="shared" ca="1" si="438"/>
        <v>131.75273261780961</v>
      </c>
      <c r="DX62">
        <f t="shared" ca="1" si="438"/>
        <v>132.27946115877023</v>
      </c>
      <c r="DY62">
        <f t="shared" ca="1" si="438"/>
        <v>134.39201810701948</v>
      </c>
      <c r="DZ62">
        <f t="shared" ca="1" si="438"/>
        <v>133.01767862125743</v>
      </c>
      <c r="EA62">
        <f t="shared" ca="1" si="438"/>
        <v>133.62580917856744</v>
      </c>
      <c r="EB62">
        <f t="shared" ca="1" si="438"/>
        <v>138.73772968643428</v>
      </c>
      <c r="EC62">
        <f t="shared" ca="1" si="438"/>
        <v>137.50325731453566</v>
      </c>
      <c r="ED62">
        <f t="shared" ca="1" si="438"/>
        <v>134.0073133344352</v>
      </c>
      <c r="EE62">
        <f t="shared" ref="EE62:FJ62" ca="1" si="439">ED62*EXP(($C$6-0.5*$C$4^2)*$C$5+$C$4*SQRT($C$5)*_xlfn.NORM.S.INV(RAND()))</f>
        <v>129.12374800268898</v>
      </c>
      <c r="EF62">
        <f t="shared" ca="1" si="439"/>
        <v>126.3869801563971</v>
      </c>
      <c r="EG62">
        <f t="shared" ca="1" si="439"/>
        <v>126.0409868526469</v>
      </c>
      <c r="EH62">
        <f t="shared" ca="1" si="439"/>
        <v>124.38717846066068</v>
      </c>
      <c r="EI62">
        <f t="shared" ca="1" si="439"/>
        <v>123.21895567057292</v>
      </c>
      <c r="EJ62">
        <f t="shared" ca="1" si="439"/>
        <v>124.0898668527709</v>
      </c>
      <c r="EK62">
        <f t="shared" ca="1" si="439"/>
        <v>126.96896851287089</v>
      </c>
      <c r="EL62">
        <f t="shared" ca="1" si="439"/>
        <v>126.44175219012864</v>
      </c>
      <c r="EM62">
        <f t="shared" ca="1" si="439"/>
        <v>124.36578684324981</v>
      </c>
      <c r="EN62">
        <f t="shared" ca="1" si="439"/>
        <v>126.55079820555437</v>
      </c>
      <c r="EO62">
        <f t="shared" ca="1" si="439"/>
        <v>127.80711993057723</v>
      </c>
      <c r="EP62">
        <f t="shared" ca="1" si="439"/>
        <v>126.94710754973977</v>
      </c>
      <c r="EQ62">
        <f t="shared" ca="1" si="439"/>
        <v>123.10568748715126</v>
      </c>
      <c r="ER62">
        <f t="shared" ca="1" si="439"/>
        <v>123.40269146842647</v>
      </c>
      <c r="ES62">
        <f t="shared" ca="1" si="439"/>
        <v>126.11022924353111</v>
      </c>
      <c r="ET62">
        <f t="shared" ca="1" si="439"/>
        <v>126.048237320057</v>
      </c>
      <c r="EU62">
        <f t="shared" ca="1" si="439"/>
        <v>128.45719505986565</v>
      </c>
      <c r="EV62">
        <f t="shared" ca="1" si="439"/>
        <v>127.08822864039797</v>
      </c>
      <c r="EW62">
        <f t="shared" ca="1" si="439"/>
        <v>127.9707677537711</v>
      </c>
      <c r="EX62">
        <f t="shared" ca="1" si="439"/>
        <v>131.27829314358613</v>
      </c>
      <c r="EY62">
        <f t="shared" ca="1" si="439"/>
        <v>130.08717380442579</v>
      </c>
      <c r="EZ62">
        <f t="shared" ca="1" si="439"/>
        <v>127.22027104716734</v>
      </c>
      <c r="FA62">
        <f t="shared" ca="1" si="439"/>
        <v>129.63195118931813</v>
      </c>
      <c r="FB62">
        <f t="shared" ca="1" si="439"/>
        <v>131.75769727557062</v>
      </c>
      <c r="FC62">
        <f t="shared" ca="1" si="439"/>
        <v>128.59225019837183</v>
      </c>
      <c r="FD62">
        <f t="shared" ca="1" si="439"/>
        <v>130.22575457770924</v>
      </c>
      <c r="FE62">
        <f t="shared" ca="1" si="439"/>
        <v>129.74549509075976</v>
      </c>
      <c r="FF62">
        <f t="shared" ca="1" si="439"/>
        <v>128.36049159927302</v>
      </c>
      <c r="FG62">
        <f t="shared" ca="1" si="439"/>
        <v>129.03632802473018</v>
      </c>
      <c r="FH62">
        <f t="shared" ca="1" si="439"/>
        <v>131.29828074498116</v>
      </c>
      <c r="FI62">
        <f t="shared" ca="1" si="439"/>
        <v>130.35368788476316</v>
      </c>
      <c r="FJ62">
        <f t="shared" ca="1" si="439"/>
        <v>130.30065805079619</v>
      </c>
      <c r="FK62">
        <f t="shared" ref="FK62:GP62" ca="1" si="440">FJ62*EXP(($C$6-0.5*$C$4^2)*$C$5+$C$4*SQRT($C$5)*_xlfn.NORM.S.INV(RAND()))</f>
        <v>129.03841308819207</v>
      </c>
      <c r="FL62">
        <f t="shared" ca="1" si="440"/>
        <v>127.26700453237106</v>
      </c>
      <c r="FM62">
        <f t="shared" ca="1" si="440"/>
        <v>126.65000943287826</v>
      </c>
      <c r="FN62">
        <f t="shared" ca="1" si="440"/>
        <v>129.59651673361014</v>
      </c>
      <c r="FO62">
        <f t="shared" ca="1" si="440"/>
        <v>126.34848859963496</v>
      </c>
      <c r="FP62">
        <f t="shared" ca="1" si="440"/>
        <v>124.97788100672622</v>
      </c>
      <c r="FQ62">
        <f t="shared" ca="1" si="440"/>
        <v>126.27168222217723</v>
      </c>
      <c r="FR62">
        <f t="shared" ca="1" si="440"/>
        <v>126.73873087344501</v>
      </c>
      <c r="FS62">
        <f t="shared" ca="1" si="440"/>
        <v>123.71968323124551</v>
      </c>
      <c r="FT62">
        <f t="shared" ca="1" si="440"/>
        <v>125.67074091458477</v>
      </c>
      <c r="FU62">
        <f t="shared" ca="1" si="440"/>
        <v>122.57918584765787</v>
      </c>
      <c r="FV62">
        <f t="shared" ca="1" si="440"/>
        <v>125.53219482248448</v>
      </c>
      <c r="FW62">
        <f t="shared" ca="1" si="440"/>
        <v>124.84367944617075</v>
      </c>
      <c r="FX62">
        <f t="shared" ca="1" si="440"/>
        <v>131.12583448148544</v>
      </c>
      <c r="FY62">
        <f t="shared" ca="1" si="440"/>
        <v>135.4865203332871</v>
      </c>
      <c r="FZ62">
        <f t="shared" ca="1" si="440"/>
        <v>135.90880447030267</v>
      </c>
      <c r="GA62">
        <f t="shared" ca="1" si="440"/>
        <v>138.36562912023922</v>
      </c>
      <c r="GB62">
        <f t="shared" ca="1" si="440"/>
        <v>141.71658796752476</v>
      </c>
      <c r="GC62">
        <f t="shared" ca="1" si="440"/>
        <v>137.82014589134067</v>
      </c>
      <c r="GD62">
        <f t="shared" ca="1" si="440"/>
        <v>138.15146925291879</v>
      </c>
      <c r="GE62">
        <f t="shared" ca="1" si="440"/>
        <v>137.68317056085829</v>
      </c>
      <c r="GF62">
        <f t="shared" ca="1" si="440"/>
        <v>138.55919906766388</v>
      </c>
      <c r="GG62">
        <f t="shared" ca="1" si="440"/>
        <v>141.8858035976402</v>
      </c>
      <c r="GH62">
        <f t="shared" ca="1" si="440"/>
        <v>139.81270865155756</v>
      </c>
      <c r="GI62">
        <f t="shared" ca="1" si="440"/>
        <v>137.68636421183317</v>
      </c>
      <c r="GJ62">
        <f t="shared" ca="1" si="440"/>
        <v>133.6667669174916</v>
      </c>
      <c r="GK62">
        <f t="shared" ca="1" si="440"/>
        <v>134.11550911892374</v>
      </c>
      <c r="GL62">
        <f t="shared" ca="1" si="440"/>
        <v>132.21548614315896</v>
      </c>
      <c r="GM62">
        <f t="shared" ca="1" si="440"/>
        <v>131.24131602263654</v>
      </c>
      <c r="GN62">
        <f t="shared" ca="1" si="440"/>
        <v>130.40216259762744</v>
      </c>
      <c r="GO62">
        <f t="shared" ca="1" si="440"/>
        <v>129.27526336574968</v>
      </c>
      <c r="GP62">
        <f t="shared" ca="1" si="440"/>
        <v>126.1847832419754</v>
      </c>
      <c r="GQ62">
        <f t="shared" ref="GQ62:GX62" ca="1" si="441">GP62*EXP(($C$6-0.5*$C$4^2)*$C$5+$C$4*SQRT($C$5)*_xlfn.NORM.S.INV(RAND()))</f>
        <v>126.53282397847111</v>
      </c>
      <c r="GR62">
        <f t="shared" ca="1" si="441"/>
        <v>126.67997853808581</v>
      </c>
      <c r="GS62">
        <f t="shared" ca="1" si="441"/>
        <v>126.51019801487156</v>
      </c>
      <c r="GT62">
        <f t="shared" ca="1" si="441"/>
        <v>128.26447826015885</v>
      </c>
      <c r="GU62">
        <f t="shared" ca="1" si="441"/>
        <v>129.45193978398333</v>
      </c>
      <c r="GV62">
        <f t="shared" ca="1" si="441"/>
        <v>129.06761135115522</v>
      </c>
      <c r="GW62">
        <f t="shared" ca="1" si="441"/>
        <v>129.1980056123233</v>
      </c>
      <c r="GX62">
        <f t="shared" ca="1" si="441"/>
        <v>127.6763363310512</v>
      </c>
      <c r="GY62" s="26">
        <f t="shared" ca="1" si="24"/>
        <v>32.323663668948797</v>
      </c>
      <c r="GZ62">
        <f t="shared" ca="1" si="243"/>
        <v>32.219677265193326</v>
      </c>
      <c r="HA62" s="26">
        <f t="shared" ca="1" si="32"/>
        <v>0</v>
      </c>
      <c r="HB62" s="26">
        <f t="shared" ca="1" si="244"/>
        <v>0</v>
      </c>
    </row>
    <row r="63" spans="6:210" x14ac:dyDescent="0.35">
      <c r="F63" s="26">
        <f t="shared" si="245"/>
        <v>156.69999999999999</v>
      </c>
      <c r="G63">
        <f t="shared" ref="G63:AL63" ca="1" si="442">F63*EXP(($C$6-0.5*$C$4^2)*$C$5+$C$4*SQRT($C$5)*_xlfn.NORM.S.INV(RAND()))</f>
        <v>151.94371588430667</v>
      </c>
      <c r="H63">
        <f t="shared" ca="1" si="442"/>
        <v>151.8320795357497</v>
      </c>
      <c r="I63">
        <f t="shared" ca="1" si="442"/>
        <v>156.73232106699373</v>
      </c>
      <c r="J63">
        <f t="shared" ca="1" si="442"/>
        <v>162.64918157236181</v>
      </c>
      <c r="K63">
        <f t="shared" ca="1" si="442"/>
        <v>161.12811816566753</v>
      </c>
      <c r="L63">
        <f t="shared" ca="1" si="442"/>
        <v>162.51168954201358</v>
      </c>
      <c r="M63">
        <f t="shared" ca="1" si="442"/>
        <v>167.52390196236843</v>
      </c>
      <c r="N63">
        <f t="shared" ca="1" si="442"/>
        <v>164.30494746623418</v>
      </c>
      <c r="O63">
        <f t="shared" ca="1" si="442"/>
        <v>169.0525597352428</v>
      </c>
      <c r="P63">
        <f t="shared" ca="1" si="442"/>
        <v>172.79132621459743</v>
      </c>
      <c r="Q63">
        <f t="shared" ca="1" si="442"/>
        <v>175.64259598115692</v>
      </c>
      <c r="R63">
        <f t="shared" ca="1" si="442"/>
        <v>173.19769551774803</v>
      </c>
      <c r="S63">
        <f t="shared" ca="1" si="442"/>
        <v>173.76558547886393</v>
      </c>
      <c r="T63">
        <f t="shared" ca="1" si="442"/>
        <v>171.97263098161753</v>
      </c>
      <c r="U63">
        <f t="shared" ca="1" si="442"/>
        <v>174.60801639412804</v>
      </c>
      <c r="V63">
        <f t="shared" ca="1" si="442"/>
        <v>174.16638066244337</v>
      </c>
      <c r="W63">
        <f t="shared" ca="1" si="442"/>
        <v>174.72789014239487</v>
      </c>
      <c r="X63">
        <f t="shared" ca="1" si="442"/>
        <v>176.15269308485315</v>
      </c>
      <c r="Y63">
        <f t="shared" ca="1" si="442"/>
        <v>174.49127595029563</v>
      </c>
      <c r="Z63">
        <f t="shared" ca="1" si="442"/>
        <v>172.45311767730547</v>
      </c>
      <c r="AA63">
        <f t="shared" ca="1" si="442"/>
        <v>169.93541563466678</v>
      </c>
      <c r="AB63">
        <f t="shared" ca="1" si="442"/>
        <v>174.03744237556108</v>
      </c>
      <c r="AC63">
        <f t="shared" ca="1" si="442"/>
        <v>172.29303057927939</v>
      </c>
      <c r="AD63">
        <f t="shared" ca="1" si="442"/>
        <v>169.11441138961561</v>
      </c>
      <c r="AE63">
        <f t="shared" ca="1" si="442"/>
        <v>162.65304302093685</v>
      </c>
      <c r="AF63">
        <f t="shared" ca="1" si="442"/>
        <v>161.63843164812147</v>
      </c>
      <c r="AG63">
        <f t="shared" ca="1" si="442"/>
        <v>161.88129394219169</v>
      </c>
      <c r="AH63">
        <f t="shared" ca="1" si="442"/>
        <v>160.82889241176602</v>
      </c>
      <c r="AI63">
        <f t="shared" ca="1" si="442"/>
        <v>160.45869888241941</v>
      </c>
      <c r="AJ63">
        <f t="shared" ca="1" si="442"/>
        <v>158.42188909504759</v>
      </c>
      <c r="AK63">
        <f t="shared" ca="1" si="442"/>
        <v>158.19072159944096</v>
      </c>
      <c r="AL63">
        <f t="shared" ca="1" si="442"/>
        <v>156.738208602697</v>
      </c>
      <c r="AM63">
        <f t="shared" ref="AM63:BR63" ca="1" si="443">AL63*EXP(($C$6-0.5*$C$4^2)*$C$5+$C$4*SQRT($C$5)*_xlfn.NORM.S.INV(RAND()))</f>
        <v>155.91185925729431</v>
      </c>
      <c r="AN63">
        <f t="shared" ca="1" si="443"/>
        <v>160.28164606334508</v>
      </c>
      <c r="AO63">
        <f t="shared" ca="1" si="443"/>
        <v>160.55805867062071</v>
      </c>
      <c r="AP63">
        <f t="shared" ca="1" si="443"/>
        <v>164.7221687230485</v>
      </c>
      <c r="AQ63">
        <f t="shared" ca="1" si="443"/>
        <v>168.39095205803969</v>
      </c>
      <c r="AR63">
        <f t="shared" ca="1" si="443"/>
        <v>166.71766495970905</v>
      </c>
      <c r="AS63">
        <f t="shared" ca="1" si="443"/>
        <v>166.0102600205085</v>
      </c>
      <c r="AT63">
        <f t="shared" ca="1" si="443"/>
        <v>169.34392922395605</v>
      </c>
      <c r="AU63">
        <f t="shared" ca="1" si="443"/>
        <v>166.2948125908336</v>
      </c>
      <c r="AV63">
        <f t="shared" ca="1" si="443"/>
        <v>160.85209639534463</v>
      </c>
      <c r="AW63">
        <f t="shared" ca="1" si="443"/>
        <v>157.97343173336432</v>
      </c>
      <c r="AX63">
        <f t="shared" ca="1" si="443"/>
        <v>159.89651960346654</v>
      </c>
      <c r="AY63">
        <f t="shared" ca="1" si="443"/>
        <v>158.27162043305827</v>
      </c>
      <c r="AZ63">
        <f t="shared" ca="1" si="443"/>
        <v>154.72196387280013</v>
      </c>
      <c r="BA63">
        <f t="shared" ca="1" si="443"/>
        <v>157.78627421430127</v>
      </c>
      <c r="BB63">
        <f t="shared" ca="1" si="443"/>
        <v>153.79106721561084</v>
      </c>
      <c r="BC63">
        <f t="shared" ca="1" si="443"/>
        <v>155.06933726187006</v>
      </c>
      <c r="BD63">
        <f t="shared" ca="1" si="443"/>
        <v>155.02573260874186</v>
      </c>
      <c r="BE63">
        <f t="shared" ca="1" si="443"/>
        <v>151.51739213711599</v>
      </c>
      <c r="BF63">
        <f t="shared" ca="1" si="443"/>
        <v>149.37121768081002</v>
      </c>
      <c r="BG63">
        <f t="shared" ca="1" si="443"/>
        <v>145.95167475468162</v>
      </c>
      <c r="BH63">
        <f t="shared" ca="1" si="443"/>
        <v>146.80802872705425</v>
      </c>
      <c r="BI63">
        <f t="shared" ca="1" si="443"/>
        <v>149.09842016992235</v>
      </c>
      <c r="BJ63">
        <f t="shared" ca="1" si="443"/>
        <v>151.25805740432307</v>
      </c>
      <c r="BK63">
        <f t="shared" ca="1" si="443"/>
        <v>148.32186731709689</v>
      </c>
      <c r="BL63">
        <f t="shared" ca="1" si="443"/>
        <v>148.26899559351563</v>
      </c>
      <c r="BM63">
        <f t="shared" ca="1" si="443"/>
        <v>146.54375751636999</v>
      </c>
      <c r="BN63">
        <f t="shared" ca="1" si="443"/>
        <v>147.05794583976174</v>
      </c>
      <c r="BO63">
        <f t="shared" ca="1" si="443"/>
        <v>146.50228438800832</v>
      </c>
      <c r="BP63">
        <f t="shared" ca="1" si="443"/>
        <v>142.10856422929726</v>
      </c>
      <c r="BQ63">
        <f t="shared" ca="1" si="443"/>
        <v>145.1103178116638</v>
      </c>
      <c r="BR63">
        <f t="shared" ca="1" si="443"/>
        <v>149.11804068663645</v>
      </c>
      <c r="BS63">
        <f t="shared" ref="BS63:CX63" ca="1" si="444">BR63*EXP(($C$6-0.5*$C$4^2)*$C$5+$C$4*SQRT($C$5)*_xlfn.NORM.S.INV(RAND()))</f>
        <v>147.80218098350011</v>
      </c>
      <c r="BT63">
        <f t="shared" ca="1" si="444"/>
        <v>147.63195304627732</v>
      </c>
      <c r="BU63">
        <f t="shared" ca="1" si="444"/>
        <v>147.49672028770615</v>
      </c>
      <c r="BV63">
        <f t="shared" ca="1" si="444"/>
        <v>144.87330074829086</v>
      </c>
      <c r="BW63">
        <f t="shared" ca="1" si="444"/>
        <v>145.29959159982977</v>
      </c>
      <c r="BX63">
        <f t="shared" ca="1" si="444"/>
        <v>148.01019309947995</v>
      </c>
      <c r="BY63">
        <f t="shared" ca="1" si="444"/>
        <v>152.56748275819584</v>
      </c>
      <c r="BZ63">
        <f t="shared" ca="1" si="444"/>
        <v>150.79298344214058</v>
      </c>
      <c r="CA63">
        <f t="shared" ca="1" si="444"/>
        <v>151.43656580267168</v>
      </c>
      <c r="CB63">
        <f t="shared" ca="1" si="444"/>
        <v>153.62549542551528</v>
      </c>
      <c r="CC63">
        <f t="shared" ca="1" si="444"/>
        <v>155.42006678976628</v>
      </c>
      <c r="CD63">
        <f t="shared" ca="1" si="444"/>
        <v>158.38197007643433</v>
      </c>
      <c r="CE63">
        <f t="shared" ca="1" si="444"/>
        <v>157.1768325692363</v>
      </c>
      <c r="CF63">
        <f t="shared" ca="1" si="444"/>
        <v>158.67602742427121</v>
      </c>
      <c r="CG63">
        <f t="shared" ca="1" si="444"/>
        <v>159.62832964090433</v>
      </c>
      <c r="CH63">
        <f t="shared" ca="1" si="444"/>
        <v>158.98965173723232</v>
      </c>
      <c r="CI63">
        <f t="shared" ca="1" si="444"/>
        <v>163.08727140428516</v>
      </c>
      <c r="CJ63">
        <f t="shared" ca="1" si="444"/>
        <v>161.75816232213995</v>
      </c>
      <c r="CK63">
        <f t="shared" ca="1" si="444"/>
        <v>167.57521187921753</v>
      </c>
      <c r="CL63">
        <f t="shared" ca="1" si="444"/>
        <v>172.46725338534935</v>
      </c>
      <c r="CM63">
        <f t="shared" ca="1" si="444"/>
        <v>171.71531967394222</v>
      </c>
      <c r="CN63">
        <f t="shared" ca="1" si="444"/>
        <v>174.21440360772547</v>
      </c>
      <c r="CO63">
        <f t="shared" ca="1" si="444"/>
        <v>175.15905919791996</v>
      </c>
      <c r="CP63">
        <f t="shared" ca="1" si="444"/>
        <v>179.40782523372954</v>
      </c>
      <c r="CQ63">
        <f t="shared" ca="1" si="444"/>
        <v>175.53528256555731</v>
      </c>
      <c r="CR63">
        <f t="shared" ca="1" si="444"/>
        <v>177.16525231585263</v>
      </c>
      <c r="CS63">
        <f t="shared" ca="1" si="444"/>
        <v>176.48925791806559</v>
      </c>
      <c r="CT63">
        <f t="shared" ca="1" si="444"/>
        <v>172.59343197927296</v>
      </c>
      <c r="CU63">
        <f t="shared" ca="1" si="444"/>
        <v>166.70999495610093</v>
      </c>
      <c r="CV63">
        <f t="shared" ca="1" si="444"/>
        <v>172.46441436915336</v>
      </c>
      <c r="CW63">
        <f t="shared" ca="1" si="444"/>
        <v>174.06372167187956</v>
      </c>
      <c r="CX63">
        <f t="shared" ca="1" si="444"/>
        <v>173.97164433488351</v>
      </c>
      <c r="CY63">
        <f t="shared" ref="CY63:ED63" ca="1" si="445">CX63*EXP(($C$6-0.5*$C$4^2)*$C$5+$C$4*SQRT($C$5)*_xlfn.NORM.S.INV(RAND()))</f>
        <v>175.45341433900904</v>
      </c>
      <c r="CZ63">
        <f t="shared" ca="1" si="445"/>
        <v>175.31658444946652</v>
      </c>
      <c r="DA63">
        <f t="shared" ca="1" si="445"/>
        <v>175.43713504307183</v>
      </c>
      <c r="DB63">
        <f t="shared" ca="1" si="445"/>
        <v>181.73028652103883</v>
      </c>
      <c r="DC63">
        <f t="shared" ca="1" si="445"/>
        <v>184.70802522419282</v>
      </c>
      <c r="DD63">
        <f t="shared" ca="1" si="445"/>
        <v>182.00922929023494</v>
      </c>
      <c r="DE63">
        <f t="shared" ca="1" si="445"/>
        <v>181.85527435999941</v>
      </c>
      <c r="DF63">
        <f t="shared" ca="1" si="445"/>
        <v>188.7817235824549</v>
      </c>
      <c r="DG63">
        <f t="shared" ca="1" si="445"/>
        <v>193.77388775095477</v>
      </c>
      <c r="DH63">
        <f t="shared" ca="1" si="445"/>
        <v>200.21612657434162</v>
      </c>
      <c r="DI63">
        <f t="shared" ca="1" si="445"/>
        <v>204.97900703004444</v>
      </c>
      <c r="DJ63">
        <f t="shared" ca="1" si="445"/>
        <v>204.49237655691431</v>
      </c>
      <c r="DK63">
        <f t="shared" ca="1" si="445"/>
        <v>203.20407201047084</v>
      </c>
      <c r="DL63">
        <f t="shared" ca="1" si="445"/>
        <v>203.81891962510775</v>
      </c>
      <c r="DM63">
        <f t="shared" ca="1" si="445"/>
        <v>202.11865333170832</v>
      </c>
      <c r="DN63">
        <f t="shared" ca="1" si="445"/>
        <v>204.50391312488387</v>
      </c>
      <c r="DO63">
        <f t="shared" ca="1" si="445"/>
        <v>202.62472667951417</v>
      </c>
      <c r="DP63">
        <f t="shared" ca="1" si="445"/>
        <v>200.08789979261161</v>
      </c>
      <c r="DQ63">
        <f t="shared" ca="1" si="445"/>
        <v>199.1080894345863</v>
      </c>
      <c r="DR63">
        <f t="shared" ca="1" si="445"/>
        <v>195.32932634616202</v>
      </c>
      <c r="DS63">
        <f t="shared" ca="1" si="445"/>
        <v>198.58869923197952</v>
      </c>
      <c r="DT63">
        <f t="shared" ca="1" si="445"/>
        <v>195.66191095290404</v>
      </c>
      <c r="DU63">
        <f t="shared" ca="1" si="445"/>
        <v>190.94321967982515</v>
      </c>
      <c r="DV63">
        <f t="shared" ca="1" si="445"/>
        <v>186.5117320296423</v>
      </c>
      <c r="DW63">
        <f t="shared" ca="1" si="445"/>
        <v>194.6884190423055</v>
      </c>
      <c r="DX63">
        <f t="shared" ca="1" si="445"/>
        <v>198.41475031812209</v>
      </c>
      <c r="DY63">
        <f t="shared" ca="1" si="445"/>
        <v>210.59970177055072</v>
      </c>
      <c r="DZ63">
        <f t="shared" ca="1" si="445"/>
        <v>208.29563788341136</v>
      </c>
      <c r="EA63">
        <f t="shared" ca="1" si="445"/>
        <v>212.82548011381945</v>
      </c>
      <c r="EB63">
        <f t="shared" ca="1" si="445"/>
        <v>206.42214814552949</v>
      </c>
      <c r="EC63">
        <f t="shared" ca="1" si="445"/>
        <v>207.4237539146007</v>
      </c>
      <c r="ED63">
        <f t="shared" ca="1" si="445"/>
        <v>209.93958269590252</v>
      </c>
      <c r="EE63">
        <f t="shared" ref="EE63:FJ63" ca="1" si="446">ED63*EXP(($C$6-0.5*$C$4^2)*$C$5+$C$4*SQRT($C$5)*_xlfn.NORM.S.INV(RAND()))</f>
        <v>212.23925102222873</v>
      </c>
      <c r="EF63">
        <f t="shared" ca="1" si="446"/>
        <v>203.43557906502551</v>
      </c>
      <c r="EG63">
        <f t="shared" ca="1" si="446"/>
        <v>200.92504015285351</v>
      </c>
      <c r="EH63">
        <f t="shared" ca="1" si="446"/>
        <v>200.37930432703794</v>
      </c>
      <c r="EI63">
        <f t="shared" ca="1" si="446"/>
        <v>191.70124281694189</v>
      </c>
      <c r="EJ63">
        <f t="shared" ca="1" si="446"/>
        <v>193.71160499245354</v>
      </c>
      <c r="EK63">
        <f t="shared" ca="1" si="446"/>
        <v>194.79989295155505</v>
      </c>
      <c r="EL63">
        <f t="shared" ca="1" si="446"/>
        <v>191.59684891805648</v>
      </c>
      <c r="EM63">
        <f t="shared" ca="1" si="446"/>
        <v>187.47334059663717</v>
      </c>
      <c r="EN63">
        <f t="shared" ca="1" si="446"/>
        <v>183.59834242566279</v>
      </c>
      <c r="EO63">
        <f t="shared" ca="1" si="446"/>
        <v>180.90818113297149</v>
      </c>
      <c r="EP63">
        <f t="shared" ca="1" si="446"/>
        <v>182.73627275801636</v>
      </c>
      <c r="EQ63">
        <f t="shared" ca="1" si="446"/>
        <v>186.6760429964618</v>
      </c>
      <c r="ER63">
        <f t="shared" ca="1" si="446"/>
        <v>185.06098792531822</v>
      </c>
      <c r="ES63">
        <f t="shared" ca="1" si="446"/>
        <v>184.26774919844831</v>
      </c>
      <c r="ET63">
        <f t="shared" ca="1" si="446"/>
        <v>181.75277072451544</v>
      </c>
      <c r="EU63">
        <f t="shared" ca="1" si="446"/>
        <v>173.6144106716516</v>
      </c>
      <c r="EV63">
        <f t="shared" ca="1" si="446"/>
        <v>169.63920657790459</v>
      </c>
      <c r="EW63">
        <f t="shared" ca="1" si="446"/>
        <v>167.54899145519059</v>
      </c>
      <c r="EX63">
        <f t="shared" ca="1" si="446"/>
        <v>169.91992810144859</v>
      </c>
      <c r="EY63">
        <f t="shared" ca="1" si="446"/>
        <v>171.53689355992742</v>
      </c>
      <c r="EZ63">
        <f t="shared" ca="1" si="446"/>
        <v>170.00713537804026</v>
      </c>
      <c r="FA63">
        <f t="shared" ca="1" si="446"/>
        <v>173.06419789720064</v>
      </c>
      <c r="FB63">
        <f t="shared" ca="1" si="446"/>
        <v>170.53022593336547</v>
      </c>
      <c r="FC63">
        <f t="shared" ca="1" si="446"/>
        <v>170.0168592473207</v>
      </c>
      <c r="FD63">
        <f t="shared" ca="1" si="446"/>
        <v>172.89236532331273</v>
      </c>
      <c r="FE63">
        <f t="shared" ca="1" si="446"/>
        <v>171.24011415337569</v>
      </c>
      <c r="FF63">
        <f t="shared" ca="1" si="446"/>
        <v>167.81315954721507</v>
      </c>
      <c r="FG63">
        <f t="shared" ca="1" si="446"/>
        <v>168.60668239530986</v>
      </c>
      <c r="FH63">
        <f t="shared" ca="1" si="446"/>
        <v>169.82257171810573</v>
      </c>
      <c r="FI63">
        <f t="shared" ca="1" si="446"/>
        <v>166.25504806861827</v>
      </c>
      <c r="FJ63">
        <f t="shared" ca="1" si="446"/>
        <v>172.5391658503749</v>
      </c>
      <c r="FK63">
        <f t="shared" ref="FK63:GP63" ca="1" si="447">FJ63*EXP(($C$6-0.5*$C$4^2)*$C$5+$C$4*SQRT($C$5)*_xlfn.NORM.S.INV(RAND()))</f>
        <v>178.90254091341885</v>
      </c>
      <c r="FL63">
        <f t="shared" ca="1" si="447"/>
        <v>179.62250069338117</v>
      </c>
      <c r="FM63">
        <f t="shared" ca="1" si="447"/>
        <v>177.93010538746944</v>
      </c>
      <c r="FN63">
        <f t="shared" ca="1" si="447"/>
        <v>177.41267644528719</v>
      </c>
      <c r="FO63">
        <f t="shared" ca="1" si="447"/>
        <v>174.05191802469557</v>
      </c>
      <c r="FP63">
        <f t="shared" ca="1" si="447"/>
        <v>177.71418731605635</v>
      </c>
      <c r="FQ63">
        <f t="shared" ca="1" si="447"/>
        <v>180.90307470031851</v>
      </c>
      <c r="FR63">
        <f t="shared" ca="1" si="447"/>
        <v>178.8475080075705</v>
      </c>
      <c r="FS63">
        <f t="shared" ca="1" si="447"/>
        <v>175.66733021358885</v>
      </c>
      <c r="FT63">
        <f t="shared" ca="1" si="447"/>
        <v>181.96646798418925</v>
      </c>
      <c r="FU63">
        <f t="shared" ca="1" si="447"/>
        <v>178.82030974401022</v>
      </c>
      <c r="FV63">
        <f t="shared" ca="1" si="447"/>
        <v>185.63169444696811</v>
      </c>
      <c r="FW63">
        <f t="shared" ca="1" si="447"/>
        <v>181.89155638068988</v>
      </c>
      <c r="FX63">
        <f t="shared" ca="1" si="447"/>
        <v>172.62230756065955</v>
      </c>
      <c r="FY63">
        <f t="shared" ca="1" si="447"/>
        <v>170.81766980839774</v>
      </c>
      <c r="FZ63">
        <f t="shared" ca="1" si="447"/>
        <v>170.45961102909132</v>
      </c>
      <c r="GA63">
        <f t="shared" ca="1" si="447"/>
        <v>164.6217359574552</v>
      </c>
      <c r="GB63">
        <f t="shared" ca="1" si="447"/>
        <v>166.19459063061026</v>
      </c>
      <c r="GC63">
        <f t="shared" ca="1" si="447"/>
        <v>169.91955834401264</v>
      </c>
      <c r="GD63">
        <f t="shared" ca="1" si="447"/>
        <v>172.05369168833977</v>
      </c>
      <c r="GE63">
        <f t="shared" ca="1" si="447"/>
        <v>172.9229275567979</v>
      </c>
      <c r="GF63">
        <f t="shared" ca="1" si="447"/>
        <v>179.81647512425752</v>
      </c>
      <c r="GG63">
        <f t="shared" ca="1" si="447"/>
        <v>185.26393754974788</v>
      </c>
      <c r="GH63">
        <f t="shared" ca="1" si="447"/>
        <v>189.42903443250614</v>
      </c>
      <c r="GI63">
        <f t="shared" ca="1" si="447"/>
        <v>189.9953986414975</v>
      </c>
      <c r="GJ63">
        <f t="shared" ca="1" si="447"/>
        <v>184.29752581226319</v>
      </c>
      <c r="GK63">
        <f t="shared" ca="1" si="447"/>
        <v>184.8538177016103</v>
      </c>
      <c r="GL63">
        <f t="shared" ca="1" si="447"/>
        <v>186.92102654868611</v>
      </c>
      <c r="GM63">
        <f t="shared" ca="1" si="447"/>
        <v>184.54741541181266</v>
      </c>
      <c r="GN63">
        <f t="shared" ca="1" si="447"/>
        <v>183.48664973601521</v>
      </c>
      <c r="GO63">
        <f t="shared" ca="1" si="447"/>
        <v>178.30611777559378</v>
      </c>
      <c r="GP63">
        <f t="shared" ca="1" si="447"/>
        <v>183.66200622678639</v>
      </c>
      <c r="GQ63">
        <f t="shared" ref="GQ63:GX63" ca="1" si="448">GP63*EXP(($C$6-0.5*$C$4^2)*$C$5+$C$4*SQRT($C$5)*_xlfn.NORM.S.INV(RAND()))</f>
        <v>182.72120000939512</v>
      </c>
      <c r="GR63">
        <f t="shared" ca="1" si="448"/>
        <v>181.96531287936079</v>
      </c>
      <c r="GS63">
        <f t="shared" ca="1" si="448"/>
        <v>187.5188136815911</v>
      </c>
      <c r="GT63">
        <f t="shared" ca="1" si="448"/>
        <v>188.26834900510556</v>
      </c>
      <c r="GU63">
        <f t="shared" ca="1" si="448"/>
        <v>183.03700101235091</v>
      </c>
      <c r="GV63">
        <f t="shared" ca="1" si="448"/>
        <v>180.82454800548638</v>
      </c>
      <c r="GW63">
        <f t="shared" ca="1" si="448"/>
        <v>177.41886855753964</v>
      </c>
      <c r="GX63">
        <f t="shared" ca="1" si="448"/>
        <v>176.03312153958237</v>
      </c>
      <c r="GY63" s="26">
        <f t="shared" ca="1" si="24"/>
        <v>0</v>
      </c>
      <c r="GZ63">
        <f t="shared" ca="1" si="243"/>
        <v>0</v>
      </c>
      <c r="HA63" s="26">
        <f t="shared" ca="1" si="32"/>
        <v>16.033121539582368</v>
      </c>
      <c r="HB63" s="26">
        <f t="shared" ca="1" si="244"/>
        <v>15.98154240341294</v>
      </c>
    </row>
    <row r="64" spans="6:210" x14ac:dyDescent="0.35">
      <c r="F64" s="26">
        <f t="shared" si="245"/>
        <v>156.69999999999999</v>
      </c>
      <c r="G64">
        <f t="shared" ref="G64:AL64" ca="1" si="449">F64*EXP(($C$6-0.5*$C$4^2)*$C$5+$C$4*SQRT($C$5)*_xlfn.NORM.S.INV(RAND()))</f>
        <v>161.24047247750039</v>
      </c>
      <c r="H64">
        <f t="shared" ca="1" si="449"/>
        <v>162.14019232269942</v>
      </c>
      <c r="I64">
        <f t="shared" ca="1" si="449"/>
        <v>162.31459958835009</v>
      </c>
      <c r="J64">
        <f t="shared" ca="1" si="449"/>
        <v>159.81543837183185</v>
      </c>
      <c r="K64">
        <f t="shared" ca="1" si="449"/>
        <v>160.24939452837401</v>
      </c>
      <c r="L64">
        <f t="shared" ca="1" si="449"/>
        <v>164.11721832391757</v>
      </c>
      <c r="M64">
        <f t="shared" ca="1" si="449"/>
        <v>164.97633234223605</v>
      </c>
      <c r="N64">
        <f t="shared" ca="1" si="449"/>
        <v>167.0515629508304</v>
      </c>
      <c r="O64">
        <f t="shared" ca="1" si="449"/>
        <v>167.0487237897789</v>
      </c>
      <c r="P64">
        <f t="shared" ca="1" si="449"/>
        <v>162.7358663808956</v>
      </c>
      <c r="Q64">
        <f t="shared" ca="1" si="449"/>
        <v>162.26417596396149</v>
      </c>
      <c r="R64">
        <f t="shared" ca="1" si="449"/>
        <v>164.39579639791756</v>
      </c>
      <c r="S64">
        <f t="shared" ca="1" si="449"/>
        <v>169.19744395914034</v>
      </c>
      <c r="T64">
        <f t="shared" ca="1" si="449"/>
        <v>169.63512744407853</v>
      </c>
      <c r="U64">
        <f t="shared" ca="1" si="449"/>
        <v>169.77218134726104</v>
      </c>
      <c r="V64">
        <f t="shared" ca="1" si="449"/>
        <v>167.1331030169882</v>
      </c>
      <c r="W64">
        <f t="shared" ca="1" si="449"/>
        <v>165.61062553093089</v>
      </c>
      <c r="X64">
        <f t="shared" ca="1" si="449"/>
        <v>166.48343268939286</v>
      </c>
      <c r="Y64">
        <f t="shared" ca="1" si="449"/>
        <v>170.49173105546228</v>
      </c>
      <c r="Z64">
        <f t="shared" ca="1" si="449"/>
        <v>174.58589756695733</v>
      </c>
      <c r="AA64">
        <f t="shared" ca="1" si="449"/>
        <v>171.34120308674693</v>
      </c>
      <c r="AB64">
        <f t="shared" ca="1" si="449"/>
        <v>169.82173527151807</v>
      </c>
      <c r="AC64">
        <f t="shared" ca="1" si="449"/>
        <v>167.44433158941987</v>
      </c>
      <c r="AD64">
        <f t="shared" ca="1" si="449"/>
        <v>167.73467242768564</v>
      </c>
      <c r="AE64">
        <f t="shared" ca="1" si="449"/>
        <v>167.26229832093395</v>
      </c>
      <c r="AF64">
        <f t="shared" ca="1" si="449"/>
        <v>168.03067273347176</v>
      </c>
      <c r="AG64">
        <f t="shared" ca="1" si="449"/>
        <v>170.84225514422985</v>
      </c>
      <c r="AH64">
        <f t="shared" ca="1" si="449"/>
        <v>173.95296107144492</v>
      </c>
      <c r="AI64">
        <f t="shared" ca="1" si="449"/>
        <v>172.02540799758256</v>
      </c>
      <c r="AJ64">
        <f t="shared" ca="1" si="449"/>
        <v>165.37773712187578</v>
      </c>
      <c r="AK64">
        <f t="shared" ca="1" si="449"/>
        <v>170.15338481540002</v>
      </c>
      <c r="AL64">
        <f t="shared" ca="1" si="449"/>
        <v>172.7974475580238</v>
      </c>
      <c r="AM64">
        <f t="shared" ref="AM64:BR64" ca="1" si="450">AL64*EXP(($C$6-0.5*$C$4^2)*$C$5+$C$4*SQRT($C$5)*_xlfn.NORM.S.INV(RAND()))</f>
        <v>173.93706665506002</v>
      </c>
      <c r="AN64">
        <f t="shared" ca="1" si="450"/>
        <v>172.27418854688739</v>
      </c>
      <c r="AO64">
        <f t="shared" ca="1" si="450"/>
        <v>173.42030303966632</v>
      </c>
      <c r="AP64">
        <f t="shared" ca="1" si="450"/>
        <v>174.94970071905405</v>
      </c>
      <c r="AQ64">
        <f t="shared" ca="1" si="450"/>
        <v>179.78701491851413</v>
      </c>
      <c r="AR64">
        <f t="shared" ca="1" si="450"/>
        <v>185.23399539546273</v>
      </c>
      <c r="AS64">
        <f t="shared" ca="1" si="450"/>
        <v>188.37610737149947</v>
      </c>
      <c r="AT64">
        <f t="shared" ca="1" si="450"/>
        <v>192.29070587169997</v>
      </c>
      <c r="AU64">
        <f t="shared" ca="1" si="450"/>
        <v>191.70590292805534</v>
      </c>
      <c r="AV64">
        <f t="shared" ca="1" si="450"/>
        <v>194.83575073969303</v>
      </c>
      <c r="AW64">
        <f t="shared" ca="1" si="450"/>
        <v>187.00197570168868</v>
      </c>
      <c r="AX64">
        <f t="shared" ca="1" si="450"/>
        <v>182.97572942129079</v>
      </c>
      <c r="AY64">
        <f t="shared" ca="1" si="450"/>
        <v>182.42252033736844</v>
      </c>
      <c r="AZ64">
        <f t="shared" ca="1" si="450"/>
        <v>180.12789823328748</v>
      </c>
      <c r="BA64">
        <f t="shared" ca="1" si="450"/>
        <v>176.7786100898046</v>
      </c>
      <c r="BB64">
        <f t="shared" ca="1" si="450"/>
        <v>186.78580098235557</v>
      </c>
      <c r="BC64">
        <f t="shared" ca="1" si="450"/>
        <v>183.38168636708667</v>
      </c>
      <c r="BD64">
        <f t="shared" ca="1" si="450"/>
        <v>180.99546156360256</v>
      </c>
      <c r="BE64">
        <f t="shared" ca="1" si="450"/>
        <v>182.93939494003493</v>
      </c>
      <c r="BF64">
        <f t="shared" ca="1" si="450"/>
        <v>181.34712387188247</v>
      </c>
      <c r="BG64">
        <f t="shared" ca="1" si="450"/>
        <v>183.2441980283906</v>
      </c>
      <c r="BH64">
        <f t="shared" ca="1" si="450"/>
        <v>180.67564990276904</v>
      </c>
      <c r="BI64">
        <f t="shared" ca="1" si="450"/>
        <v>181.58221731586607</v>
      </c>
      <c r="BJ64">
        <f t="shared" ca="1" si="450"/>
        <v>179.6033071370943</v>
      </c>
      <c r="BK64">
        <f t="shared" ca="1" si="450"/>
        <v>176.98023361043934</v>
      </c>
      <c r="BL64">
        <f t="shared" ca="1" si="450"/>
        <v>180.42204890647835</v>
      </c>
      <c r="BM64">
        <f t="shared" ca="1" si="450"/>
        <v>180.8093386838498</v>
      </c>
      <c r="BN64">
        <f t="shared" ca="1" si="450"/>
        <v>181.80403462974698</v>
      </c>
      <c r="BO64">
        <f t="shared" ca="1" si="450"/>
        <v>177.11550256299628</v>
      </c>
      <c r="BP64">
        <f t="shared" ca="1" si="450"/>
        <v>171.97869825744979</v>
      </c>
      <c r="BQ64">
        <f t="shared" ca="1" si="450"/>
        <v>171.88165185341342</v>
      </c>
      <c r="BR64">
        <f t="shared" ca="1" si="450"/>
        <v>168.55584816106239</v>
      </c>
      <c r="BS64">
        <f t="shared" ref="BS64:CX64" ca="1" si="451">BR64*EXP(($C$6-0.5*$C$4^2)*$C$5+$C$4*SQRT($C$5)*_xlfn.NORM.S.INV(RAND()))</f>
        <v>165.16918815948966</v>
      </c>
      <c r="BT64">
        <f t="shared" ca="1" si="451"/>
        <v>161.81332320335522</v>
      </c>
      <c r="BU64">
        <f t="shared" ca="1" si="451"/>
        <v>167.81221071399867</v>
      </c>
      <c r="BV64">
        <f t="shared" ca="1" si="451"/>
        <v>172.47880475491158</v>
      </c>
      <c r="BW64">
        <f t="shared" ca="1" si="451"/>
        <v>168.04163381492293</v>
      </c>
      <c r="BX64">
        <f t="shared" ca="1" si="451"/>
        <v>168.0765235391321</v>
      </c>
      <c r="BY64">
        <f t="shared" ca="1" si="451"/>
        <v>171.30791821906269</v>
      </c>
      <c r="BZ64">
        <f t="shared" ca="1" si="451"/>
        <v>175.53231879096418</v>
      </c>
      <c r="CA64">
        <f t="shared" ca="1" si="451"/>
        <v>175.00771540398279</v>
      </c>
      <c r="CB64">
        <f t="shared" ca="1" si="451"/>
        <v>170.71611898235025</v>
      </c>
      <c r="CC64">
        <f t="shared" ca="1" si="451"/>
        <v>164.00358415979437</v>
      </c>
      <c r="CD64">
        <f t="shared" ca="1" si="451"/>
        <v>162.27098703751153</v>
      </c>
      <c r="CE64">
        <f t="shared" ca="1" si="451"/>
        <v>161.16129837006198</v>
      </c>
      <c r="CF64">
        <f t="shared" ca="1" si="451"/>
        <v>163.08707505752437</v>
      </c>
      <c r="CG64">
        <f t="shared" ca="1" si="451"/>
        <v>159.94232880642909</v>
      </c>
      <c r="CH64">
        <f t="shared" ca="1" si="451"/>
        <v>157.16626685403324</v>
      </c>
      <c r="CI64">
        <f t="shared" ca="1" si="451"/>
        <v>159.76146962763838</v>
      </c>
      <c r="CJ64">
        <f t="shared" ca="1" si="451"/>
        <v>167.4870992030595</v>
      </c>
      <c r="CK64">
        <f t="shared" ca="1" si="451"/>
        <v>166.00750732746312</v>
      </c>
      <c r="CL64">
        <f t="shared" ca="1" si="451"/>
        <v>162.52401276609547</v>
      </c>
      <c r="CM64">
        <f t="shared" ca="1" si="451"/>
        <v>164.44610520651841</v>
      </c>
      <c r="CN64">
        <f t="shared" ca="1" si="451"/>
        <v>168.24118867133757</v>
      </c>
      <c r="CO64">
        <f t="shared" ca="1" si="451"/>
        <v>168.35036920724394</v>
      </c>
      <c r="CP64">
        <f t="shared" ca="1" si="451"/>
        <v>170.12713682430393</v>
      </c>
      <c r="CQ64">
        <f t="shared" ca="1" si="451"/>
        <v>166.709155539015</v>
      </c>
      <c r="CR64">
        <f t="shared" ca="1" si="451"/>
        <v>171.81375804460995</v>
      </c>
      <c r="CS64">
        <f t="shared" ca="1" si="451"/>
        <v>169.48465323458905</v>
      </c>
      <c r="CT64">
        <f t="shared" ca="1" si="451"/>
        <v>166.158480213269</v>
      </c>
      <c r="CU64">
        <f t="shared" ca="1" si="451"/>
        <v>165.79954752515471</v>
      </c>
      <c r="CV64">
        <f t="shared" ca="1" si="451"/>
        <v>168.42096138255403</v>
      </c>
      <c r="CW64">
        <f t="shared" ca="1" si="451"/>
        <v>165.68512858754585</v>
      </c>
      <c r="CX64">
        <f t="shared" ca="1" si="451"/>
        <v>161.18945409722969</v>
      </c>
      <c r="CY64">
        <f t="shared" ref="CY64:ED64" ca="1" si="452">CX64*EXP(($C$6-0.5*$C$4^2)*$C$5+$C$4*SQRT($C$5)*_xlfn.NORM.S.INV(RAND()))</f>
        <v>160.27456154086454</v>
      </c>
      <c r="CZ64">
        <f t="shared" ca="1" si="452"/>
        <v>162.42734221464741</v>
      </c>
      <c r="DA64">
        <f t="shared" ca="1" si="452"/>
        <v>164.24768890290312</v>
      </c>
      <c r="DB64">
        <f t="shared" ca="1" si="452"/>
        <v>162.04087517922991</v>
      </c>
      <c r="DC64">
        <f t="shared" ca="1" si="452"/>
        <v>153.11074188388784</v>
      </c>
      <c r="DD64">
        <f t="shared" ca="1" si="452"/>
        <v>152.45610225230675</v>
      </c>
      <c r="DE64">
        <f t="shared" ca="1" si="452"/>
        <v>155.50256411455732</v>
      </c>
      <c r="DF64">
        <f t="shared" ca="1" si="452"/>
        <v>161.0386248637441</v>
      </c>
      <c r="DG64">
        <f t="shared" ca="1" si="452"/>
        <v>164.3756958539033</v>
      </c>
      <c r="DH64">
        <f t="shared" ca="1" si="452"/>
        <v>158.51471567608246</v>
      </c>
      <c r="DI64">
        <f t="shared" ca="1" si="452"/>
        <v>159.31102060403367</v>
      </c>
      <c r="DJ64">
        <f t="shared" ca="1" si="452"/>
        <v>155.03959347325491</v>
      </c>
      <c r="DK64">
        <f t="shared" ca="1" si="452"/>
        <v>155.85883166301792</v>
      </c>
      <c r="DL64">
        <f t="shared" ca="1" si="452"/>
        <v>157.80438774546957</v>
      </c>
      <c r="DM64">
        <f t="shared" ca="1" si="452"/>
        <v>163.20209195392849</v>
      </c>
      <c r="DN64">
        <f t="shared" ca="1" si="452"/>
        <v>156.84469518739675</v>
      </c>
      <c r="DO64">
        <f t="shared" ca="1" si="452"/>
        <v>148.81244758116478</v>
      </c>
      <c r="DP64">
        <f t="shared" ca="1" si="452"/>
        <v>149.90061373377648</v>
      </c>
      <c r="DQ64">
        <f t="shared" ca="1" si="452"/>
        <v>149.67727121834022</v>
      </c>
      <c r="DR64">
        <f t="shared" ca="1" si="452"/>
        <v>153.49397817130037</v>
      </c>
      <c r="DS64">
        <f t="shared" ca="1" si="452"/>
        <v>154.04614202670047</v>
      </c>
      <c r="DT64">
        <f t="shared" ca="1" si="452"/>
        <v>160.3797606650663</v>
      </c>
      <c r="DU64">
        <f t="shared" ca="1" si="452"/>
        <v>158.23704291586611</v>
      </c>
      <c r="DV64">
        <f t="shared" ca="1" si="452"/>
        <v>155.39571299571841</v>
      </c>
      <c r="DW64">
        <f t="shared" ca="1" si="452"/>
        <v>155.91723550410595</v>
      </c>
      <c r="DX64">
        <f t="shared" ca="1" si="452"/>
        <v>153.50203396046254</v>
      </c>
      <c r="DY64">
        <f t="shared" ca="1" si="452"/>
        <v>152.60482445126252</v>
      </c>
      <c r="DZ64">
        <f t="shared" ca="1" si="452"/>
        <v>153.54938079812032</v>
      </c>
      <c r="EA64">
        <f t="shared" ca="1" si="452"/>
        <v>153.55489114232896</v>
      </c>
      <c r="EB64">
        <f t="shared" ca="1" si="452"/>
        <v>153.61447500620164</v>
      </c>
      <c r="EC64">
        <f t="shared" ca="1" si="452"/>
        <v>153.60543909799179</v>
      </c>
      <c r="ED64">
        <f t="shared" ca="1" si="452"/>
        <v>148.91047402540929</v>
      </c>
      <c r="EE64">
        <f t="shared" ref="EE64:FJ64" ca="1" si="453">ED64*EXP(($C$6-0.5*$C$4^2)*$C$5+$C$4*SQRT($C$5)*_xlfn.NORM.S.INV(RAND()))</f>
        <v>149.79319848716005</v>
      </c>
      <c r="EF64">
        <f t="shared" ca="1" si="453"/>
        <v>144.91371729077116</v>
      </c>
      <c r="EG64">
        <f t="shared" ca="1" si="453"/>
        <v>142.83659249910554</v>
      </c>
      <c r="EH64">
        <f t="shared" ca="1" si="453"/>
        <v>140.71528474773041</v>
      </c>
      <c r="EI64">
        <f t="shared" ca="1" si="453"/>
        <v>143.50714113084476</v>
      </c>
      <c r="EJ64">
        <f t="shared" ca="1" si="453"/>
        <v>144.07509430973653</v>
      </c>
      <c r="EK64">
        <f t="shared" ca="1" si="453"/>
        <v>148.34555242135082</v>
      </c>
      <c r="EL64">
        <f t="shared" ca="1" si="453"/>
        <v>152.61388020030859</v>
      </c>
      <c r="EM64">
        <f t="shared" ca="1" si="453"/>
        <v>149.71215288815642</v>
      </c>
      <c r="EN64">
        <f t="shared" ca="1" si="453"/>
        <v>148.82781281967107</v>
      </c>
      <c r="EO64">
        <f t="shared" ca="1" si="453"/>
        <v>149.1476990386127</v>
      </c>
      <c r="EP64">
        <f t="shared" ca="1" si="453"/>
        <v>149.70714775602733</v>
      </c>
      <c r="EQ64">
        <f t="shared" ca="1" si="453"/>
        <v>154.09754788324531</v>
      </c>
      <c r="ER64">
        <f t="shared" ca="1" si="453"/>
        <v>153.4380029698678</v>
      </c>
      <c r="ES64">
        <f t="shared" ca="1" si="453"/>
        <v>149.12822101047826</v>
      </c>
      <c r="ET64">
        <f t="shared" ca="1" si="453"/>
        <v>150.10117370373271</v>
      </c>
      <c r="EU64">
        <f t="shared" ca="1" si="453"/>
        <v>151.54450463890271</v>
      </c>
      <c r="EV64">
        <f t="shared" ca="1" si="453"/>
        <v>147.36646260908495</v>
      </c>
      <c r="EW64">
        <f t="shared" ca="1" si="453"/>
        <v>147.1304517005812</v>
      </c>
      <c r="EX64">
        <f t="shared" ca="1" si="453"/>
        <v>147.52077947120901</v>
      </c>
      <c r="EY64">
        <f t="shared" ca="1" si="453"/>
        <v>148.78989447980547</v>
      </c>
      <c r="EZ64">
        <f t="shared" ca="1" si="453"/>
        <v>151.33731511381518</v>
      </c>
      <c r="FA64">
        <f t="shared" ca="1" si="453"/>
        <v>151.84406521692597</v>
      </c>
      <c r="FB64">
        <f t="shared" ca="1" si="453"/>
        <v>148.96620479894193</v>
      </c>
      <c r="FC64">
        <f t="shared" ca="1" si="453"/>
        <v>145.19965920477847</v>
      </c>
      <c r="FD64">
        <f t="shared" ca="1" si="453"/>
        <v>147.97876926253207</v>
      </c>
      <c r="FE64">
        <f t="shared" ca="1" si="453"/>
        <v>147.46519289890077</v>
      </c>
      <c r="FF64">
        <f t="shared" ca="1" si="453"/>
        <v>150.02567275935328</v>
      </c>
      <c r="FG64">
        <f t="shared" ca="1" si="453"/>
        <v>152.72250892597566</v>
      </c>
      <c r="FH64">
        <f t="shared" ca="1" si="453"/>
        <v>157.39304441650259</v>
      </c>
      <c r="FI64">
        <f t="shared" ca="1" si="453"/>
        <v>159.03031499169757</v>
      </c>
      <c r="FJ64">
        <f t="shared" ca="1" si="453"/>
        <v>157.29846512170212</v>
      </c>
      <c r="FK64">
        <f t="shared" ref="FK64:GP64" ca="1" si="454">FJ64*EXP(($C$6-0.5*$C$4^2)*$C$5+$C$4*SQRT($C$5)*_xlfn.NORM.S.INV(RAND()))</f>
        <v>159.54901915590361</v>
      </c>
      <c r="FL64">
        <f t="shared" ca="1" si="454"/>
        <v>159.01423095663156</v>
      </c>
      <c r="FM64">
        <f t="shared" ca="1" si="454"/>
        <v>157.07516811724253</v>
      </c>
      <c r="FN64">
        <f t="shared" ca="1" si="454"/>
        <v>154.81880087970882</v>
      </c>
      <c r="FO64">
        <f t="shared" ca="1" si="454"/>
        <v>156.08818027563663</v>
      </c>
      <c r="FP64">
        <f t="shared" ca="1" si="454"/>
        <v>151.18583210299852</v>
      </c>
      <c r="FQ64">
        <f t="shared" ca="1" si="454"/>
        <v>148.51047714967959</v>
      </c>
      <c r="FR64">
        <f t="shared" ca="1" si="454"/>
        <v>152.92389516726473</v>
      </c>
      <c r="FS64">
        <f t="shared" ca="1" si="454"/>
        <v>151.08249720719968</v>
      </c>
      <c r="FT64">
        <f t="shared" ca="1" si="454"/>
        <v>144.01193292674822</v>
      </c>
      <c r="FU64">
        <f t="shared" ca="1" si="454"/>
        <v>136.27969949043285</v>
      </c>
      <c r="FV64">
        <f t="shared" ca="1" si="454"/>
        <v>134.96484343109174</v>
      </c>
      <c r="FW64">
        <f t="shared" ca="1" si="454"/>
        <v>138.59060310284625</v>
      </c>
      <c r="FX64">
        <f t="shared" ca="1" si="454"/>
        <v>138.00325384793348</v>
      </c>
      <c r="FY64">
        <f t="shared" ca="1" si="454"/>
        <v>132.86202533373552</v>
      </c>
      <c r="FZ64">
        <f t="shared" ca="1" si="454"/>
        <v>128.66550617690251</v>
      </c>
      <c r="GA64">
        <f t="shared" ca="1" si="454"/>
        <v>128.20681722237308</v>
      </c>
      <c r="GB64">
        <f t="shared" ca="1" si="454"/>
        <v>127.70838562893228</v>
      </c>
      <c r="GC64">
        <f t="shared" ca="1" si="454"/>
        <v>128.93700814696001</v>
      </c>
      <c r="GD64">
        <f t="shared" ca="1" si="454"/>
        <v>129.03665452904079</v>
      </c>
      <c r="GE64">
        <f t="shared" ca="1" si="454"/>
        <v>126.5723909307562</v>
      </c>
      <c r="GF64">
        <f t="shared" ca="1" si="454"/>
        <v>130.87347354636023</v>
      </c>
      <c r="GG64">
        <f t="shared" ca="1" si="454"/>
        <v>128.27861638451199</v>
      </c>
      <c r="GH64">
        <f t="shared" ca="1" si="454"/>
        <v>127.79969633524094</v>
      </c>
      <c r="GI64">
        <f t="shared" ca="1" si="454"/>
        <v>126.21071326034951</v>
      </c>
      <c r="GJ64">
        <f t="shared" ca="1" si="454"/>
        <v>127.81749769677666</v>
      </c>
      <c r="GK64">
        <f t="shared" ca="1" si="454"/>
        <v>124.32415719479215</v>
      </c>
      <c r="GL64">
        <f t="shared" ca="1" si="454"/>
        <v>124.62390918430656</v>
      </c>
      <c r="GM64">
        <f t="shared" ca="1" si="454"/>
        <v>122.39442899649634</v>
      </c>
      <c r="GN64">
        <f t="shared" ca="1" si="454"/>
        <v>120.30957200911146</v>
      </c>
      <c r="GO64">
        <f t="shared" ca="1" si="454"/>
        <v>122.36084933891044</v>
      </c>
      <c r="GP64">
        <f t="shared" ca="1" si="454"/>
        <v>121.3565825540977</v>
      </c>
      <c r="GQ64">
        <f t="shared" ref="GQ64:GX64" ca="1" si="455">GP64*EXP(($C$6-0.5*$C$4^2)*$C$5+$C$4*SQRT($C$5)*_xlfn.NORM.S.INV(RAND()))</f>
        <v>120.46176084130052</v>
      </c>
      <c r="GR64">
        <f t="shared" ca="1" si="455"/>
        <v>121.74705577312916</v>
      </c>
      <c r="GS64">
        <f t="shared" ca="1" si="455"/>
        <v>120.46839298944674</v>
      </c>
      <c r="GT64">
        <f t="shared" ca="1" si="455"/>
        <v>124.81569449196462</v>
      </c>
      <c r="GU64">
        <f t="shared" ca="1" si="455"/>
        <v>122.36282464247444</v>
      </c>
      <c r="GV64">
        <f t="shared" ca="1" si="455"/>
        <v>121.81476951786806</v>
      </c>
      <c r="GW64">
        <f t="shared" ca="1" si="455"/>
        <v>120.93199749496029</v>
      </c>
      <c r="GX64">
        <f t="shared" ca="1" si="455"/>
        <v>119.45453479811444</v>
      </c>
      <c r="GY64" s="26">
        <f t="shared" ca="1" si="24"/>
        <v>40.545465201885563</v>
      </c>
      <c r="GZ64">
        <f t="shared" ca="1" si="243"/>
        <v>40.41502896303227</v>
      </c>
      <c r="HA64" s="26">
        <f t="shared" ca="1" si="32"/>
        <v>0</v>
      </c>
      <c r="HB64" s="26">
        <f t="shared" ca="1" si="244"/>
        <v>0</v>
      </c>
    </row>
    <row r="65" spans="6:210" x14ac:dyDescent="0.35">
      <c r="F65" s="26">
        <f t="shared" si="245"/>
        <v>156.69999999999999</v>
      </c>
      <c r="G65">
        <f t="shared" ref="G65:AL65" ca="1" si="456">F65*EXP(($C$6-0.5*$C$4^2)*$C$5+$C$4*SQRT($C$5)*_xlfn.NORM.S.INV(RAND()))</f>
        <v>163.72161023600779</v>
      </c>
      <c r="H65">
        <f t="shared" ca="1" si="456"/>
        <v>163.65071796619404</v>
      </c>
      <c r="I65">
        <f t="shared" ca="1" si="456"/>
        <v>162.46566763138662</v>
      </c>
      <c r="J65">
        <f t="shared" ca="1" si="456"/>
        <v>162.04636296897982</v>
      </c>
      <c r="K65">
        <f t="shared" ca="1" si="456"/>
        <v>166.99562752016146</v>
      </c>
      <c r="L65">
        <f t="shared" ca="1" si="456"/>
        <v>166.36088548776351</v>
      </c>
      <c r="M65">
        <f t="shared" ca="1" si="456"/>
        <v>170.39781547088236</v>
      </c>
      <c r="N65">
        <f t="shared" ca="1" si="456"/>
        <v>177.03653908480032</v>
      </c>
      <c r="O65">
        <f t="shared" ca="1" si="456"/>
        <v>171.4857954109564</v>
      </c>
      <c r="P65">
        <f t="shared" ca="1" si="456"/>
        <v>164.56424870693499</v>
      </c>
      <c r="Q65">
        <f t="shared" ca="1" si="456"/>
        <v>166.85179146744008</v>
      </c>
      <c r="R65">
        <f t="shared" ca="1" si="456"/>
        <v>163.06802672994806</v>
      </c>
      <c r="S65">
        <f t="shared" ca="1" si="456"/>
        <v>167.17935228408211</v>
      </c>
      <c r="T65">
        <f t="shared" ca="1" si="456"/>
        <v>167.27552563004238</v>
      </c>
      <c r="U65">
        <f t="shared" ca="1" si="456"/>
        <v>171.14670226318344</v>
      </c>
      <c r="V65">
        <f t="shared" ca="1" si="456"/>
        <v>171.03670505988103</v>
      </c>
      <c r="W65">
        <f t="shared" ca="1" si="456"/>
        <v>170.54166696647368</v>
      </c>
      <c r="X65">
        <f t="shared" ca="1" si="456"/>
        <v>173.29074221260765</v>
      </c>
      <c r="Y65">
        <f t="shared" ca="1" si="456"/>
        <v>176.14623293236491</v>
      </c>
      <c r="Z65">
        <f t="shared" ca="1" si="456"/>
        <v>170.79521223271709</v>
      </c>
      <c r="AA65">
        <f t="shared" ca="1" si="456"/>
        <v>172.26194008050953</v>
      </c>
      <c r="AB65">
        <f t="shared" ca="1" si="456"/>
        <v>172.32259561069904</v>
      </c>
      <c r="AC65">
        <f t="shared" ca="1" si="456"/>
        <v>171.17327439535831</v>
      </c>
      <c r="AD65">
        <f t="shared" ca="1" si="456"/>
        <v>170.51046171652052</v>
      </c>
      <c r="AE65">
        <f t="shared" ca="1" si="456"/>
        <v>168.72682573615216</v>
      </c>
      <c r="AF65">
        <f t="shared" ca="1" si="456"/>
        <v>171.139507894416</v>
      </c>
      <c r="AG65">
        <f t="shared" ca="1" si="456"/>
        <v>170.879824720231</v>
      </c>
      <c r="AH65">
        <f t="shared" ca="1" si="456"/>
        <v>168.92642230469301</v>
      </c>
      <c r="AI65">
        <f t="shared" ca="1" si="456"/>
        <v>164.93044947330222</v>
      </c>
      <c r="AJ65">
        <f t="shared" ca="1" si="456"/>
        <v>161.30708268118548</v>
      </c>
      <c r="AK65">
        <f t="shared" ca="1" si="456"/>
        <v>165.03566983097005</v>
      </c>
      <c r="AL65">
        <f t="shared" ca="1" si="456"/>
        <v>167.63626078204661</v>
      </c>
      <c r="AM65">
        <f t="shared" ref="AM65:BR65" ca="1" si="457">AL65*EXP(($C$6-0.5*$C$4^2)*$C$5+$C$4*SQRT($C$5)*_xlfn.NORM.S.INV(RAND()))</f>
        <v>171.18041091754398</v>
      </c>
      <c r="AN65">
        <f t="shared" ca="1" si="457"/>
        <v>173.45185920322007</v>
      </c>
      <c r="AO65">
        <f t="shared" ca="1" si="457"/>
        <v>169.68952339715969</v>
      </c>
      <c r="AP65">
        <f t="shared" ca="1" si="457"/>
        <v>172.66204782000906</v>
      </c>
      <c r="AQ65">
        <f t="shared" ca="1" si="457"/>
        <v>175.39148499420412</v>
      </c>
      <c r="AR65">
        <f t="shared" ca="1" si="457"/>
        <v>176.08235275796631</v>
      </c>
      <c r="AS65">
        <f t="shared" ca="1" si="457"/>
        <v>173.24358060035365</v>
      </c>
      <c r="AT65">
        <f t="shared" ca="1" si="457"/>
        <v>173.69015027016061</v>
      </c>
      <c r="AU65">
        <f t="shared" ca="1" si="457"/>
        <v>171.64223313003998</v>
      </c>
      <c r="AV65">
        <f t="shared" ca="1" si="457"/>
        <v>174.7939985181043</v>
      </c>
      <c r="AW65">
        <f t="shared" ca="1" si="457"/>
        <v>176.21289265487016</v>
      </c>
      <c r="AX65">
        <f t="shared" ca="1" si="457"/>
        <v>178.97051721351608</v>
      </c>
      <c r="AY65">
        <f t="shared" ca="1" si="457"/>
        <v>181.14112830498908</v>
      </c>
      <c r="AZ65">
        <f t="shared" ca="1" si="457"/>
        <v>178.81757005307617</v>
      </c>
      <c r="BA65">
        <f t="shared" ca="1" si="457"/>
        <v>184.68226912251123</v>
      </c>
      <c r="BB65">
        <f t="shared" ca="1" si="457"/>
        <v>180.56694456196797</v>
      </c>
      <c r="BC65">
        <f t="shared" ca="1" si="457"/>
        <v>181.78336187279771</v>
      </c>
      <c r="BD65">
        <f t="shared" ca="1" si="457"/>
        <v>180.7134689558165</v>
      </c>
      <c r="BE65">
        <f t="shared" ca="1" si="457"/>
        <v>176.67444838219018</v>
      </c>
      <c r="BF65">
        <f t="shared" ca="1" si="457"/>
        <v>175.3292271679735</v>
      </c>
      <c r="BG65">
        <f t="shared" ca="1" si="457"/>
        <v>174.65234366275766</v>
      </c>
      <c r="BH65">
        <f t="shared" ca="1" si="457"/>
        <v>173.48498051137744</v>
      </c>
      <c r="BI65">
        <f t="shared" ca="1" si="457"/>
        <v>171.91883205100314</v>
      </c>
      <c r="BJ65">
        <f t="shared" ca="1" si="457"/>
        <v>173.14004449865914</v>
      </c>
      <c r="BK65">
        <f t="shared" ca="1" si="457"/>
        <v>174.99770390207777</v>
      </c>
      <c r="BL65">
        <f t="shared" ca="1" si="457"/>
        <v>176.79028866237542</v>
      </c>
      <c r="BM65">
        <f t="shared" ca="1" si="457"/>
        <v>174.46886406555535</v>
      </c>
      <c r="BN65">
        <f t="shared" ca="1" si="457"/>
        <v>176.223780584536</v>
      </c>
      <c r="BO65">
        <f t="shared" ca="1" si="457"/>
        <v>185.13072151721389</v>
      </c>
      <c r="BP65">
        <f t="shared" ca="1" si="457"/>
        <v>185.95104521332033</v>
      </c>
      <c r="BQ65">
        <f t="shared" ca="1" si="457"/>
        <v>189.06555099246333</v>
      </c>
      <c r="BR65">
        <f t="shared" ca="1" si="457"/>
        <v>188.04885348467639</v>
      </c>
      <c r="BS65">
        <f t="shared" ref="BS65:CX65" ca="1" si="458">BR65*EXP(($C$6-0.5*$C$4^2)*$C$5+$C$4*SQRT($C$5)*_xlfn.NORM.S.INV(RAND()))</f>
        <v>190.34817986342927</v>
      </c>
      <c r="BT65">
        <f t="shared" ca="1" si="458"/>
        <v>186.44038395060005</v>
      </c>
      <c r="BU65">
        <f t="shared" ca="1" si="458"/>
        <v>191.75391754738516</v>
      </c>
      <c r="BV65">
        <f t="shared" ca="1" si="458"/>
        <v>191.83549738530886</v>
      </c>
      <c r="BW65">
        <f t="shared" ca="1" si="458"/>
        <v>193.79738945034271</v>
      </c>
      <c r="BX65">
        <f t="shared" ca="1" si="458"/>
        <v>194.79514023188892</v>
      </c>
      <c r="BY65">
        <f t="shared" ca="1" si="458"/>
        <v>195.26427881822281</v>
      </c>
      <c r="BZ65">
        <f t="shared" ca="1" si="458"/>
        <v>198.1885780870987</v>
      </c>
      <c r="CA65">
        <f t="shared" ca="1" si="458"/>
        <v>196.48349658862719</v>
      </c>
      <c r="CB65">
        <f t="shared" ca="1" si="458"/>
        <v>203.02739688429281</v>
      </c>
      <c r="CC65">
        <f t="shared" ca="1" si="458"/>
        <v>206.73295602555126</v>
      </c>
      <c r="CD65">
        <f t="shared" ca="1" si="458"/>
        <v>216.29704956333794</v>
      </c>
      <c r="CE65">
        <f t="shared" ca="1" si="458"/>
        <v>222.69759236193309</v>
      </c>
      <c r="CF65">
        <f t="shared" ca="1" si="458"/>
        <v>231.26402761726959</v>
      </c>
      <c r="CG65">
        <f t="shared" ca="1" si="458"/>
        <v>233.27549716907282</v>
      </c>
      <c r="CH65">
        <f t="shared" ca="1" si="458"/>
        <v>221.32384052950403</v>
      </c>
      <c r="CI65">
        <f t="shared" ca="1" si="458"/>
        <v>218.79475669801542</v>
      </c>
      <c r="CJ65">
        <f t="shared" ca="1" si="458"/>
        <v>226.18279396920019</v>
      </c>
      <c r="CK65">
        <f t="shared" ca="1" si="458"/>
        <v>223.92155201562304</v>
      </c>
      <c r="CL65">
        <f t="shared" ca="1" si="458"/>
        <v>217.13731395571577</v>
      </c>
      <c r="CM65">
        <f t="shared" ca="1" si="458"/>
        <v>217.55135535793681</v>
      </c>
      <c r="CN65">
        <f t="shared" ca="1" si="458"/>
        <v>222.34764915442722</v>
      </c>
      <c r="CO65">
        <f t="shared" ca="1" si="458"/>
        <v>226.54078645897272</v>
      </c>
      <c r="CP65">
        <f t="shared" ca="1" si="458"/>
        <v>228.9728669262818</v>
      </c>
      <c r="CQ65">
        <f t="shared" ca="1" si="458"/>
        <v>221.49405758520521</v>
      </c>
      <c r="CR65">
        <f t="shared" ca="1" si="458"/>
        <v>231.46183122254089</v>
      </c>
      <c r="CS65">
        <f t="shared" ca="1" si="458"/>
        <v>227.79128363260975</v>
      </c>
      <c r="CT65">
        <f t="shared" ca="1" si="458"/>
        <v>232.93934452819812</v>
      </c>
      <c r="CU65">
        <f t="shared" ca="1" si="458"/>
        <v>238.15176009177486</v>
      </c>
      <c r="CV65">
        <f t="shared" ca="1" si="458"/>
        <v>232.97689398940196</v>
      </c>
      <c r="CW65">
        <f t="shared" ca="1" si="458"/>
        <v>237.58499265352339</v>
      </c>
      <c r="CX65">
        <f t="shared" ca="1" si="458"/>
        <v>236.69977008568947</v>
      </c>
      <c r="CY65">
        <f t="shared" ref="CY65:ED65" ca="1" si="459">CX65*EXP(($C$6-0.5*$C$4^2)*$C$5+$C$4*SQRT($C$5)*_xlfn.NORM.S.INV(RAND()))</f>
        <v>234.63494376868704</v>
      </c>
      <c r="CZ65">
        <f t="shared" ca="1" si="459"/>
        <v>236.01278596008379</v>
      </c>
      <c r="DA65">
        <f t="shared" ca="1" si="459"/>
        <v>235.80333944470212</v>
      </c>
      <c r="DB65">
        <f t="shared" ca="1" si="459"/>
        <v>230.68739323297348</v>
      </c>
      <c r="DC65">
        <f t="shared" ca="1" si="459"/>
        <v>233.62167133874107</v>
      </c>
      <c r="DD65">
        <f t="shared" ca="1" si="459"/>
        <v>233.17998950136905</v>
      </c>
      <c r="DE65">
        <f t="shared" ca="1" si="459"/>
        <v>226.91453701710924</v>
      </c>
      <c r="DF65">
        <f t="shared" ca="1" si="459"/>
        <v>229.33493003539644</v>
      </c>
      <c r="DG65">
        <f t="shared" ca="1" si="459"/>
        <v>229.2019729953347</v>
      </c>
      <c r="DH65">
        <f t="shared" ca="1" si="459"/>
        <v>219.32530773858937</v>
      </c>
      <c r="DI65">
        <f t="shared" ca="1" si="459"/>
        <v>222.86660082737077</v>
      </c>
      <c r="DJ65">
        <f t="shared" ca="1" si="459"/>
        <v>217.39841133896121</v>
      </c>
      <c r="DK65">
        <f t="shared" ca="1" si="459"/>
        <v>218.30517520448126</v>
      </c>
      <c r="DL65">
        <f t="shared" ca="1" si="459"/>
        <v>221.37428921059416</v>
      </c>
      <c r="DM65">
        <f t="shared" ca="1" si="459"/>
        <v>224.08718304034034</v>
      </c>
      <c r="DN65">
        <f t="shared" ca="1" si="459"/>
        <v>223.06807075070842</v>
      </c>
      <c r="DO65">
        <f t="shared" ca="1" si="459"/>
        <v>223.42511310454651</v>
      </c>
      <c r="DP65">
        <f t="shared" ca="1" si="459"/>
        <v>219.38263420325052</v>
      </c>
      <c r="DQ65">
        <f t="shared" ca="1" si="459"/>
        <v>220.82461640976786</v>
      </c>
      <c r="DR65">
        <f t="shared" ca="1" si="459"/>
        <v>217.66999378403568</v>
      </c>
      <c r="DS65">
        <f t="shared" ca="1" si="459"/>
        <v>213.86061182586317</v>
      </c>
      <c r="DT65">
        <f t="shared" ca="1" si="459"/>
        <v>211.15973964188385</v>
      </c>
      <c r="DU65">
        <f t="shared" ca="1" si="459"/>
        <v>209.78016344099939</v>
      </c>
      <c r="DV65">
        <f t="shared" ca="1" si="459"/>
        <v>207.05755270358858</v>
      </c>
      <c r="DW65">
        <f t="shared" ca="1" si="459"/>
        <v>203.57401252082218</v>
      </c>
      <c r="DX65">
        <f t="shared" ca="1" si="459"/>
        <v>201.7155284094211</v>
      </c>
      <c r="DY65">
        <f t="shared" ca="1" si="459"/>
        <v>199.45462626754104</v>
      </c>
      <c r="DZ65">
        <f t="shared" ca="1" si="459"/>
        <v>201.49333029491328</v>
      </c>
      <c r="EA65">
        <f t="shared" ca="1" si="459"/>
        <v>200.56128342986872</v>
      </c>
      <c r="EB65">
        <f t="shared" ca="1" si="459"/>
        <v>195.19032543978165</v>
      </c>
      <c r="EC65">
        <f t="shared" ca="1" si="459"/>
        <v>198.46962630818837</v>
      </c>
      <c r="ED65">
        <f t="shared" ca="1" si="459"/>
        <v>200.60681956126081</v>
      </c>
      <c r="EE65">
        <f t="shared" ref="EE65:FJ65" ca="1" si="460">ED65*EXP(($C$6-0.5*$C$4^2)*$C$5+$C$4*SQRT($C$5)*_xlfn.NORM.S.INV(RAND()))</f>
        <v>201.40854080092788</v>
      </c>
      <c r="EF65">
        <f t="shared" ca="1" si="460"/>
        <v>198.26124906838101</v>
      </c>
      <c r="EG65">
        <f t="shared" ca="1" si="460"/>
        <v>199.18901837534588</v>
      </c>
      <c r="EH65">
        <f t="shared" ca="1" si="460"/>
        <v>196.49541091249856</v>
      </c>
      <c r="EI65">
        <f t="shared" ca="1" si="460"/>
        <v>190.59538612447949</v>
      </c>
      <c r="EJ65">
        <f t="shared" ca="1" si="460"/>
        <v>188.56521203582523</v>
      </c>
      <c r="EK65">
        <f t="shared" ca="1" si="460"/>
        <v>186.3531333874387</v>
      </c>
      <c r="EL65">
        <f t="shared" ca="1" si="460"/>
        <v>185.65686472340019</v>
      </c>
      <c r="EM65">
        <f t="shared" ca="1" si="460"/>
        <v>188.40494109544676</v>
      </c>
      <c r="EN65">
        <f t="shared" ca="1" si="460"/>
        <v>185.63488267230622</v>
      </c>
      <c r="EO65">
        <f t="shared" ca="1" si="460"/>
        <v>184.97787273587332</v>
      </c>
      <c r="EP65">
        <f t="shared" ca="1" si="460"/>
        <v>187.14767777054047</v>
      </c>
      <c r="EQ65">
        <f t="shared" ca="1" si="460"/>
        <v>188.22989707779257</v>
      </c>
      <c r="ER65">
        <f t="shared" ca="1" si="460"/>
        <v>181.76089084240706</v>
      </c>
      <c r="ES65">
        <f t="shared" ca="1" si="460"/>
        <v>187.07377502079717</v>
      </c>
      <c r="ET65">
        <f t="shared" ca="1" si="460"/>
        <v>185.40181037091685</v>
      </c>
      <c r="EU65">
        <f t="shared" ca="1" si="460"/>
        <v>181.23753310822104</v>
      </c>
      <c r="EV65">
        <f t="shared" ca="1" si="460"/>
        <v>180.86981754514417</v>
      </c>
      <c r="EW65">
        <f t="shared" ca="1" si="460"/>
        <v>177.58064620370834</v>
      </c>
      <c r="EX65">
        <f t="shared" ca="1" si="460"/>
        <v>176.19434867437141</v>
      </c>
      <c r="EY65">
        <f t="shared" ca="1" si="460"/>
        <v>175.95108883589083</v>
      </c>
      <c r="EZ65">
        <f t="shared" ca="1" si="460"/>
        <v>172.7548827758153</v>
      </c>
      <c r="FA65">
        <f t="shared" ca="1" si="460"/>
        <v>177.95258371955128</v>
      </c>
      <c r="FB65">
        <f t="shared" ca="1" si="460"/>
        <v>185.26699645167835</v>
      </c>
      <c r="FC65">
        <f t="shared" ca="1" si="460"/>
        <v>184.35268841847753</v>
      </c>
      <c r="FD65">
        <f t="shared" ca="1" si="460"/>
        <v>188.49995213236804</v>
      </c>
      <c r="FE65">
        <f t="shared" ca="1" si="460"/>
        <v>186.96809843670579</v>
      </c>
      <c r="FF65">
        <f t="shared" ca="1" si="460"/>
        <v>188.3457965183556</v>
      </c>
      <c r="FG65">
        <f t="shared" ca="1" si="460"/>
        <v>183.22742758310139</v>
      </c>
      <c r="FH65">
        <f t="shared" ca="1" si="460"/>
        <v>183.47126031638047</v>
      </c>
      <c r="FI65">
        <f t="shared" ca="1" si="460"/>
        <v>186.87261313023234</v>
      </c>
      <c r="FJ65">
        <f t="shared" ca="1" si="460"/>
        <v>188.80564462837103</v>
      </c>
      <c r="FK65">
        <f t="shared" ref="FK65:GP65" ca="1" si="461">FJ65*EXP(($C$6-0.5*$C$4^2)*$C$5+$C$4*SQRT($C$5)*_xlfn.NORM.S.INV(RAND()))</f>
        <v>186.98052551032893</v>
      </c>
      <c r="FL65">
        <f t="shared" ca="1" si="461"/>
        <v>183.58388736368005</v>
      </c>
      <c r="FM65">
        <f t="shared" ca="1" si="461"/>
        <v>182.43660695890509</v>
      </c>
      <c r="FN65">
        <f t="shared" ca="1" si="461"/>
        <v>182.52315336974891</v>
      </c>
      <c r="FO65">
        <f t="shared" ca="1" si="461"/>
        <v>182.50562683276362</v>
      </c>
      <c r="FP65">
        <f t="shared" ca="1" si="461"/>
        <v>179.45485315491149</v>
      </c>
      <c r="FQ65">
        <f t="shared" ca="1" si="461"/>
        <v>180.8023631495607</v>
      </c>
      <c r="FR65">
        <f t="shared" ca="1" si="461"/>
        <v>177.04493791345607</v>
      </c>
      <c r="FS65">
        <f t="shared" ca="1" si="461"/>
        <v>177.86947688544635</v>
      </c>
      <c r="FT65">
        <f t="shared" ca="1" si="461"/>
        <v>171.9812034268715</v>
      </c>
      <c r="FU65">
        <f t="shared" ca="1" si="461"/>
        <v>171.02835318921103</v>
      </c>
      <c r="FV65">
        <f t="shared" ca="1" si="461"/>
        <v>171.03182203808856</v>
      </c>
      <c r="FW65">
        <f t="shared" ca="1" si="461"/>
        <v>170.90647130980571</v>
      </c>
      <c r="FX65">
        <f t="shared" ca="1" si="461"/>
        <v>165.71185827883363</v>
      </c>
      <c r="FY65">
        <f t="shared" ca="1" si="461"/>
        <v>161.31890507457959</v>
      </c>
      <c r="FZ65">
        <f t="shared" ca="1" si="461"/>
        <v>157.45584537996103</v>
      </c>
      <c r="GA65">
        <f t="shared" ca="1" si="461"/>
        <v>156.74198145083474</v>
      </c>
      <c r="GB65">
        <f t="shared" ca="1" si="461"/>
        <v>154.09289067285434</v>
      </c>
      <c r="GC65">
        <f t="shared" ca="1" si="461"/>
        <v>153.38346569179552</v>
      </c>
      <c r="GD65">
        <f t="shared" ca="1" si="461"/>
        <v>154.65518496818541</v>
      </c>
      <c r="GE65">
        <f t="shared" ca="1" si="461"/>
        <v>160.89833590521565</v>
      </c>
      <c r="GF65">
        <f t="shared" ca="1" si="461"/>
        <v>165.72604372472199</v>
      </c>
      <c r="GG65">
        <f t="shared" ca="1" si="461"/>
        <v>166.35959164720575</v>
      </c>
      <c r="GH65">
        <f t="shared" ca="1" si="461"/>
        <v>164.56898004072923</v>
      </c>
      <c r="GI65">
        <f t="shared" ca="1" si="461"/>
        <v>161.93779341396589</v>
      </c>
      <c r="GJ65">
        <f t="shared" ca="1" si="461"/>
        <v>164.76154873910122</v>
      </c>
      <c r="GK65">
        <f t="shared" ca="1" si="461"/>
        <v>171.82146673206793</v>
      </c>
      <c r="GL65">
        <f t="shared" ca="1" si="461"/>
        <v>175.80778135724108</v>
      </c>
      <c r="GM65">
        <f t="shared" ca="1" si="461"/>
        <v>172.76611254732543</v>
      </c>
      <c r="GN65">
        <f t="shared" ca="1" si="461"/>
        <v>173.95990105030194</v>
      </c>
      <c r="GO65">
        <f t="shared" ca="1" si="461"/>
        <v>173.31734998458333</v>
      </c>
      <c r="GP65">
        <f t="shared" ca="1" si="461"/>
        <v>174.32129168465582</v>
      </c>
      <c r="GQ65">
        <f t="shared" ref="GQ65:GX65" ca="1" si="462">GP65*EXP(($C$6-0.5*$C$4^2)*$C$5+$C$4*SQRT($C$5)*_xlfn.NORM.S.INV(RAND()))</f>
        <v>173.99118828823438</v>
      </c>
      <c r="GR65">
        <f t="shared" ca="1" si="462"/>
        <v>174.68535469432061</v>
      </c>
      <c r="GS65">
        <f t="shared" ca="1" si="462"/>
        <v>174.85579585838587</v>
      </c>
      <c r="GT65">
        <f t="shared" ca="1" si="462"/>
        <v>173.01018759930108</v>
      </c>
      <c r="GU65">
        <f t="shared" ca="1" si="462"/>
        <v>177.75407675018965</v>
      </c>
      <c r="GV65">
        <f t="shared" ca="1" si="462"/>
        <v>172.95218833597602</v>
      </c>
      <c r="GW65">
        <f t="shared" ca="1" si="462"/>
        <v>169.7640915135176</v>
      </c>
      <c r="GX65">
        <f t="shared" ca="1" si="462"/>
        <v>172.60229068096945</v>
      </c>
      <c r="GY65" s="26">
        <f t="shared" ca="1" si="24"/>
        <v>0</v>
      </c>
      <c r="GZ65">
        <f t="shared" ca="1" si="243"/>
        <v>0</v>
      </c>
      <c r="HA65" s="26">
        <f t="shared" ca="1" si="32"/>
        <v>12.602290680969446</v>
      </c>
      <c r="HB65" s="26">
        <f t="shared" ca="1" si="244"/>
        <v>12.561748652676597</v>
      </c>
    </row>
    <row r="66" spans="6:210" x14ac:dyDescent="0.35">
      <c r="F66" s="26">
        <f t="shared" si="245"/>
        <v>156.69999999999999</v>
      </c>
      <c r="G66">
        <f t="shared" ref="G66:AL66" ca="1" si="463">F66*EXP(($C$6-0.5*$C$4^2)*$C$5+$C$4*SQRT($C$5)*_xlfn.NORM.S.INV(RAND()))</f>
        <v>157.8129420278641</v>
      </c>
      <c r="H66">
        <f t="shared" ca="1" si="463"/>
        <v>161.22267179719282</v>
      </c>
      <c r="I66">
        <f t="shared" ca="1" si="463"/>
        <v>160.09708749039316</v>
      </c>
      <c r="J66">
        <f t="shared" ca="1" si="463"/>
        <v>159.68995204345174</v>
      </c>
      <c r="K66">
        <f t="shared" ca="1" si="463"/>
        <v>158.46216531262806</v>
      </c>
      <c r="L66">
        <f t="shared" ca="1" si="463"/>
        <v>159.11108144063806</v>
      </c>
      <c r="M66">
        <f t="shared" ca="1" si="463"/>
        <v>156.89052541945793</v>
      </c>
      <c r="N66">
        <f t="shared" ca="1" si="463"/>
        <v>154.01713931043554</v>
      </c>
      <c r="O66">
        <f t="shared" ca="1" si="463"/>
        <v>161.55116739892404</v>
      </c>
      <c r="P66">
        <f t="shared" ca="1" si="463"/>
        <v>164.78336857806585</v>
      </c>
      <c r="Q66">
        <f t="shared" ca="1" si="463"/>
        <v>165.58363387408679</v>
      </c>
      <c r="R66">
        <f t="shared" ca="1" si="463"/>
        <v>166.37343377289446</v>
      </c>
      <c r="S66">
        <f t="shared" ca="1" si="463"/>
        <v>161.80505145376031</v>
      </c>
      <c r="T66">
        <f t="shared" ca="1" si="463"/>
        <v>158.2030865732323</v>
      </c>
      <c r="U66">
        <f t="shared" ca="1" si="463"/>
        <v>162.15639805942985</v>
      </c>
      <c r="V66">
        <f t="shared" ca="1" si="463"/>
        <v>162.85644164387503</v>
      </c>
      <c r="W66">
        <f t="shared" ca="1" si="463"/>
        <v>161.74490122425496</v>
      </c>
      <c r="X66">
        <f t="shared" ca="1" si="463"/>
        <v>166.03071496439458</v>
      </c>
      <c r="Y66">
        <f t="shared" ca="1" si="463"/>
        <v>166.59275250703777</v>
      </c>
      <c r="Z66">
        <f t="shared" ca="1" si="463"/>
        <v>164.27246835803132</v>
      </c>
      <c r="AA66">
        <f t="shared" ca="1" si="463"/>
        <v>165.82297044618718</v>
      </c>
      <c r="AB66">
        <f t="shared" ca="1" si="463"/>
        <v>169.64707036747231</v>
      </c>
      <c r="AC66">
        <f t="shared" ca="1" si="463"/>
        <v>168.83266510931998</v>
      </c>
      <c r="AD66">
        <f t="shared" ca="1" si="463"/>
        <v>166.99639651064439</v>
      </c>
      <c r="AE66">
        <f t="shared" ca="1" si="463"/>
        <v>166.49181287123881</v>
      </c>
      <c r="AF66">
        <f t="shared" ca="1" si="463"/>
        <v>165.06101187249433</v>
      </c>
      <c r="AG66">
        <f t="shared" ca="1" si="463"/>
        <v>165.37430716310556</v>
      </c>
      <c r="AH66">
        <f t="shared" ca="1" si="463"/>
        <v>166.81983148594793</v>
      </c>
      <c r="AI66">
        <f t="shared" ca="1" si="463"/>
        <v>160.3931758159186</v>
      </c>
      <c r="AJ66">
        <f t="shared" ca="1" si="463"/>
        <v>158.50421116662076</v>
      </c>
      <c r="AK66">
        <f t="shared" ca="1" si="463"/>
        <v>157.17678007805881</v>
      </c>
      <c r="AL66">
        <f t="shared" ca="1" si="463"/>
        <v>159.36383909251592</v>
      </c>
      <c r="AM66">
        <f t="shared" ref="AM66:BR66" ca="1" si="464">AL66*EXP(($C$6-0.5*$C$4^2)*$C$5+$C$4*SQRT($C$5)*_xlfn.NORM.S.INV(RAND()))</f>
        <v>156.21450444990509</v>
      </c>
      <c r="AN66">
        <f t="shared" ca="1" si="464"/>
        <v>158.24181123748471</v>
      </c>
      <c r="AO66">
        <f t="shared" ca="1" si="464"/>
        <v>155.66013946086215</v>
      </c>
      <c r="AP66">
        <f t="shared" ca="1" si="464"/>
        <v>159.91945071894176</v>
      </c>
      <c r="AQ66">
        <f t="shared" ca="1" si="464"/>
        <v>162.61703953742915</v>
      </c>
      <c r="AR66">
        <f t="shared" ca="1" si="464"/>
        <v>160.28238012939801</v>
      </c>
      <c r="AS66">
        <f t="shared" ca="1" si="464"/>
        <v>163.72941416930178</v>
      </c>
      <c r="AT66">
        <f t="shared" ca="1" si="464"/>
        <v>165.40325472991285</v>
      </c>
      <c r="AU66">
        <f t="shared" ca="1" si="464"/>
        <v>160.60389752149172</v>
      </c>
      <c r="AV66">
        <f t="shared" ca="1" si="464"/>
        <v>162.73041492936591</v>
      </c>
      <c r="AW66">
        <f t="shared" ca="1" si="464"/>
        <v>160.0029627153381</v>
      </c>
      <c r="AX66">
        <f t="shared" ca="1" si="464"/>
        <v>157.66844411835615</v>
      </c>
      <c r="AY66">
        <f t="shared" ca="1" si="464"/>
        <v>156.65320508066961</v>
      </c>
      <c r="AZ66">
        <f t="shared" ca="1" si="464"/>
        <v>155.27134131934804</v>
      </c>
      <c r="BA66">
        <f t="shared" ca="1" si="464"/>
        <v>158.63271339103682</v>
      </c>
      <c r="BB66">
        <f t="shared" ca="1" si="464"/>
        <v>160.67681455044314</v>
      </c>
      <c r="BC66">
        <f t="shared" ca="1" si="464"/>
        <v>161.78538280236839</v>
      </c>
      <c r="BD66">
        <f t="shared" ca="1" si="464"/>
        <v>158.50075709503332</v>
      </c>
      <c r="BE66">
        <f t="shared" ca="1" si="464"/>
        <v>158.35411109864614</v>
      </c>
      <c r="BF66">
        <f t="shared" ca="1" si="464"/>
        <v>156.80153882359895</v>
      </c>
      <c r="BG66">
        <f t="shared" ca="1" si="464"/>
        <v>157.34839133680239</v>
      </c>
      <c r="BH66">
        <f t="shared" ca="1" si="464"/>
        <v>151.04613583537915</v>
      </c>
      <c r="BI66">
        <f t="shared" ca="1" si="464"/>
        <v>150.17600660689396</v>
      </c>
      <c r="BJ66">
        <f t="shared" ca="1" si="464"/>
        <v>150.59874883274642</v>
      </c>
      <c r="BK66">
        <f t="shared" ca="1" si="464"/>
        <v>152.04119253282153</v>
      </c>
      <c r="BL66">
        <f t="shared" ca="1" si="464"/>
        <v>151.38219574665564</v>
      </c>
      <c r="BM66">
        <f t="shared" ca="1" si="464"/>
        <v>152.62372079783631</v>
      </c>
      <c r="BN66">
        <f t="shared" ca="1" si="464"/>
        <v>151.02358440108836</v>
      </c>
      <c r="BO66">
        <f t="shared" ca="1" si="464"/>
        <v>153.37437525010714</v>
      </c>
      <c r="BP66">
        <f t="shared" ca="1" si="464"/>
        <v>149.43988740192248</v>
      </c>
      <c r="BQ66">
        <f t="shared" ca="1" si="464"/>
        <v>145.79108439018631</v>
      </c>
      <c r="BR66">
        <f t="shared" ca="1" si="464"/>
        <v>148.24496898973803</v>
      </c>
      <c r="BS66">
        <f t="shared" ref="BS66:CX66" ca="1" si="465">BR66*EXP(($C$6-0.5*$C$4^2)*$C$5+$C$4*SQRT($C$5)*_xlfn.NORM.S.INV(RAND()))</f>
        <v>150.19277121478888</v>
      </c>
      <c r="BT66">
        <f t="shared" ca="1" si="465"/>
        <v>149.87145652860497</v>
      </c>
      <c r="BU66">
        <f t="shared" ca="1" si="465"/>
        <v>148.79782786979882</v>
      </c>
      <c r="BV66">
        <f t="shared" ca="1" si="465"/>
        <v>148.86910545353547</v>
      </c>
      <c r="BW66">
        <f t="shared" ca="1" si="465"/>
        <v>147.25580770795202</v>
      </c>
      <c r="BX66">
        <f t="shared" ca="1" si="465"/>
        <v>147.8595276991727</v>
      </c>
      <c r="BY66">
        <f t="shared" ca="1" si="465"/>
        <v>149.50265541274243</v>
      </c>
      <c r="BZ66">
        <f t="shared" ca="1" si="465"/>
        <v>148.32406406919154</v>
      </c>
      <c r="CA66">
        <f t="shared" ca="1" si="465"/>
        <v>150.32181628775032</v>
      </c>
      <c r="CB66">
        <f t="shared" ca="1" si="465"/>
        <v>150.33968239330423</v>
      </c>
      <c r="CC66">
        <f t="shared" ca="1" si="465"/>
        <v>150.76232767836805</v>
      </c>
      <c r="CD66">
        <f t="shared" ca="1" si="465"/>
        <v>150.81019316574159</v>
      </c>
      <c r="CE66">
        <f t="shared" ca="1" si="465"/>
        <v>152.10358359817374</v>
      </c>
      <c r="CF66">
        <f t="shared" ca="1" si="465"/>
        <v>149.87976997534446</v>
      </c>
      <c r="CG66">
        <f t="shared" ca="1" si="465"/>
        <v>145.28625371151279</v>
      </c>
      <c r="CH66">
        <f t="shared" ca="1" si="465"/>
        <v>147.78118700942443</v>
      </c>
      <c r="CI66">
        <f t="shared" ca="1" si="465"/>
        <v>142.22592186787534</v>
      </c>
      <c r="CJ66">
        <f t="shared" ca="1" si="465"/>
        <v>143.13919497901739</v>
      </c>
      <c r="CK66">
        <f t="shared" ca="1" si="465"/>
        <v>141.68325346422677</v>
      </c>
      <c r="CL66">
        <f t="shared" ca="1" si="465"/>
        <v>141.98674901165373</v>
      </c>
      <c r="CM66">
        <f t="shared" ca="1" si="465"/>
        <v>140.81817716352276</v>
      </c>
      <c r="CN66">
        <f t="shared" ca="1" si="465"/>
        <v>141.29184121028663</v>
      </c>
      <c r="CO66">
        <f t="shared" ca="1" si="465"/>
        <v>144.53813065750924</v>
      </c>
      <c r="CP66">
        <f t="shared" ca="1" si="465"/>
        <v>144.92441368221668</v>
      </c>
      <c r="CQ66">
        <f t="shared" ca="1" si="465"/>
        <v>149.32736080018171</v>
      </c>
      <c r="CR66">
        <f t="shared" ca="1" si="465"/>
        <v>148.82530812063294</v>
      </c>
      <c r="CS66">
        <f t="shared" ca="1" si="465"/>
        <v>149.83330196188538</v>
      </c>
      <c r="CT66">
        <f t="shared" ca="1" si="465"/>
        <v>149.27073794344525</v>
      </c>
      <c r="CU66">
        <f t="shared" ca="1" si="465"/>
        <v>145.40536148116428</v>
      </c>
      <c r="CV66">
        <f t="shared" ca="1" si="465"/>
        <v>149.85015435357116</v>
      </c>
      <c r="CW66">
        <f t="shared" ca="1" si="465"/>
        <v>154.15395280665138</v>
      </c>
      <c r="CX66">
        <f t="shared" ca="1" si="465"/>
        <v>152.5859723054395</v>
      </c>
      <c r="CY66">
        <f t="shared" ref="CY66:ED66" ca="1" si="466">CX66*EXP(($C$6-0.5*$C$4^2)*$C$5+$C$4*SQRT($C$5)*_xlfn.NORM.S.INV(RAND()))</f>
        <v>150.62939742105004</v>
      </c>
      <c r="CZ66">
        <f t="shared" ca="1" si="466"/>
        <v>147.59253262502668</v>
      </c>
      <c r="DA66">
        <f t="shared" ca="1" si="466"/>
        <v>145.45341061430784</v>
      </c>
      <c r="DB66">
        <f t="shared" ca="1" si="466"/>
        <v>148.50534210550816</v>
      </c>
      <c r="DC66">
        <f t="shared" ca="1" si="466"/>
        <v>145.14275944466098</v>
      </c>
      <c r="DD66">
        <f t="shared" ca="1" si="466"/>
        <v>143.69329110923675</v>
      </c>
      <c r="DE66">
        <f t="shared" ca="1" si="466"/>
        <v>144.26962151040493</v>
      </c>
      <c r="DF66">
        <f t="shared" ca="1" si="466"/>
        <v>142.85573961540706</v>
      </c>
      <c r="DG66">
        <f t="shared" ca="1" si="466"/>
        <v>143.00598031332774</v>
      </c>
      <c r="DH66">
        <f t="shared" ca="1" si="466"/>
        <v>147.02472258623973</v>
      </c>
      <c r="DI66">
        <f t="shared" ca="1" si="466"/>
        <v>148.37898559597355</v>
      </c>
      <c r="DJ66">
        <f t="shared" ca="1" si="466"/>
        <v>147.35427472576978</v>
      </c>
      <c r="DK66">
        <f t="shared" ca="1" si="466"/>
        <v>148.98383175387167</v>
      </c>
      <c r="DL66">
        <f t="shared" ca="1" si="466"/>
        <v>149.47490371736458</v>
      </c>
      <c r="DM66">
        <f t="shared" ca="1" si="466"/>
        <v>150.84969438335756</v>
      </c>
      <c r="DN66">
        <f t="shared" ca="1" si="466"/>
        <v>145.95543271328927</v>
      </c>
      <c r="DO66">
        <f t="shared" ca="1" si="466"/>
        <v>147.39138797683913</v>
      </c>
      <c r="DP66">
        <f t="shared" ca="1" si="466"/>
        <v>150.65538770811446</v>
      </c>
      <c r="DQ66">
        <f t="shared" ca="1" si="466"/>
        <v>151.6135955162456</v>
      </c>
      <c r="DR66">
        <f t="shared" ca="1" si="466"/>
        <v>149.3150998595938</v>
      </c>
      <c r="DS66">
        <f t="shared" ca="1" si="466"/>
        <v>150.29925054491073</v>
      </c>
      <c r="DT66">
        <f t="shared" ca="1" si="466"/>
        <v>150.53235514736795</v>
      </c>
      <c r="DU66">
        <f t="shared" ca="1" si="466"/>
        <v>152.3851245433097</v>
      </c>
      <c r="DV66">
        <f t="shared" ca="1" si="466"/>
        <v>151.46050256863839</v>
      </c>
      <c r="DW66">
        <f t="shared" ca="1" si="466"/>
        <v>151.16486690122568</v>
      </c>
      <c r="DX66">
        <f t="shared" ca="1" si="466"/>
        <v>147.40109655964591</v>
      </c>
      <c r="DY66">
        <f t="shared" ca="1" si="466"/>
        <v>149.02334922833589</v>
      </c>
      <c r="DZ66">
        <f t="shared" ca="1" si="466"/>
        <v>149.61749553964574</v>
      </c>
      <c r="EA66">
        <f t="shared" ca="1" si="466"/>
        <v>152.51503213098121</v>
      </c>
      <c r="EB66">
        <f t="shared" ca="1" si="466"/>
        <v>156.13021168974731</v>
      </c>
      <c r="EC66">
        <f t="shared" ca="1" si="466"/>
        <v>154.86843089774416</v>
      </c>
      <c r="ED66">
        <f t="shared" ca="1" si="466"/>
        <v>155.10471295842456</v>
      </c>
      <c r="EE66">
        <f t="shared" ref="EE66:FJ66" ca="1" si="467">ED66*EXP(($C$6-0.5*$C$4^2)*$C$5+$C$4*SQRT($C$5)*_xlfn.NORM.S.INV(RAND()))</f>
        <v>151.96266720977113</v>
      </c>
      <c r="EF66">
        <f t="shared" ca="1" si="467"/>
        <v>154.24939776671056</v>
      </c>
      <c r="EG66">
        <f t="shared" ca="1" si="467"/>
        <v>155.88519620533569</v>
      </c>
      <c r="EH66">
        <f t="shared" ca="1" si="467"/>
        <v>160.11289076143174</v>
      </c>
      <c r="EI66">
        <f t="shared" ca="1" si="467"/>
        <v>160.59783951246001</v>
      </c>
      <c r="EJ66">
        <f t="shared" ca="1" si="467"/>
        <v>160.28519775168019</v>
      </c>
      <c r="EK66">
        <f t="shared" ca="1" si="467"/>
        <v>158.7106608424705</v>
      </c>
      <c r="EL66">
        <f t="shared" ca="1" si="467"/>
        <v>161.38019187354777</v>
      </c>
      <c r="EM66">
        <f t="shared" ca="1" si="467"/>
        <v>166.96176934465228</v>
      </c>
      <c r="EN66">
        <f t="shared" ca="1" si="467"/>
        <v>166.8466877942783</v>
      </c>
      <c r="EO66">
        <f t="shared" ca="1" si="467"/>
        <v>169.01736735810175</v>
      </c>
      <c r="EP66">
        <f t="shared" ca="1" si="467"/>
        <v>168.3706825314234</v>
      </c>
      <c r="EQ66">
        <f t="shared" ca="1" si="467"/>
        <v>165.68507522322653</v>
      </c>
      <c r="ER66">
        <f t="shared" ca="1" si="467"/>
        <v>164.05534263489696</v>
      </c>
      <c r="ES66">
        <f t="shared" ca="1" si="467"/>
        <v>172.32525112401646</v>
      </c>
      <c r="ET66">
        <f t="shared" ca="1" si="467"/>
        <v>170.87193114738122</v>
      </c>
      <c r="EU66">
        <f t="shared" ca="1" si="467"/>
        <v>171.64812048637253</v>
      </c>
      <c r="EV66">
        <f t="shared" ca="1" si="467"/>
        <v>168.92039726533861</v>
      </c>
      <c r="EW66">
        <f t="shared" ca="1" si="467"/>
        <v>168.04259688696098</v>
      </c>
      <c r="EX66">
        <f t="shared" ca="1" si="467"/>
        <v>170.58927363972643</v>
      </c>
      <c r="EY66">
        <f t="shared" ca="1" si="467"/>
        <v>163.54736887434848</v>
      </c>
      <c r="EZ66">
        <f t="shared" ca="1" si="467"/>
        <v>153.87385000788746</v>
      </c>
      <c r="FA66">
        <f t="shared" ca="1" si="467"/>
        <v>160.61691309714269</v>
      </c>
      <c r="FB66">
        <f t="shared" ca="1" si="467"/>
        <v>156.94548487658435</v>
      </c>
      <c r="FC66">
        <f t="shared" ca="1" si="467"/>
        <v>155.98500213117936</v>
      </c>
      <c r="FD66">
        <f t="shared" ca="1" si="467"/>
        <v>151.62975057615773</v>
      </c>
      <c r="FE66">
        <f t="shared" ca="1" si="467"/>
        <v>151.52420779954767</v>
      </c>
      <c r="FF66">
        <f t="shared" ca="1" si="467"/>
        <v>149.89321383905741</v>
      </c>
      <c r="FG66">
        <f t="shared" ca="1" si="467"/>
        <v>148.40422843873384</v>
      </c>
      <c r="FH66">
        <f t="shared" ca="1" si="467"/>
        <v>142.40761755366265</v>
      </c>
      <c r="FI66">
        <f t="shared" ca="1" si="467"/>
        <v>143.91432950241102</v>
      </c>
      <c r="FJ66">
        <f t="shared" ca="1" si="467"/>
        <v>141.43628471538841</v>
      </c>
      <c r="FK66">
        <f t="shared" ref="FK66:GP66" ca="1" si="468">FJ66*EXP(($C$6-0.5*$C$4^2)*$C$5+$C$4*SQRT($C$5)*_xlfn.NORM.S.INV(RAND()))</f>
        <v>136.37035663855031</v>
      </c>
      <c r="FL66">
        <f t="shared" ca="1" si="468"/>
        <v>133.88285125495958</v>
      </c>
      <c r="FM66">
        <f t="shared" ca="1" si="468"/>
        <v>132.99521247924753</v>
      </c>
      <c r="FN66">
        <f t="shared" ca="1" si="468"/>
        <v>132.61913822196101</v>
      </c>
      <c r="FO66">
        <f t="shared" ca="1" si="468"/>
        <v>134.05777233092275</v>
      </c>
      <c r="FP66">
        <f t="shared" ca="1" si="468"/>
        <v>132.49015263072448</v>
      </c>
      <c r="FQ66">
        <f t="shared" ca="1" si="468"/>
        <v>129.95156334346686</v>
      </c>
      <c r="FR66">
        <f t="shared" ca="1" si="468"/>
        <v>129.61193159192501</v>
      </c>
      <c r="FS66">
        <f t="shared" ca="1" si="468"/>
        <v>130.6640824572452</v>
      </c>
      <c r="FT66">
        <f t="shared" ca="1" si="468"/>
        <v>128.41474138711888</v>
      </c>
      <c r="FU66">
        <f t="shared" ca="1" si="468"/>
        <v>127.12084900310356</v>
      </c>
      <c r="FV66">
        <f t="shared" ca="1" si="468"/>
        <v>128.17364565893692</v>
      </c>
      <c r="FW66">
        <f t="shared" ca="1" si="468"/>
        <v>132.94696800031593</v>
      </c>
      <c r="FX66">
        <f t="shared" ca="1" si="468"/>
        <v>127.34695807263542</v>
      </c>
      <c r="FY66">
        <f t="shared" ca="1" si="468"/>
        <v>126.19114048520339</v>
      </c>
      <c r="FZ66">
        <f t="shared" ca="1" si="468"/>
        <v>125.40372584073577</v>
      </c>
      <c r="GA66">
        <f t="shared" ca="1" si="468"/>
        <v>127.66123459023304</v>
      </c>
      <c r="GB66">
        <f t="shared" ca="1" si="468"/>
        <v>127.34927058280704</v>
      </c>
      <c r="GC66">
        <f t="shared" ca="1" si="468"/>
        <v>130.12912403944614</v>
      </c>
      <c r="GD66">
        <f t="shared" ca="1" si="468"/>
        <v>129.96120209456572</v>
      </c>
      <c r="GE66">
        <f t="shared" ca="1" si="468"/>
        <v>131.44997602246346</v>
      </c>
      <c r="GF66">
        <f t="shared" ca="1" si="468"/>
        <v>129.92643756460697</v>
      </c>
      <c r="GG66">
        <f t="shared" ca="1" si="468"/>
        <v>130.32900876578381</v>
      </c>
      <c r="GH66">
        <f t="shared" ca="1" si="468"/>
        <v>136.03709148416198</v>
      </c>
      <c r="GI66">
        <f t="shared" ca="1" si="468"/>
        <v>132.41523413920095</v>
      </c>
      <c r="GJ66">
        <f t="shared" ca="1" si="468"/>
        <v>133.97157236695736</v>
      </c>
      <c r="GK66">
        <f t="shared" ca="1" si="468"/>
        <v>134.97907825431946</v>
      </c>
      <c r="GL66">
        <f t="shared" ca="1" si="468"/>
        <v>132.4714079084404</v>
      </c>
      <c r="GM66">
        <f t="shared" ca="1" si="468"/>
        <v>132.50699469660938</v>
      </c>
      <c r="GN66">
        <f t="shared" ca="1" si="468"/>
        <v>133.0653401113571</v>
      </c>
      <c r="GO66">
        <f t="shared" ca="1" si="468"/>
        <v>134.52582606740179</v>
      </c>
      <c r="GP66">
        <f t="shared" ca="1" si="468"/>
        <v>130.18753754535902</v>
      </c>
      <c r="GQ66">
        <f t="shared" ref="GQ66:GX66" ca="1" si="469">GP66*EXP(($C$6-0.5*$C$4^2)*$C$5+$C$4*SQRT($C$5)*_xlfn.NORM.S.INV(RAND()))</f>
        <v>124.31772977519343</v>
      </c>
      <c r="GR66">
        <f t="shared" ca="1" si="469"/>
        <v>124.9197225141849</v>
      </c>
      <c r="GS66">
        <f t="shared" ca="1" si="469"/>
        <v>126.78432019795036</v>
      </c>
      <c r="GT66">
        <f t="shared" ca="1" si="469"/>
        <v>129.73498847553333</v>
      </c>
      <c r="GU66">
        <f t="shared" ca="1" si="469"/>
        <v>128.13024057822935</v>
      </c>
      <c r="GV66">
        <f t="shared" ca="1" si="469"/>
        <v>128.77144055034455</v>
      </c>
      <c r="GW66">
        <f t="shared" ca="1" si="469"/>
        <v>135.05676096921297</v>
      </c>
      <c r="GX66">
        <f t="shared" ca="1" si="469"/>
        <v>135.96667382139452</v>
      </c>
      <c r="GY66" s="26">
        <f t="shared" ca="1" si="24"/>
        <v>24.033326178605478</v>
      </c>
      <c r="GZ66">
        <f t="shared" ref="GZ66:GZ97" ca="1" si="470">GY66*EXP(-$C$6*$C$7)</f>
        <v>23.956010092619962</v>
      </c>
      <c r="HA66" s="26">
        <f t="shared" ca="1" si="32"/>
        <v>0</v>
      </c>
      <c r="HB66" s="26">
        <f t="shared" ref="HB66:HB97" ca="1" si="471">HA66*EXP(-$C$6*$C$7)</f>
        <v>0</v>
      </c>
    </row>
    <row r="67" spans="6:210" x14ac:dyDescent="0.35">
      <c r="F67" s="26">
        <f t="shared" ref="F67:F100" si="472">F66</f>
        <v>156.69999999999999</v>
      </c>
      <c r="G67">
        <f t="shared" ref="G67:AL67" ca="1" si="473">F67*EXP(($C$6-0.5*$C$4^2)*$C$5+$C$4*SQRT($C$5)*_xlfn.NORM.S.INV(RAND()))</f>
        <v>158.66749737769723</v>
      </c>
      <c r="H67">
        <f t="shared" ca="1" si="473"/>
        <v>158.11881698619271</v>
      </c>
      <c r="I67">
        <f t="shared" ca="1" si="473"/>
        <v>160.40010214100286</v>
      </c>
      <c r="J67">
        <f t="shared" ca="1" si="473"/>
        <v>160.00055310624467</v>
      </c>
      <c r="K67">
        <f t="shared" ca="1" si="473"/>
        <v>157.00054297137822</v>
      </c>
      <c r="L67">
        <f t="shared" ca="1" si="473"/>
        <v>162.8204470144596</v>
      </c>
      <c r="M67">
        <f t="shared" ca="1" si="473"/>
        <v>165.09239323060535</v>
      </c>
      <c r="N67">
        <f t="shared" ca="1" si="473"/>
        <v>163.81098796809744</v>
      </c>
      <c r="O67">
        <f t="shared" ca="1" si="473"/>
        <v>169.09754698475359</v>
      </c>
      <c r="P67">
        <f t="shared" ca="1" si="473"/>
        <v>168.10268134763285</v>
      </c>
      <c r="Q67">
        <f t="shared" ca="1" si="473"/>
        <v>171.55838905186025</v>
      </c>
      <c r="R67">
        <f t="shared" ca="1" si="473"/>
        <v>166.37595113968609</v>
      </c>
      <c r="S67">
        <f t="shared" ca="1" si="473"/>
        <v>162.85745025977687</v>
      </c>
      <c r="T67">
        <f t="shared" ca="1" si="473"/>
        <v>159.93758288047692</v>
      </c>
      <c r="U67">
        <f t="shared" ca="1" si="473"/>
        <v>158.57697850699259</v>
      </c>
      <c r="V67">
        <f t="shared" ca="1" si="473"/>
        <v>153.59787764940316</v>
      </c>
      <c r="W67">
        <f t="shared" ca="1" si="473"/>
        <v>158.36216538421459</v>
      </c>
      <c r="X67">
        <f t="shared" ca="1" si="473"/>
        <v>158.59386576620432</v>
      </c>
      <c r="Y67">
        <f t="shared" ca="1" si="473"/>
        <v>157.66488589818633</v>
      </c>
      <c r="Z67">
        <f t="shared" ca="1" si="473"/>
        <v>154.41998852289225</v>
      </c>
      <c r="AA67">
        <f t="shared" ca="1" si="473"/>
        <v>146.56024665387605</v>
      </c>
      <c r="AB67">
        <f t="shared" ca="1" si="473"/>
        <v>148.51837321173437</v>
      </c>
      <c r="AC67">
        <f t="shared" ca="1" si="473"/>
        <v>149.09184562260083</v>
      </c>
      <c r="AD67">
        <f t="shared" ca="1" si="473"/>
        <v>145.88875731355529</v>
      </c>
      <c r="AE67">
        <f t="shared" ca="1" si="473"/>
        <v>144.16601767088841</v>
      </c>
      <c r="AF67">
        <f t="shared" ca="1" si="473"/>
        <v>143.43069557141956</v>
      </c>
      <c r="AG67">
        <f t="shared" ca="1" si="473"/>
        <v>145.01551509767495</v>
      </c>
      <c r="AH67">
        <f t="shared" ca="1" si="473"/>
        <v>140.82507117625127</v>
      </c>
      <c r="AI67">
        <f t="shared" ca="1" si="473"/>
        <v>139.5758018528588</v>
      </c>
      <c r="AJ67">
        <f t="shared" ca="1" si="473"/>
        <v>140.64748598557884</v>
      </c>
      <c r="AK67">
        <f t="shared" ca="1" si="473"/>
        <v>140.59915211347553</v>
      </c>
      <c r="AL67">
        <f t="shared" ca="1" si="473"/>
        <v>142.0814957670099</v>
      </c>
      <c r="AM67">
        <f t="shared" ref="AM67:BR67" ca="1" si="474">AL67*EXP(($C$6-0.5*$C$4^2)*$C$5+$C$4*SQRT($C$5)*_xlfn.NORM.S.INV(RAND()))</f>
        <v>144.22454395282017</v>
      </c>
      <c r="AN67">
        <f t="shared" ca="1" si="474"/>
        <v>144.77578120893995</v>
      </c>
      <c r="AO67">
        <f t="shared" ca="1" si="474"/>
        <v>142.14385653455108</v>
      </c>
      <c r="AP67">
        <f t="shared" ca="1" si="474"/>
        <v>143.82060175416902</v>
      </c>
      <c r="AQ67">
        <f t="shared" ca="1" si="474"/>
        <v>142.61354785281233</v>
      </c>
      <c r="AR67">
        <f t="shared" ca="1" si="474"/>
        <v>146.30884612151834</v>
      </c>
      <c r="AS67">
        <f t="shared" ca="1" si="474"/>
        <v>149.08760837931024</v>
      </c>
      <c r="AT67">
        <f t="shared" ca="1" si="474"/>
        <v>151.33449196902649</v>
      </c>
      <c r="AU67">
        <f t="shared" ca="1" si="474"/>
        <v>155.04662230276543</v>
      </c>
      <c r="AV67">
        <f t="shared" ca="1" si="474"/>
        <v>153.557046395784</v>
      </c>
      <c r="AW67">
        <f t="shared" ca="1" si="474"/>
        <v>154.37047530738062</v>
      </c>
      <c r="AX67">
        <f t="shared" ca="1" si="474"/>
        <v>152.04446104596562</v>
      </c>
      <c r="AY67">
        <f t="shared" ca="1" si="474"/>
        <v>151.49322687503806</v>
      </c>
      <c r="AZ67">
        <f t="shared" ca="1" si="474"/>
        <v>153.39727041042843</v>
      </c>
      <c r="BA67">
        <f t="shared" ca="1" si="474"/>
        <v>153.02836421704177</v>
      </c>
      <c r="BB67">
        <f t="shared" ca="1" si="474"/>
        <v>150.42192267774948</v>
      </c>
      <c r="BC67">
        <f t="shared" ca="1" si="474"/>
        <v>154.1025707045531</v>
      </c>
      <c r="BD67">
        <f t="shared" ca="1" si="474"/>
        <v>153.17598373572531</v>
      </c>
      <c r="BE67">
        <f t="shared" ca="1" si="474"/>
        <v>149.20706925589857</v>
      </c>
      <c r="BF67">
        <f t="shared" ca="1" si="474"/>
        <v>150.51589091122798</v>
      </c>
      <c r="BG67">
        <f t="shared" ca="1" si="474"/>
        <v>147.29491028726525</v>
      </c>
      <c r="BH67">
        <f t="shared" ca="1" si="474"/>
        <v>149.73160967370623</v>
      </c>
      <c r="BI67">
        <f t="shared" ca="1" si="474"/>
        <v>151.91148798712914</v>
      </c>
      <c r="BJ67">
        <f t="shared" ca="1" si="474"/>
        <v>150.86596416958855</v>
      </c>
      <c r="BK67">
        <f t="shared" ca="1" si="474"/>
        <v>150.98379192515893</v>
      </c>
      <c r="BL67">
        <f t="shared" ca="1" si="474"/>
        <v>150.58026381272163</v>
      </c>
      <c r="BM67">
        <f t="shared" ca="1" si="474"/>
        <v>152.93608010743458</v>
      </c>
      <c r="BN67">
        <f t="shared" ca="1" si="474"/>
        <v>157.54375619520755</v>
      </c>
      <c r="BO67">
        <f t="shared" ca="1" si="474"/>
        <v>159.34477402628053</v>
      </c>
      <c r="BP67">
        <f t="shared" ca="1" si="474"/>
        <v>158.59692713284329</v>
      </c>
      <c r="BQ67">
        <f t="shared" ca="1" si="474"/>
        <v>160.36353377232803</v>
      </c>
      <c r="BR67">
        <f t="shared" ca="1" si="474"/>
        <v>158.72267781137811</v>
      </c>
      <c r="BS67">
        <f t="shared" ref="BS67:CX67" ca="1" si="475">BR67*EXP(($C$6-0.5*$C$4^2)*$C$5+$C$4*SQRT($C$5)*_xlfn.NORM.S.INV(RAND()))</f>
        <v>158.92900029446514</v>
      </c>
      <c r="BT67">
        <f t="shared" ca="1" si="475"/>
        <v>156.70450435157738</v>
      </c>
      <c r="BU67">
        <f t="shared" ca="1" si="475"/>
        <v>151.67920243265803</v>
      </c>
      <c r="BV67">
        <f t="shared" ca="1" si="475"/>
        <v>158.58032027089391</v>
      </c>
      <c r="BW67">
        <f t="shared" ca="1" si="475"/>
        <v>159.52194943729128</v>
      </c>
      <c r="BX67">
        <f t="shared" ca="1" si="475"/>
        <v>160.04354446340233</v>
      </c>
      <c r="BY67">
        <f t="shared" ca="1" si="475"/>
        <v>166.73149344027283</v>
      </c>
      <c r="BZ67">
        <f t="shared" ca="1" si="475"/>
        <v>168.00863098065795</v>
      </c>
      <c r="CA67">
        <f t="shared" ca="1" si="475"/>
        <v>174.04263498316308</v>
      </c>
      <c r="CB67">
        <f t="shared" ca="1" si="475"/>
        <v>174.91179614526524</v>
      </c>
      <c r="CC67">
        <f t="shared" ca="1" si="475"/>
        <v>174.3189868673783</v>
      </c>
      <c r="CD67">
        <f t="shared" ca="1" si="475"/>
        <v>174.39317432983589</v>
      </c>
      <c r="CE67">
        <f t="shared" ca="1" si="475"/>
        <v>178.42515514115621</v>
      </c>
      <c r="CF67">
        <f t="shared" ca="1" si="475"/>
        <v>168.36771882528001</v>
      </c>
      <c r="CG67">
        <f t="shared" ca="1" si="475"/>
        <v>173.93320494425271</v>
      </c>
      <c r="CH67">
        <f t="shared" ca="1" si="475"/>
        <v>176.69268235129087</v>
      </c>
      <c r="CI67">
        <f t="shared" ca="1" si="475"/>
        <v>171.90540517662566</v>
      </c>
      <c r="CJ67">
        <f t="shared" ca="1" si="475"/>
        <v>169.15521459990242</v>
      </c>
      <c r="CK67">
        <f t="shared" ca="1" si="475"/>
        <v>170.92824224408139</v>
      </c>
      <c r="CL67">
        <f t="shared" ca="1" si="475"/>
        <v>172.58280756341375</v>
      </c>
      <c r="CM67">
        <f t="shared" ca="1" si="475"/>
        <v>173.92644144943182</v>
      </c>
      <c r="CN67">
        <f t="shared" ca="1" si="475"/>
        <v>175.99960134179048</v>
      </c>
      <c r="CO67">
        <f t="shared" ca="1" si="475"/>
        <v>179.66089020814002</v>
      </c>
      <c r="CP67">
        <f t="shared" ca="1" si="475"/>
        <v>176.77721276600715</v>
      </c>
      <c r="CQ67">
        <f t="shared" ca="1" si="475"/>
        <v>172.58363544948193</v>
      </c>
      <c r="CR67">
        <f t="shared" ca="1" si="475"/>
        <v>177.81863173690641</v>
      </c>
      <c r="CS67">
        <f t="shared" ca="1" si="475"/>
        <v>180.59613547376424</v>
      </c>
      <c r="CT67">
        <f t="shared" ca="1" si="475"/>
        <v>185.56893298499656</v>
      </c>
      <c r="CU67">
        <f t="shared" ca="1" si="475"/>
        <v>183.42313957034389</v>
      </c>
      <c r="CV67">
        <f t="shared" ca="1" si="475"/>
        <v>184.27022936599994</v>
      </c>
      <c r="CW67">
        <f t="shared" ca="1" si="475"/>
        <v>175.2401804477729</v>
      </c>
      <c r="CX67">
        <f t="shared" ca="1" si="475"/>
        <v>172.05395980069113</v>
      </c>
      <c r="CY67">
        <f t="shared" ref="CY67:ED67" ca="1" si="476">CX67*EXP(($C$6-0.5*$C$4^2)*$C$5+$C$4*SQRT($C$5)*_xlfn.NORM.S.INV(RAND()))</f>
        <v>173.73156385155335</v>
      </c>
      <c r="CZ67">
        <f t="shared" ca="1" si="476"/>
        <v>177.12589832911289</v>
      </c>
      <c r="DA67">
        <f t="shared" ca="1" si="476"/>
        <v>176.05151798996889</v>
      </c>
      <c r="DB67">
        <f t="shared" ca="1" si="476"/>
        <v>177.08731600765995</v>
      </c>
      <c r="DC67">
        <f t="shared" ca="1" si="476"/>
        <v>178.25688594081117</v>
      </c>
      <c r="DD67">
        <f t="shared" ca="1" si="476"/>
        <v>178.30013156211905</v>
      </c>
      <c r="DE67">
        <f t="shared" ca="1" si="476"/>
        <v>179.29456936411165</v>
      </c>
      <c r="DF67">
        <f t="shared" ca="1" si="476"/>
        <v>179.1424587150106</v>
      </c>
      <c r="DG67">
        <f t="shared" ca="1" si="476"/>
        <v>179.70388989361055</v>
      </c>
      <c r="DH67">
        <f t="shared" ca="1" si="476"/>
        <v>172.57145167582289</v>
      </c>
      <c r="DI67">
        <f t="shared" ca="1" si="476"/>
        <v>170.37262576780165</v>
      </c>
      <c r="DJ67">
        <f t="shared" ca="1" si="476"/>
        <v>170.8996981173041</v>
      </c>
      <c r="DK67">
        <f t="shared" ca="1" si="476"/>
        <v>171.23073579786282</v>
      </c>
      <c r="DL67">
        <f t="shared" ca="1" si="476"/>
        <v>173.57404772083441</v>
      </c>
      <c r="DM67">
        <f t="shared" ca="1" si="476"/>
        <v>175.84729625316479</v>
      </c>
      <c r="DN67">
        <f t="shared" ca="1" si="476"/>
        <v>181.91025429128322</v>
      </c>
      <c r="DO67">
        <f t="shared" ca="1" si="476"/>
        <v>189.08946542466563</v>
      </c>
      <c r="DP67">
        <f t="shared" ca="1" si="476"/>
        <v>186.37737720014127</v>
      </c>
      <c r="DQ67">
        <f t="shared" ca="1" si="476"/>
        <v>188.42549005677665</v>
      </c>
      <c r="DR67">
        <f t="shared" ca="1" si="476"/>
        <v>182.77096817065618</v>
      </c>
      <c r="DS67">
        <f t="shared" ca="1" si="476"/>
        <v>179.93868649518089</v>
      </c>
      <c r="DT67">
        <f t="shared" ca="1" si="476"/>
        <v>181.68288301258684</v>
      </c>
      <c r="DU67">
        <f t="shared" ca="1" si="476"/>
        <v>185.94875865760815</v>
      </c>
      <c r="DV67">
        <f t="shared" ca="1" si="476"/>
        <v>185.79284469280032</v>
      </c>
      <c r="DW67">
        <f t="shared" ca="1" si="476"/>
        <v>185.75799670444289</v>
      </c>
      <c r="DX67">
        <f t="shared" ca="1" si="476"/>
        <v>184.95725118006763</v>
      </c>
      <c r="DY67">
        <f t="shared" ca="1" si="476"/>
        <v>179.59720980221917</v>
      </c>
      <c r="DZ67">
        <f t="shared" ca="1" si="476"/>
        <v>177.53368377825993</v>
      </c>
      <c r="EA67">
        <f t="shared" ca="1" si="476"/>
        <v>177.65967935839967</v>
      </c>
      <c r="EB67">
        <f t="shared" ca="1" si="476"/>
        <v>174.05660055921555</v>
      </c>
      <c r="EC67">
        <f t="shared" ca="1" si="476"/>
        <v>178.65762235787824</v>
      </c>
      <c r="ED67">
        <f t="shared" ca="1" si="476"/>
        <v>177.29261215740831</v>
      </c>
      <c r="EE67">
        <f t="shared" ref="EE67:FJ67" ca="1" si="477">ED67*EXP(($C$6-0.5*$C$4^2)*$C$5+$C$4*SQRT($C$5)*_xlfn.NORM.S.INV(RAND()))</f>
        <v>176.51904708039936</v>
      </c>
      <c r="EF67">
        <f t="shared" ca="1" si="477"/>
        <v>176.09364506043411</v>
      </c>
      <c r="EG67">
        <f t="shared" ca="1" si="477"/>
        <v>177.10562407435239</v>
      </c>
      <c r="EH67">
        <f t="shared" ca="1" si="477"/>
        <v>175.46184714068008</v>
      </c>
      <c r="EI67">
        <f t="shared" ca="1" si="477"/>
        <v>173.11728786036727</v>
      </c>
      <c r="EJ67">
        <f t="shared" ca="1" si="477"/>
        <v>171.76049423799768</v>
      </c>
      <c r="EK67">
        <f t="shared" ca="1" si="477"/>
        <v>167.13085086335803</v>
      </c>
      <c r="EL67">
        <f t="shared" ca="1" si="477"/>
        <v>168.89974911212482</v>
      </c>
      <c r="EM67">
        <f t="shared" ca="1" si="477"/>
        <v>172.422535073392</v>
      </c>
      <c r="EN67">
        <f t="shared" ca="1" si="477"/>
        <v>171.21193503555216</v>
      </c>
      <c r="EO67">
        <f t="shared" ca="1" si="477"/>
        <v>166.85471642668929</v>
      </c>
      <c r="EP67">
        <f t="shared" ca="1" si="477"/>
        <v>168.44033526677796</v>
      </c>
      <c r="EQ67">
        <f t="shared" ca="1" si="477"/>
        <v>169.40552144087556</v>
      </c>
      <c r="ER67">
        <f t="shared" ca="1" si="477"/>
        <v>173.90963141368778</v>
      </c>
      <c r="ES67">
        <f t="shared" ca="1" si="477"/>
        <v>171.73017428153238</v>
      </c>
      <c r="ET67">
        <f t="shared" ca="1" si="477"/>
        <v>172.19223471290783</v>
      </c>
      <c r="EU67">
        <f t="shared" ca="1" si="477"/>
        <v>170.46795565758853</v>
      </c>
      <c r="EV67">
        <f t="shared" ca="1" si="477"/>
        <v>176.51727313432818</v>
      </c>
      <c r="EW67">
        <f t="shared" ca="1" si="477"/>
        <v>174.31757306400664</v>
      </c>
      <c r="EX67">
        <f t="shared" ca="1" si="477"/>
        <v>172.58155530872702</v>
      </c>
      <c r="EY67">
        <f t="shared" ca="1" si="477"/>
        <v>173.84082087780487</v>
      </c>
      <c r="EZ67">
        <f t="shared" ca="1" si="477"/>
        <v>175.97265180786255</v>
      </c>
      <c r="FA67">
        <f t="shared" ca="1" si="477"/>
        <v>171.91238435594099</v>
      </c>
      <c r="FB67">
        <f t="shared" ca="1" si="477"/>
        <v>169.22430463053681</v>
      </c>
      <c r="FC67">
        <f t="shared" ca="1" si="477"/>
        <v>174.23327901609377</v>
      </c>
      <c r="FD67">
        <f t="shared" ca="1" si="477"/>
        <v>170.78028606823008</v>
      </c>
      <c r="FE67">
        <f t="shared" ca="1" si="477"/>
        <v>175.01105980485681</v>
      </c>
      <c r="FF67">
        <f t="shared" ca="1" si="477"/>
        <v>175.2605757303256</v>
      </c>
      <c r="FG67">
        <f t="shared" ca="1" si="477"/>
        <v>172.84266807640103</v>
      </c>
      <c r="FH67">
        <f t="shared" ca="1" si="477"/>
        <v>173.18319363229949</v>
      </c>
      <c r="FI67">
        <f t="shared" ca="1" si="477"/>
        <v>174.63285446639659</v>
      </c>
      <c r="FJ67">
        <f t="shared" ca="1" si="477"/>
        <v>179.09633916300635</v>
      </c>
      <c r="FK67">
        <f t="shared" ref="FK67:GP67" ca="1" si="478">FJ67*EXP(($C$6-0.5*$C$4^2)*$C$5+$C$4*SQRT($C$5)*_xlfn.NORM.S.INV(RAND()))</f>
        <v>180.14212903820567</v>
      </c>
      <c r="FL67">
        <f t="shared" ca="1" si="478"/>
        <v>174.40981810296984</v>
      </c>
      <c r="FM67">
        <f t="shared" ca="1" si="478"/>
        <v>174.63721415383657</v>
      </c>
      <c r="FN67">
        <f t="shared" ca="1" si="478"/>
        <v>177.01009005853092</v>
      </c>
      <c r="FO67">
        <f t="shared" ca="1" si="478"/>
        <v>171.32519500067784</v>
      </c>
      <c r="FP67">
        <f t="shared" ca="1" si="478"/>
        <v>175.31337373817161</v>
      </c>
      <c r="FQ67">
        <f t="shared" ca="1" si="478"/>
        <v>172.40271354589359</v>
      </c>
      <c r="FR67">
        <f t="shared" ca="1" si="478"/>
        <v>175.51907997460629</v>
      </c>
      <c r="FS67">
        <f t="shared" ca="1" si="478"/>
        <v>172.61555421075585</v>
      </c>
      <c r="FT67">
        <f t="shared" ca="1" si="478"/>
        <v>170.59013433150875</v>
      </c>
      <c r="FU67">
        <f t="shared" ca="1" si="478"/>
        <v>167.96091271965867</v>
      </c>
      <c r="FV67">
        <f t="shared" ca="1" si="478"/>
        <v>167.19749251531951</v>
      </c>
      <c r="FW67">
        <f t="shared" ca="1" si="478"/>
        <v>167.05923303660586</v>
      </c>
      <c r="FX67">
        <f t="shared" ca="1" si="478"/>
        <v>169.88492820124847</v>
      </c>
      <c r="FY67">
        <f t="shared" ca="1" si="478"/>
        <v>170.70145559364713</v>
      </c>
      <c r="FZ67">
        <f t="shared" ca="1" si="478"/>
        <v>166.96834765980682</v>
      </c>
      <c r="GA67">
        <f t="shared" ca="1" si="478"/>
        <v>170.80299816768883</v>
      </c>
      <c r="GB67">
        <f t="shared" ca="1" si="478"/>
        <v>171.82010718247562</v>
      </c>
      <c r="GC67">
        <f t="shared" ca="1" si="478"/>
        <v>174.49010536418072</v>
      </c>
      <c r="GD67">
        <f t="shared" ca="1" si="478"/>
        <v>172.58932664383582</v>
      </c>
      <c r="GE67">
        <f t="shared" ca="1" si="478"/>
        <v>176.70510462259412</v>
      </c>
      <c r="GF67">
        <f t="shared" ca="1" si="478"/>
        <v>178.49344494075666</v>
      </c>
      <c r="GG67">
        <f t="shared" ca="1" si="478"/>
        <v>176.72128954866812</v>
      </c>
      <c r="GH67">
        <f t="shared" ca="1" si="478"/>
        <v>178.87718285653338</v>
      </c>
      <c r="GI67">
        <f t="shared" ca="1" si="478"/>
        <v>181.03077002012444</v>
      </c>
      <c r="GJ67">
        <f t="shared" ca="1" si="478"/>
        <v>184.37718627394582</v>
      </c>
      <c r="GK67">
        <f t="shared" ca="1" si="478"/>
        <v>181.95697704417199</v>
      </c>
      <c r="GL67">
        <f t="shared" ca="1" si="478"/>
        <v>181.54311019324379</v>
      </c>
      <c r="GM67">
        <f t="shared" ca="1" si="478"/>
        <v>178.52023086478309</v>
      </c>
      <c r="GN67">
        <f t="shared" ca="1" si="478"/>
        <v>177.90456422639704</v>
      </c>
      <c r="GO67">
        <f t="shared" ca="1" si="478"/>
        <v>179.11478782533976</v>
      </c>
      <c r="GP67">
        <f t="shared" ca="1" si="478"/>
        <v>177.81493535984816</v>
      </c>
      <c r="GQ67">
        <f t="shared" ref="GQ67:GX67" ca="1" si="479">GP67*EXP(($C$6-0.5*$C$4^2)*$C$5+$C$4*SQRT($C$5)*_xlfn.NORM.S.INV(RAND()))</f>
        <v>173.22146938719146</v>
      </c>
      <c r="GR67">
        <f t="shared" ca="1" si="479"/>
        <v>174.68964203948838</v>
      </c>
      <c r="GS67">
        <f t="shared" ca="1" si="479"/>
        <v>167.50025266895767</v>
      </c>
      <c r="GT67">
        <f t="shared" ca="1" si="479"/>
        <v>164.4120404437794</v>
      </c>
      <c r="GU67">
        <f t="shared" ca="1" si="479"/>
        <v>167.20551804106458</v>
      </c>
      <c r="GV67">
        <f t="shared" ca="1" si="479"/>
        <v>163.56582718509188</v>
      </c>
      <c r="GW67">
        <f t="shared" ca="1" si="479"/>
        <v>159.05107510249243</v>
      </c>
      <c r="GX67">
        <f t="shared" ca="1" si="479"/>
        <v>156.9547192626718</v>
      </c>
      <c r="GY67" s="26">
        <f t="shared" ref="GY67:GY100" ca="1" si="480">MAX($HD$10-GX67,0)</f>
        <v>3.0452807373281985</v>
      </c>
      <c r="GZ67">
        <f t="shared" ca="1" si="470"/>
        <v>3.035483958239547</v>
      </c>
      <c r="HA67" s="26">
        <f t="shared" ref="HA67:HA100" ca="1" si="481">MAX(GX67-$HD$10,0)</f>
        <v>0</v>
      </c>
      <c r="HB67" s="26">
        <f t="shared" ca="1" si="471"/>
        <v>0</v>
      </c>
    </row>
    <row r="68" spans="6:210" x14ac:dyDescent="0.35">
      <c r="F68" s="26">
        <f t="shared" si="472"/>
        <v>156.69999999999999</v>
      </c>
      <c r="G68">
        <f t="shared" ref="G68:AL68" ca="1" si="482">F68*EXP(($C$6-0.5*$C$4^2)*$C$5+$C$4*SQRT($C$5)*_xlfn.NORM.S.INV(RAND()))</f>
        <v>152.86401392155778</v>
      </c>
      <c r="H68">
        <f t="shared" ca="1" si="482"/>
        <v>153.69531954778574</v>
      </c>
      <c r="I68">
        <f t="shared" ca="1" si="482"/>
        <v>156.13929703279035</v>
      </c>
      <c r="J68">
        <f t="shared" ca="1" si="482"/>
        <v>153.83561573940457</v>
      </c>
      <c r="K68">
        <f t="shared" ca="1" si="482"/>
        <v>152.64636185500083</v>
      </c>
      <c r="L68">
        <f t="shared" ca="1" si="482"/>
        <v>157.38228723293463</v>
      </c>
      <c r="M68">
        <f t="shared" ca="1" si="482"/>
        <v>155.46989530005345</v>
      </c>
      <c r="N68">
        <f t="shared" ca="1" si="482"/>
        <v>155.53232559009049</v>
      </c>
      <c r="O68">
        <f t="shared" ca="1" si="482"/>
        <v>154.53448298608137</v>
      </c>
      <c r="P68">
        <f t="shared" ca="1" si="482"/>
        <v>154.82340611325074</v>
      </c>
      <c r="Q68">
        <f t="shared" ca="1" si="482"/>
        <v>156.39919964093281</v>
      </c>
      <c r="R68">
        <f t="shared" ca="1" si="482"/>
        <v>154.96657433002309</v>
      </c>
      <c r="S68">
        <f t="shared" ca="1" si="482"/>
        <v>158.86404462414626</v>
      </c>
      <c r="T68">
        <f t="shared" ca="1" si="482"/>
        <v>160.82248468437268</v>
      </c>
      <c r="U68">
        <f t="shared" ca="1" si="482"/>
        <v>155.16416233071675</v>
      </c>
      <c r="V68">
        <f t="shared" ca="1" si="482"/>
        <v>156.2311719729027</v>
      </c>
      <c r="W68">
        <f t="shared" ca="1" si="482"/>
        <v>159.42771997851659</v>
      </c>
      <c r="X68">
        <f t="shared" ca="1" si="482"/>
        <v>153.37170926161841</v>
      </c>
      <c r="Y68">
        <f t="shared" ca="1" si="482"/>
        <v>151.20899022767435</v>
      </c>
      <c r="Z68">
        <f t="shared" ca="1" si="482"/>
        <v>151.24604350519749</v>
      </c>
      <c r="AA68">
        <f t="shared" ca="1" si="482"/>
        <v>149.93643749578814</v>
      </c>
      <c r="AB68">
        <f t="shared" ca="1" si="482"/>
        <v>152.60949395260178</v>
      </c>
      <c r="AC68">
        <f t="shared" ca="1" si="482"/>
        <v>154.4423493782671</v>
      </c>
      <c r="AD68">
        <f t="shared" ca="1" si="482"/>
        <v>154.63276628325596</v>
      </c>
      <c r="AE68">
        <f t="shared" ca="1" si="482"/>
        <v>160.83622841889928</v>
      </c>
      <c r="AF68">
        <f t="shared" ca="1" si="482"/>
        <v>155.11870082398454</v>
      </c>
      <c r="AG68">
        <f t="shared" ca="1" si="482"/>
        <v>158.63576101798799</v>
      </c>
      <c r="AH68">
        <f t="shared" ca="1" si="482"/>
        <v>159.05957591811998</v>
      </c>
      <c r="AI68">
        <f t="shared" ca="1" si="482"/>
        <v>159.50511993699337</v>
      </c>
      <c r="AJ68">
        <f t="shared" ca="1" si="482"/>
        <v>156.37780202725853</v>
      </c>
      <c r="AK68">
        <f t="shared" ca="1" si="482"/>
        <v>160.03704776604735</v>
      </c>
      <c r="AL68">
        <f t="shared" ca="1" si="482"/>
        <v>163.4771944277546</v>
      </c>
      <c r="AM68">
        <f t="shared" ref="AM68:BR68" ca="1" si="483">AL68*EXP(($C$6-0.5*$C$4^2)*$C$5+$C$4*SQRT($C$5)*_xlfn.NORM.S.INV(RAND()))</f>
        <v>167.89995526705576</v>
      </c>
      <c r="AN68">
        <f t="shared" ca="1" si="483"/>
        <v>171.16753943085916</v>
      </c>
      <c r="AO68">
        <f t="shared" ca="1" si="483"/>
        <v>177.04095301970588</v>
      </c>
      <c r="AP68">
        <f t="shared" ca="1" si="483"/>
        <v>179.20073872677327</v>
      </c>
      <c r="AQ68">
        <f t="shared" ca="1" si="483"/>
        <v>175.84400984008303</v>
      </c>
      <c r="AR68">
        <f t="shared" ca="1" si="483"/>
        <v>173.78332303425231</v>
      </c>
      <c r="AS68">
        <f t="shared" ca="1" si="483"/>
        <v>175.29188167538609</v>
      </c>
      <c r="AT68">
        <f t="shared" ca="1" si="483"/>
        <v>175.57199497772106</v>
      </c>
      <c r="AU68">
        <f t="shared" ca="1" si="483"/>
        <v>178.76077297721767</v>
      </c>
      <c r="AV68">
        <f t="shared" ca="1" si="483"/>
        <v>181.66584541246402</v>
      </c>
      <c r="AW68">
        <f t="shared" ca="1" si="483"/>
        <v>181.67413455563403</v>
      </c>
      <c r="AX68">
        <f t="shared" ca="1" si="483"/>
        <v>187.11067763275531</v>
      </c>
      <c r="AY68">
        <f t="shared" ca="1" si="483"/>
        <v>189.97883561992396</v>
      </c>
      <c r="AZ68">
        <f t="shared" ca="1" si="483"/>
        <v>188.67460745841331</v>
      </c>
      <c r="BA68">
        <f t="shared" ca="1" si="483"/>
        <v>188.259222279559</v>
      </c>
      <c r="BB68">
        <f t="shared" ca="1" si="483"/>
        <v>187.91621192322262</v>
      </c>
      <c r="BC68">
        <f t="shared" ca="1" si="483"/>
        <v>189.50638440401258</v>
      </c>
      <c r="BD68">
        <f t="shared" ca="1" si="483"/>
        <v>190.49925615147185</v>
      </c>
      <c r="BE68">
        <f t="shared" ca="1" si="483"/>
        <v>190.85563923457224</v>
      </c>
      <c r="BF68">
        <f t="shared" ca="1" si="483"/>
        <v>190.08740259040712</v>
      </c>
      <c r="BG68">
        <f t="shared" ca="1" si="483"/>
        <v>192.63406380480055</v>
      </c>
      <c r="BH68">
        <f t="shared" ca="1" si="483"/>
        <v>193.60906020406472</v>
      </c>
      <c r="BI68">
        <f t="shared" ca="1" si="483"/>
        <v>195.2217139315085</v>
      </c>
      <c r="BJ68">
        <f t="shared" ca="1" si="483"/>
        <v>193.17447033480803</v>
      </c>
      <c r="BK68">
        <f t="shared" ca="1" si="483"/>
        <v>191.66695752210049</v>
      </c>
      <c r="BL68">
        <f t="shared" ca="1" si="483"/>
        <v>191.16218221967819</v>
      </c>
      <c r="BM68">
        <f t="shared" ca="1" si="483"/>
        <v>187.04912252623259</v>
      </c>
      <c r="BN68">
        <f t="shared" ca="1" si="483"/>
        <v>182.05846755621795</v>
      </c>
      <c r="BO68">
        <f t="shared" ca="1" si="483"/>
        <v>182.65224208246261</v>
      </c>
      <c r="BP68">
        <f t="shared" ca="1" si="483"/>
        <v>186.1624901107844</v>
      </c>
      <c r="BQ68">
        <f t="shared" ca="1" si="483"/>
        <v>188.04039559061337</v>
      </c>
      <c r="BR68">
        <f t="shared" ca="1" si="483"/>
        <v>185.13472593546845</v>
      </c>
      <c r="BS68">
        <f t="shared" ref="BS68:CX68" ca="1" si="484">BR68*EXP(($C$6-0.5*$C$4^2)*$C$5+$C$4*SQRT($C$5)*_xlfn.NORM.S.INV(RAND()))</f>
        <v>185.33430212726873</v>
      </c>
      <c r="BT68">
        <f t="shared" ca="1" si="484"/>
        <v>188.05066026122947</v>
      </c>
      <c r="BU68">
        <f t="shared" ca="1" si="484"/>
        <v>185.13141812484167</v>
      </c>
      <c r="BV68">
        <f t="shared" ca="1" si="484"/>
        <v>182.92143627086182</v>
      </c>
      <c r="BW68">
        <f t="shared" ca="1" si="484"/>
        <v>185.63035739472213</v>
      </c>
      <c r="BX68">
        <f t="shared" ca="1" si="484"/>
        <v>182.53998408067196</v>
      </c>
      <c r="BY68">
        <f t="shared" ca="1" si="484"/>
        <v>182.76176988163641</v>
      </c>
      <c r="BZ68">
        <f t="shared" ca="1" si="484"/>
        <v>182.8776590179547</v>
      </c>
      <c r="CA68">
        <f t="shared" ca="1" si="484"/>
        <v>178.80791524580488</v>
      </c>
      <c r="CB68">
        <f t="shared" ca="1" si="484"/>
        <v>183.33397243941138</v>
      </c>
      <c r="CC68">
        <f t="shared" ca="1" si="484"/>
        <v>187.8833327496495</v>
      </c>
      <c r="CD68">
        <f t="shared" ca="1" si="484"/>
        <v>189.18639130631414</v>
      </c>
      <c r="CE68">
        <f t="shared" ca="1" si="484"/>
        <v>194.70760674963728</v>
      </c>
      <c r="CF68">
        <f t="shared" ca="1" si="484"/>
        <v>193.75302077089947</v>
      </c>
      <c r="CG68">
        <f t="shared" ca="1" si="484"/>
        <v>189.80944912127441</v>
      </c>
      <c r="CH68">
        <f t="shared" ca="1" si="484"/>
        <v>188.68151983575953</v>
      </c>
      <c r="CI68">
        <f t="shared" ca="1" si="484"/>
        <v>187.76813919080604</v>
      </c>
      <c r="CJ68">
        <f t="shared" ca="1" si="484"/>
        <v>187.83929153065654</v>
      </c>
      <c r="CK68">
        <f t="shared" ca="1" si="484"/>
        <v>184.22398568405373</v>
      </c>
      <c r="CL68">
        <f t="shared" ca="1" si="484"/>
        <v>188.01178515101142</v>
      </c>
      <c r="CM68">
        <f t="shared" ca="1" si="484"/>
        <v>184.03459954675677</v>
      </c>
      <c r="CN68">
        <f t="shared" ca="1" si="484"/>
        <v>181.72932221068538</v>
      </c>
      <c r="CO68">
        <f t="shared" ca="1" si="484"/>
        <v>184.60295048997273</v>
      </c>
      <c r="CP68">
        <f t="shared" ca="1" si="484"/>
        <v>189.10631152686551</v>
      </c>
      <c r="CQ68">
        <f t="shared" ca="1" si="484"/>
        <v>189.69707468037117</v>
      </c>
      <c r="CR68">
        <f t="shared" ca="1" si="484"/>
        <v>190.75871118097317</v>
      </c>
      <c r="CS68">
        <f t="shared" ca="1" si="484"/>
        <v>186.72275550361002</v>
      </c>
      <c r="CT68">
        <f t="shared" ca="1" si="484"/>
        <v>187.61803235672014</v>
      </c>
      <c r="CU68">
        <f t="shared" ca="1" si="484"/>
        <v>188.02604683353468</v>
      </c>
      <c r="CV68">
        <f t="shared" ca="1" si="484"/>
        <v>188.28260640507503</v>
      </c>
      <c r="CW68">
        <f t="shared" ca="1" si="484"/>
        <v>191.90885442757784</v>
      </c>
      <c r="CX68">
        <f t="shared" ca="1" si="484"/>
        <v>197.25444974307513</v>
      </c>
      <c r="CY68">
        <f t="shared" ref="CY68:ED68" ca="1" si="485">CX68*EXP(($C$6-0.5*$C$4^2)*$C$5+$C$4*SQRT($C$5)*_xlfn.NORM.S.INV(RAND()))</f>
        <v>197.77475865438524</v>
      </c>
      <c r="CZ68">
        <f t="shared" ca="1" si="485"/>
        <v>201.7961746344935</v>
      </c>
      <c r="DA68">
        <f t="shared" ca="1" si="485"/>
        <v>198.33743474579651</v>
      </c>
      <c r="DB68">
        <f t="shared" ca="1" si="485"/>
        <v>197.51402503511602</v>
      </c>
      <c r="DC68">
        <f t="shared" ca="1" si="485"/>
        <v>197.44551969685403</v>
      </c>
      <c r="DD68">
        <f t="shared" ca="1" si="485"/>
        <v>191.60144234087252</v>
      </c>
      <c r="DE68">
        <f t="shared" ca="1" si="485"/>
        <v>193.28276858014667</v>
      </c>
      <c r="DF68">
        <f t="shared" ca="1" si="485"/>
        <v>199.49092404034994</v>
      </c>
      <c r="DG68">
        <f t="shared" ca="1" si="485"/>
        <v>201.77506062750388</v>
      </c>
      <c r="DH68">
        <f t="shared" ca="1" si="485"/>
        <v>203.89147131634678</v>
      </c>
      <c r="DI68">
        <f t="shared" ca="1" si="485"/>
        <v>201.19546541148145</v>
      </c>
      <c r="DJ68">
        <f t="shared" ca="1" si="485"/>
        <v>192.9013291339713</v>
      </c>
      <c r="DK68">
        <f t="shared" ca="1" si="485"/>
        <v>188.99672269477068</v>
      </c>
      <c r="DL68">
        <f t="shared" ca="1" si="485"/>
        <v>184.96077810494793</v>
      </c>
      <c r="DM68">
        <f t="shared" ca="1" si="485"/>
        <v>186.81364038036136</v>
      </c>
      <c r="DN68">
        <f t="shared" ca="1" si="485"/>
        <v>189.12172778563891</v>
      </c>
      <c r="DO68">
        <f t="shared" ca="1" si="485"/>
        <v>191.51640688210117</v>
      </c>
      <c r="DP68">
        <f t="shared" ca="1" si="485"/>
        <v>191.35505557347</v>
      </c>
      <c r="DQ68">
        <f t="shared" ca="1" si="485"/>
        <v>196.52944665988528</v>
      </c>
      <c r="DR68">
        <f t="shared" ca="1" si="485"/>
        <v>199.25903989357641</v>
      </c>
      <c r="DS68">
        <f t="shared" ca="1" si="485"/>
        <v>196.23358702661127</v>
      </c>
      <c r="DT68">
        <f t="shared" ca="1" si="485"/>
        <v>198.42029847076353</v>
      </c>
      <c r="DU68">
        <f t="shared" ca="1" si="485"/>
        <v>198.9715361084325</v>
      </c>
      <c r="DV68">
        <f t="shared" ca="1" si="485"/>
        <v>199.44596643759493</v>
      </c>
      <c r="DW68">
        <f t="shared" ca="1" si="485"/>
        <v>203.7755656575232</v>
      </c>
      <c r="DX68">
        <f t="shared" ca="1" si="485"/>
        <v>202.94955377376033</v>
      </c>
      <c r="DY68">
        <f t="shared" ca="1" si="485"/>
        <v>204.0549566917075</v>
      </c>
      <c r="DZ68">
        <f t="shared" ca="1" si="485"/>
        <v>203.71409850952031</v>
      </c>
      <c r="EA68">
        <f t="shared" ca="1" si="485"/>
        <v>199.98251719302419</v>
      </c>
      <c r="EB68">
        <f t="shared" ca="1" si="485"/>
        <v>197.78440460277278</v>
      </c>
      <c r="EC68">
        <f t="shared" ca="1" si="485"/>
        <v>198.43985234511734</v>
      </c>
      <c r="ED68">
        <f t="shared" ca="1" si="485"/>
        <v>198.85692142758589</v>
      </c>
      <c r="EE68">
        <f t="shared" ref="EE68:FJ68" ca="1" si="486">ED68*EXP(($C$6-0.5*$C$4^2)*$C$5+$C$4*SQRT($C$5)*_xlfn.NORM.S.INV(RAND()))</f>
        <v>197.20983799445355</v>
      </c>
      <c r="EF68">
        <f t="shared" ca="1" si="486"/>
        <v>197.78747553122892</v>
      </c>
      <c r="EG68">
        <f t="shared" ca="1" si="486"/>
        <v>196.9101831389257</v>
      </c>
      <c r="EH68">
        <f t="shared" ca="1" si="486"/>
        <v>199.02420148379645</v>
      </c>
      <c r="EI68">
        <f t="shared" ca="1" si="486"/>
        <v>200.17012809251437</v>
      </c>
      <c r="EJ68">
        <f t="shared" ca="1" si="486"/>
        <v>197.48155325238412</v>
      </c>
      <c r="EK68">
        <f t="shared" ca="1" si="486"/>
        <v>199.65300691684834</v>
      </c>
      <c r="EL68">
        <f t="shared" ca="1" si="486"/>
        <v>200.69235770271123</v>
      </c>
      <c r="EM68">
        <f t="shared" ca="1" si="486"/>
        <v>205.0348928325098</v>
      </c>
      <c r="EN68">
        <f t="shared" ca="1" si="486"/>
        <v>202.74696287840061</v>
      </c>
      <c r="EO68">
        <f t="shared" ca="1" si="486"/>
        <v>198.16488476531867</v>
      </c>
      <c r="EP68">
        <f t="shared" ca="1" si="486"/>
        <v>195.48502172054964</v>
      </c>
      <c r="EQ68">
        <f t="shared" ca="1" si="486"/>
        <v>194.92009848129126</v>
      </c>
      <c r="ER68">
        <f t="shared" ca="1" si="486"/>
        <v>191.9839314329171</v>
      </c>
      <c r="ES68">
        <f t="shared" ca="1" si="486"/>
        <v>182.99070016005197</v>
      </c>
      <c r="ET68">
        <f t="shared" ca="1" si="486"/>
        <v>178.60062259799273</v>
      </c>
      <c r="EU68">
        <f t="shared" ca="1" si="486"/>
        <v>174.12839170220974</v>
      </c>
      <c r="EV68">
        <f t="shared" ca="1" si="486"/>
        <v>178.96826444105233</v>
      </c>
      <c r="EW68">
        <f t="shared" ca="1" si="486"/>
        <v>173.26043630427731</v>
      </c>
      <c r="EX68">
        <f t="shared" ca="1" si="486"/>
        <v>171.5414756202569</v>
      </c>
      <c r="EY68">
        <f t="shared" ca="1" si="486"/>
        <v>173.75157645803068</v>
      </c>
      <c r="EZ68">
        <f t="shared" ca="1" si="486"/>
        <v>173.70583315213301</v>
      </c>
      <c r="FA68">
        <f t="shared" ca="1" si="486"/>
        <v>172.06846531925544</v>
      </c>
      <c r="FB68">
        <f t="shared" ca="1" si="486"/>
        <v>171.34945056111121</v>
      </c>
      <c r="FC68">
        <f t="shared" ca="1" si="486"/>
        <v>169.22439382716135</v>
      </c>
      <c r="FD68">
        <f t="shared" ca="1" si="486"/>
        <v>169.2711082836037</v>
      </c>
      <c r="FE68">
        <f t="shared" ca="1" si="486"/>
        <v>162.90423771877593</v>
      </c>
      <c r="FF68">
        <f t="shared" ca="1" si="486"/>
        <v>168.13368669328852</v>
      </c>
      <c r="FG68">
        <f t="shared" ca="1" si="486"/>
        <v>165.58219128142284</v>
      </c>
      <c r="FH68">
        <f t="shared" ca="1" si="486"/>
        <v>168.46365975655291</v>
      </c>
      <c r="FI68">
        <f t="shared" ca="1" si="486"/>
        <v>164.08481696381997</v>
      </c>
      <c r="FJ68">
        <f t="shared" ca="1" si="486"/>
        <v>164.87414196619648</v>
      </c>
      <c r="FK68">
        <f t="shared" ref="FK68:GP68" ca="1" si="487">FJ68*EXP(($C$6-0.5*$C$4^2)*$C$5+$C$4*SQRT($C$5)*_xlfn.NORM.S.INV(RAND()))</f>
        <v>164.98017203755799</v>
      </c>
      <c r="FL68">
        <f t="shared" ca="1" si="487"/>
        <v>164.39043106096761</v>
      </c>
      <c r="FM68">
        <f t="shared" ca="1" si="487"/>
        <v>165.57327350275065</v>
      </c>
      <c r="FN68">
        <f t="shared" ca="1" si="487"/>
        <v>162.92886818338837</v>
      </c>
      <c r="FO68">
        <f t="shared" ca="1" si="487"/>
        <v>160.60191488445091</v>
      </c>
      <c r="FP68">
        <f t="shared" ca="1" si="487"/>
        <v>167.06801428744953</v>
      </c>
      <c r="FQ68">
        <f t="shared" ca="1" si="487"/>
        <v>164.62902020991652</v>
      </c>
      <c r="FR68">
        <f t="shared" ca="1" si="487"/>
        <v>166.57303569925398</v>
      </c>
      <c r="FS68">
        <f t="shared" ca="1" si="487"/>
        <v>164.39144418028604</v>
      </c>
      <c r="FT68">
        <f t="shared" ca="1" si="487"/>
        <v>166.17945061006918</v>
      </c>
      <c r="FU68">
        <f t="shared" ca="1" si="487"/>
        <v>162.88189627576639</v>
      </c>
      <c r="FV68">
        <f t="shared" ca="1" si="487"/>
        <v>161.53463354173294</v>
      </c>
      <c r="FW68">
        <f t="shared" ca="1" si="487"/>
        <v>164.62637156925052</v>
      </c>
      <c r="FX68">
        <f t="shared" ca="1" si="487"/>
        <v>162.93561973558226</v>
      </c>
      <c r="FY68">
        <f t="shared" ca="1" si="487"/>
        <v>163.89822048258628</v>
      </c>
      <c r="FZ68">
        <f t="shared" ca="1" si="487"/>
        <v>167.0395575776036</v>
      </c>
      <c r="GA68">
        <f t="shared" ca="1" si="487"/>
        <v>162.81631942346073</v>
      </c>
      <c r="GB68">
        <f t="shared" ca="1" si="487"/>
        <v>164.80837545280392</v>
      </c>
      <c r="GC68">
        <f t="shared" ca="1" si="487"/>
        <v>162.26561279479745</v>
      </c>
      <c r="GD68">
        <f t="shared" ca="1" si="487"/>
        <v>164.93847030291988</v>
      </c>
      <c r="GE68">
        <f t="shared" ca="1" si="487"/>
        <v>164.48138489740384</v>
      </c>
      <c r="GF68">
        <f t="shared" ca="1" si="487"/>
        <v>164.75260395976892</v>
      </c>
      <c r="GG68">
        <f t="shared" ca="1" si="487"/>
        <v>168.62906401305867</v>
      </c>
      <c r="GH68">
        <f t="shared" ca="1" si="487"/>
        <v>170.1965365722242</v>
      </c>
      <c r="GI68">
        <f t="shared" ca="1" si="487"/>
        <v>168.18661449960257</v>
      </c>
      <c r="GJ68">
        <f t="shared" ca="1" si="487"/>
        <v>165.43463983864928</v>
      </c>
      <c r="GK68">
        <f t="shared" ca="1" si="487"/>
        <v>165.43632567829474</v>
      </c>
      <c r="GL68">
        <f t="shared" ca="1" si="487"/>
        <v>161.89073595944885</v>
      </c>
      <c r="GM68">
        <f t="shared" ca="1" si="487"/>
        <v>163.99449154252355</v>
      </c>
      <c r="GN68">
        <f t="shared" ca="1" si="487"/>
        <v>161.05339286743603</v>
      </c>
      <c r="GO68">
        <f t="shared" ca="1" si="487"/>
        <v>162.52386247787607</v>
      </c>
      <c r="GP68">
        <f t="shared" ca="1" si="487"/>
        <v>162.69628478432102</v>
      </c>
      <c r="GQ68">
        <f t="shared" ref="GQ68:GX68" ca="1" si="488">GP68*EXP(($C$6-0.5*$C$4^2)*$C$5+$C$4*SQRT($C$5)*_xlfn.NORM.S.INV(RAND()))</f>
        <v>161.84795765104107</v>
      </c>
      <c r="GR68">
        <f t="shared" ca="1" si="488"/>
        <v>163.00822904598527</v>
      </c>
      <c r="GS68">
        <f t="shared" ca="1" si="488"/>
        <v>167.33400630602199</v>
      </c>
      <c r="GT68">
        <f t="shared" ca="1" si="488"/>
        <v>167.83399643830123</v>
      </c>
      <c r="GU68">
        <f t="shared" ca="1" si="488"/>
        <v>170.38782094303295</v>
      </c>
      <c r="GV68">
        <f t="shared" ca="1" si="488"/>
        <v>170.20390859196493</v>
      </c>
      <c r="GW68">
        <f t="shared" ca="1" si="488"/>
        <v>170.73965709925588</v>
      </c>
      <c r="GX68">
        <f t="shared" ca="1" si="488"/>
        <v>166.01794427823404</v>
      </c>
      <c r="GY68" s="26">
        <f t="shared" ca="1" si="480"/>
        <v>0</v>
      </c>
      <c r="GZ68">
        <f t="shared" ca="1" si="470"/>
        <v>0</v>
      </c>
      <c r="HA68" s="26">
        <f t="shared" ca="1" si="481"/>
        <v>6.0179442782340402</v>
      </c>
      <c r="HB68" s="26">
        <f t="shared" ca="1" si="471"/>
        <v>5.99858433222348</v>
      </c>
    </row>
    <row r="69" spans="6:210" x14ac:dyDescent="0.35">
      <c r="F69" s="26">
        <f t="shared" si="472"/>
        <v>156.69999999999999</v>
      </c>
      <c r="G69">
        <f t="shared" ref="G69:AL69" ca="1" si="489">F69*EXP(($C$6-0.5*$C$4^2)*$C$5+$C$4*SQRT($C$5)*_xlfn.NORM.S.INV(RAND()))</f>
        <v>159.30926181263101</v>
      </c>
      <c r="H69">
        <f t="shared" ca="1" si="489"/>
        <v>162.86570400822802</v>
      </c>
      <c r="I69">
        <f t="shared" ca="1" si="489"/>
        <v>161.2344131063976</v>
      </c>
      <c r="J69">
        <f t="shared" ca="1" si="489"/>
        <v>154.15662413943738</v>
      </c>
      <c r="K69">
        <f t="shared" ca="1" si="489"/>
        <v>154.06620764322199</v>
      </c>
      <c r="L69">
        <f t="shared" ca="1" si="489"/>
        <v>154.75522217859424</v>
      </c>
      <c r="M69">
        <f t="shared" ca="1" si="489"/>
        <v>155.12949278608221</v>
      </c>
      <c r="N69">
        <f t="shared" ca="1" si="489"/>
        <v>157.064512542465</v>
      </c>
      <c r="O69">
        <f t="shared" ca="1" si="489"/>
        <v>158.98018378007569</v>
      </c>
      <c r="P69">
        <f t="shared" ca="1" si="489"/>
        <v>156.41955453455549</v>
      </c>
      <c r="Q69">
        <f t="shared" ca="1" si="489"/>
        <v>163.62570578950312</v>
      </c>
      <c r="R69">
        <f t="shared" ca="1" si="489"/>
        <v>160.28790624914799</v>
      </c>
      <c r="S69">
        <f t="shared" ca="1" si="489"/>
        <v>160.14009232361022</v>
      </c>
      <c r="T69">
        <f t="shared" ca="1" si="489"/>
        <v>157.44922855340863</v>
      </c>
      <c r="U69">
        <f t="shared" ca="1" si="489"/>
        <v>158.57208088001391</v>
      </c>
      <c r="V69">
        <f t="shared" ca="1" si="489"/>
        <v>161.82907660309277</v>
      </c>
      <c r="W69">
        <f t="shared" ca="1" si="489"/>
        <v>163.78072530959233</v>
      </c>
      <c r="X69">
        <f t="shared" ca="1" si="489"/>
        <v>166.79002083784135</v>
      </c>
      <c r="Y69">
        <f t="shared" ca="1" si="489"/>
        <v>174.17345036137991</v>
      </c>
      <c r="Z69">
        <f t="shared" ca="1" si="489"/>
        <v>172.67636140470367</v>
      </c>
      <c r="AA69">
        <f t="shared" ca="1" si="489"/>
        <v>176.13217560815968</v>
      </c>
      <c r="AB69">
        <f t="shared" ca="1" si="489"/>
        <v>175.76797070195136</v>
      </c>
      <c r="AC69">
        <f t="shared" ca="1" si="489"/>
        <v>172.48920924744283</v>
      </c>
      <c r="AD69">
        <f t="shared" ca="1" si="489"/>
        <v>173.63189504968398</v>
      </c>
      <c r="AE69">
        <f t="shared" ca="1" si="489"/>
        <v>166.32163106239068</v>
      </c>
      <c r="AF69">
        <f t="shared" ca="1" si="489"/>
        <v>165.42212539634085</v>
      </c>
      <c r="AG69">
        <f t="shared" ca="1" si="489"/>
        <v>167.69415430653061</v>
      </c>
      <c r="AH69">
        <f t="shared" ca="1" si="489"/>
        <v>169.72229002573621</v>
      </c>
      <c r="AI69">
        <f t="shared" ca="1" si="489"/>
        <v>172.47950020107268</v>
      </c>
      <c r="AJ69">
        <f t="shared" ca="1" si="489"/>
        <v>174.42649082317658</v>
      </c>
      <c r="AK69">
        <f t="shared" ca="1" si="489"/>
        <v>168.4410434993699</v>
      </c>
      <c r="AL69">
        <f t="shared" ca="1" si="489"/>
        <v>168.17058583906393</v>
      </c>
      <c r="AM69">
        <f t="shared" ref="AM69:BR69" ca="1" si="490">AL69*EXP(($C$6-0.5*$C$4^2)*$C$5+$C$4*SQRT($C$5)*_xlfn.NORM.S.INV(RAND()))</f>
        <v>169.41280674422214</v>
      </c>
      <c r="AN69">
        <f t="shared" ca="1" si="490"/>
        <v>168.43868612588355</v>
      </c>
      <c r="AO69">
        <f t="shared" ca="1" si="490"/>
        <v>166.8812083957904</v>
      </c>
      <c r="AP69">
        <f t="shared" ca="1" si="490"/>
        <v>161.60274228157857</v>
      </c>
      <c r="AQ69">
        <f t="shared" ca="1" si="490"/>
        <v>165.08293488867471</v>
      </c>
      <c r="AR69">
        <f t="shared" ca="1" si="490"/>
        <v>162.71803540565634</v>
      </c>
      <c r="AS69">
        <f t="shared" ca="1" si="490"/>
        <v>161.63865980615375</v>
      </c>
      <c r="AT69">
        <f t="shared" ca="1" si="490"/>
        <v>160.7251294851373</v>
      </c>
      <c r="AU69">
        <f t="shared" ca="1" si="490"/>
        <v>156.36388227573946</v>
      </c>
      <c r="AV69">
        <f t="shared" ca="1" si="490"/>
        <v>154.77924343908484</v>
      </c>
      <c r="AW69">
        <f t="shared" ca="1" si="490"/>
        <v>150.52545637809109</v>
      </c>
      <c r="AX69">
        <f t="shared" ca="1" si="490"/>
        <v>153.27770672971135</v>
      </c>
      <c r="AY69">
        <f t="shared" ca="1" si="490"/>
        <v>152.67423046290654</v>
      </c>
      <c r="AZ69">
        <f t="shared" ca="1" si="490"/>
        <v>151.16474897266386</v>
      </c>
      <c r="BA69">
        <f t="shared" ca="1" si="490"/>
        <v>155.45872832453327</v>
      </c>
      <c r="BB69">
        <f t="shared" ca="1" si="490"/>
        <v>149.85483593851336</v>
      </c>
      <c r="BC69">
        <f t="shared" ca="1" si="490"/>
        <v>150.46344930012427</v>
      </c>
      <c r="BD69">
        <f t="shared" ca="1" si="490"/>
        <v>156.12642099746861</v>
      </c>
      <c r="BE69">
        <f t="shared" ca="1" si="490"/>
        <v>158.47696874590613</v>
      </c>
      <c r="BF69">
        <f t="shared" ca="1" si="490"/>
        <v>160.53141862964753</v>
      </c>
      <c r="BG69">
        <f t="shared" ca="1" si="490"/>
        <v>163.63819418852555</v>
      </c>
      <c r="BH69">
        <f t="shared" ca="1" si="490"/>
        <v>160.14312839269681</v>
      </c>
      <c r="BI69">
        <f t="shared" ca="1" si="490"/>
        <v>158.73982119617327</v>
      </c>
      <c r="BJ69">
        <f t="shared" ca="1" si="490"/>
        <v>163.93897748297837</v>
      </c>
      <c r="BK69">
        <f t="shared" ca="1" si="490"/>
        <v>166.11330718148301</v>
      </c>
      <c r="BL69">
        <f t="shared" ca="1" si="490"/>
        <v>169.0635518227638</v>
      </c>
      <c r="BM69">
        <f t="shared" ca="1" si="490"/>
        <v>168.25712226775769</v>
      </c>
      <c r="BN69">
        <f t="shared" ca="1" si="490"/>
        <v>169.73994660976061</v>
      </c>
      <c r="BO69">
        <f t="shared" ca="1" si="490"/>
        <v>168.45177508718692</v>
      </c>
      <c r="BP69">
        <f t="shared" ca="1" si="490"/>
        <v>170.47768404580768</v>
      </c>
      <c r="BQ69">
        <f t="shared" ca="1" si="490"/>
        <v>170.25498311012316</v>
      </c>
      <c r="BR69">
        <f t="shared" ca="1" si="490"/>
        <v>168.79659456913856</v>
      </c>
      <c r="BS69">
        <f t="shared" ref="BS69:CX69" ca="1" si="491">BR69*EXP(($C$6-0.5*$C$4^2)*$C$5+$C$4*SQRT($C$5)*_xlfn.NORM.S.INV(RAND()))</f>
        <v>170.21236883488896</v>
      </c>
      <c r="BT69">
        <f t="shared" ca="1" si="491"/>
        <v>172.53000889285724</v>
      </c>
      <c r="BU69">
        <f t="shared" ca="1" si="491"/>
        <v>169.79307838193691</v>
      </c>
      <c r="BV69">
        <f t="shared" ca="1" si="491"/>
        <v>174.14784830816325</v>
      </c>
      <c r="BW69">
        <f t="shared" ca="1" si="491"/>
        <v>174.70949796489987</v>
      </c>
      <c r="BX69">
        <f t="shared" ca="1" si="491"/>
        <v>170.84131077355556</v>
      </c>
      <c r="BY69">
        <f t="shared" ca="1" si="491"/>
        <v>169.60476771505523</v>
      </c>
      <c r="BZ69">
        <f t="shared" ca="1" si="491"/>
        <v>171.9411836007576</v>
      </c>
      <c r="CA69">
        <f t="shared" ca="1" si="491"/>
        <v>169.33413421063071</v>
      </c>
      <c r="CB69">
        <f t="shared" ca="1" si="491"/>
        <v>170.04461030598551</v>
      </c>
      <c r="CC69">
        <f t="shared" ca="1" si="491"/>
        <v>173.58678842027709</v>
      </c>
      <c r="CD69">
        <f t="shared" ca="1" si="491"/>
        <v>173.0848506069666</v>
      </c>
      <c r="CE69">
        <f t="shared" ca="1" si="491"/>
        <v>176.91686842012842</v>
      </c>
      <c r="CF69">
        <f t="shared" ca="1" si="491"/>
        <v>172.6828689015519</v>
      </c>
      <c r="CG69">
        <f t="shared" ca="1" si="491"/>
        <v>172.96052969651143</v>
      </c>
      <c r="CH69">
        <f t="shared" ca="1" si="491"/>
        <v>166.16103681480396</v>
      </c>
      <c r="CI69">
        <f t="shared" ca="1" si="491"/>
        <v>165.40297240439583</v>
      </c>
      <c r="CJ69">
        <f t="shared" ca="1" si="491"/>
        <v>159.83852503663127</v>
      </c>
      <c r="CK69">
        <f t="shared" ca="1" si="491"/>
        <v>160.74979988016636</v>
      </c>
      <c r="CL69">
        <f t="shared" ca="1" si="491"/>
        <v>163.39042280595277</v>
      </c>
      <c r="CM69">
        <f t="shared" ca="1" si="491"/>
        <v>165.68564460324481</v>
      </c>
      <c r="CN69">
        <f t="shared" ca="1" si="491"/>
        <v>164.61435034403286</v>
      </c>
      <c r="CO69">
        <f t="shared" ca="1" si="491"/>
        <v>164.18188923745973</v>
      </c>
      <c r="CP69">
        <f t="shared" ca="1" si="491"/>
        <v>163.94045416961805</v>
      </c>
      <c r="CQ69">
        <f t="shared" ca="1" si="491"/>
        <v>164.56330216831736</v>
      </c>
      <c r="CR69">
        <f t="shared" ca="1" si="491"/>
        <v>163.75680949504309</v>
      </c>
      <c r="CS69">
        <f t="shared" ca="1" si="491"/>
        <v>162.76740731763005</v>
      </c>
      <c r="CT69">
        <f t="shared" ca="1" si="491"/>
        <v>164.71628993408126</v>
      </c>
      <c r="CU69">
        <f t="shared" ca="1" si="491"/>
        <v>166.11030929949607</v>
      </c>
      <c r="CV69">
        <f t="shared" ca="1" si="491"/>
        <v>166.30485190014366</v>
      </c>
      <c r="CW69">
        <f t="shared" ca="1" si="491"/>
        <v>164.14773678650849</v>
      </c>
      <c r="CX69">
        <f t="shared" ca="1" si="491"/>
        <v>164.71171242619471</v>
      </c>
      <c r="CY69">
        <f t="shared" ref="CY69:ED69" ca="1" si="492">CX69*EXP(($C$6-0.5*$C$4^2)*$C$5+$C$4*SQRT($C$5)*_xlfn.NORM.S.INV(RAND()))</f>
        <v>166.20424891440399</v>
      </c>
      <c r="CZ69">
        <f t="shared" ca="1" si="492"/>
        <v>166.74425053487445</v>
      </c>
      <c r="DA69">
        <f t="shared" ca="1" si="492"/>
        <v>158.15191683777513</v>
      </c>
      <c r="DB69">
        <f t="shared" ca="1" si="492"/>
        <v>155.68894615823433</v>
      </c>
      <c r="DC69">
        <f t="shared" ca="1" si="492"/>
        <v>155.22353200700911</v>
      </c>
      <c r="DD69">
        <f t="shared" ca="1" si="492"/>
        <v>157.03913135508469</v>
      </c>
      <c r="DE69">
        <f t="shared" ca="1" si="492"/>
        <v>158.94643483353204</v>
      </c>
      <c r="DF69">
        <f t="shared" ca="1" si="492"/>
        <v>159.08021828339884</v>
      </c>
      <c r="DG69">
        <f t="shared" ca="1" si="492"/>
        <v>157.88428753252475</v>
      </c>
      <c r="DH69">
        <f t="shared" ca="1" si="492"/>
        <v>156.92417175539424</v>
      </c>
      <c r="DI69">
        <f t="shared" ca="1" si="492"/>
        <v>156.45866749395842</v>
      </c>
      <c r="DJ69">
        <f t="shared" ca="1" si="492"/>
        <v>156.52888476800126</v>
      </c>
      <c r="DK69">
        <f t="shared" ca="1" si="492"/>
        <v>160.10124364590851</v>
      </c>
      <c r="DL69">
        <f t="shared" ca="1" si="492"/>
        <v>161.49770794819381</v>
      </c>
      <c r="DM69">
        <f t="shared" ca="1" si="492"/>
        <v>156.05740631137007</v>
      </c>
      <c r="DN69">
        <f t="shared" ca="1" si="492"/>
        <v>155.30859268850108</v>
      </c>
      <c r="DO69">
        <f t="shared" ca="1" si="492"/>
        <v>158.42989009732807</v>
      </c>
      <c r="DP69">
        <f t="shared" ca="1" si="492"/>
        <v>157.46664620744349</v>
      </c>
      <c r="DQ69">
        <f t="shared" ca="1" si="492"/>
        <v>159.48626091663127</v>
      </c>
      <c r="DR69">
        <f t="shared" ca="1" si="492"/>
        <v>161.12404758490561</v>
      </c>
      <c r="DS69">
        <f t="shared" ca="1" si="492"/>
        <v>157.57283861605771</v>
      </c>
      <c r="DT69">
        <f t="shared" ca="1" si="492"/>
        <v>155.91380428400547</v>
      </c>
      <c r="DU69">
        <f t="shared" ca="1" si="492"/>
        <v>154.2815355026643</v>
      </c>
      <c r="DV69">
        <f t="shared" ca="1" si="492"/>
        <v>151.44064570725854</v>
      </c>
      <c r="DW69">
        <f t="shared" ca="1" si="492"/>
        <v>156.80114936050575</v>
      </c>
      <c r="DX69">
        <f t="shared" ca="1" si="492"/>
        <v>155.22281156489038</v>
      </c>
      <c r="DY69">
        <f t="shared" ca="1" si="492"/>
        <v>153.45557126804178</v>
      </c>
      <c r="DZ69">
        <f t="shared" ca="1" si="492"/>
        <v>156.26232259167168</v>
      </c>
      <c r="EA69">
        <f t="shared" ca="1" si="492"/>
        <v>157.59000808431722</v>
      </c>
      <c r="EB69">
        <f t="shared" ca="1" si="492"/>
        <v>158.19327418380553</v>
      </c>
      <c r="EC69">
        <f t="shared" ca="1" si="492"/>
        <v>160.62431736656708</v>
      </c>
      <c r="ED69">
        <f t="shared" ca="1" si="492"/>
        <v>161.35249617813901</v>
      </c>
      <c r="EE69">
        <f t="shared" ref="EE69:FJ69" ca="1" si="493">ED69*EXP(($C$6-0.5*$C$4^2)*$C$5+$C$4*SQRT($C$5)*_xlfn.NORM.S.INV(RAND()))</f>
        <v>163.49511173255672</v>
      </c>
      <c r="EF69">
        <f t="shared" ca="1" si="493"/>
        <v>166.04091305670505</v>
      </c>
      <c r="EG69">
        <f t="shared" ca="1" si="493"/>
        <v>163.99433475855488</v>
      </c>
      <c r="EH69">
        <f t="shared" ca="1" si="493"/>
        <v>166.12453475919645</v>
      </c>
      <c r="EI69">
        <f t="shared" ca="1" si="493"/>
        <v>162.29631740334773</v>
      </c>
      <c r="EJ69">
        <f t="shared" ca="1" si="493"/>
        <v>164.61965568781827</v>
      </c>
      <c r="EK69">
        <f t="shared" ca="1" si="493"/>
        <v>162.89352055212331</v>
      </c>
      <c r="EL69">
        <f t="shared" ca="1" si="493"/>
        <v>158.34240275943085</v>
      </c>
      <c r="EM69">
        <f t="shared" ca="1" si="493"/>
        <v>153.87010003599059</v>
      </c>
      <c r="EN69">
        <f t="shared" ca="1" si="493"/>
        <v>156.98293578653349</v>
      </c>
      <c r="EO69">
        <f t="shared" ca="1" si="493"/>
        <v>157.62319856862163</v>
      </c>
      <c r="EP69">
        <f t="shared" ca="1" si="493"/>
        <v>160.45786340146063</v>
      </c>
      <c r="EQ69">
        <f t="shared" ca="1" si="493"/>
        <v>160.20485567363465</v>
      </c>
      <c r="ER69">
        <f t="shared" ca="1" si="493"/>
        <v>158.96015092750758</v>
      </c>
      <c r="ES69">
        <f t="shared" ca="1" si="493"/>
        <v>158.83465072015272</v>
      </c>
      <c r="ET69">
        <f t="shared" ca="1" si="493"/>
        <v>159.49096679903536</v>
      </c>
      <c r="EU69">
        <f t="shared" ca="1" si="493"/>
        <v>157.3019321353089</v>
      </c>
      <c r="EV69">
        <f t="shared" ca="1" si="493"/>
        <v>156.31826054419273</v>
      </c>
      <c r="EW69">
        <f t="shared" ca="1" si="493"/>
        <v>154.1786553621877</v>
      </c>
      <c r="EX69">
        <f t="shared" ca="1" si="493"/>
        <v>160.13637117413381</v>
      </c>
      <c r="EY69">
        <f t="shared" ca="1" si="493"/>
        <v>158.86949763625719</v>
      </c>
      <c r="EZ69">
        <f t="shared" ca="1" si="493"/>
        <v>156.35185329612224</v>
      </c>
      <c r="FA69">
        <f t="shared" ca="1" si="493"/>
        <v>153.12172408959287</v>
      </c>
      <c r="FB69">
        <f t="shared" ca="1" si="493"/>
        <v>150.56482905690211</v>
      </c>
      <c r="FC69">
        <f t="shared" ca="1" si="493"/>
        <v>153.0213036696374</v>
      </c>
      <c r="FD69">
        <f t="shared" ca="1" si="493"/>
        <v>150.4288070865191</v>
      </c>
      <c r="FE69">
        <f t="shared" ca="1" si="493"/>
        <v>148.98235547180161</v>
      </c>
      <c r="FF69">
        <f t="shared" ca="1" si="493"/>
        <v>156.51942098396867</v>
      </c>
      <c r="FG69">
        <f t="shared" ca="1" si="493"/>
        <v>154.6411827365161</v>
      </c>
      <c r="FH69">
        <f t="shared" ca="1" si="493"/>
        <v>154.70648727809277</v>
      </c>
      <c r="FI69">
        <f t="shared" ca="1" si="493"/>
        <v>156.30534118898046</v>
      </c>
      <c r="FJ69">
        <f t="shared" ca="1" si="493"/>
        <v>158.6189367995508</v>
      </c>
      <c r="FK69">
        <f t="shared" ref="FK69:GP69" ca="1" si="494">FJ69*EXP(($C$6-0.5*$C$4^2)*$C$5+$C$4*SQRT($C$5)*_xlfn.NORM.S.INV(RAND()))</f>
        <v>160.9843378856134</v>
      </c>
      <c r="FL69">
        <f t="shared" ca="1" si="494"/>
        <v>162.16334093976164</v>
      </c>
      <c r="FM69">
        <f t="shared" ca="1" si="494"/>
        <v>160.4286675771184</v>
      </c>
      <c r="FN69">
        <f t="shared" ca="1" si="494"/>
        <v>163.60973612110971</v>
      </c>
      <c r="FO69">
        <f t="shared" ca="1" si="494"/>
        <v>162.50469366181818</v>
      </c>
      <c r="FP69">
        <f t="shared" ca="1" si="494"/>
        <v>162.29714306487276</v>
      </c>
      <c r="FQ69">
        <f t="shared" ca="1" si="494"/>
        <v>164.69472284007256</v>
      </c>
      <c r="FR69">
        <f t="shared" ca="1" si="494"/>
        <v>168.07201563430078</v>
      </c>
      <c r="FS69">
        <f t="shared" ca="1" si="494"/>
        <v>168.431789013338</v>
      </c>
      <c r="FT69">
        <f t="shared" ca="1" si="494"/>
        <v>171.50439855552284</v>
      </c>
      <c r="FU69">
        <f t="shared" ca="1" si="494"/>
        <v>168.93425411153473</v>
      </c>
      <c r="FV69">
        <f t="shared" ca="1" si="494"/>
        <v>172.37124128625936</v>
      </c>
      <c r="FW69">
        <f t="shared" ca="1" si="494"/>
        <v>177.73895068950475</v>
      </c>
      <c r="FX69">
        <f t="shared" ca="1" si="494"/>
        <v>181.63948963074614</v>
      </c>
      <c r="FY69">
        <f t="shared" ca="1" si="494"/>
        <v>175.87834954777713</v>
      </c>
      <c r="FZ69">
        <f t="shared" ca="1" si="494"/>
        <v>172.43878769862741</v>
      </c>
      <c r="GA69">
        <f t="shared" ca="1" si="494"/>
        <v>174.51654395706231</v>
      </c>
      <c r="GB69">
        <f t="shared" ca="1" si="494"/>
        <v>171.08273888818303</v>
      </c>
      <c r="GC69">
        <f t="shared" ca="1" si="494"/>
        <v>169.23040840853781</v>
      </c>
      <c r="GD69">
        <f t="shared" ca="1" si="494"/>
        <v>167.9686368607816</v>
      </c>
      <c r="GE69">
        <f t="shared" ca="1" si="494"/>
        <v>168.24103296068864</v>
      </c>
      <c r="GF69">
        <f t="shared" ca="1" si="494"/>
        <v>165.48756636788909</v>
      </c>
      <c r="GG69">
        <f t="shared" ca="1" si="494"/>
        <v>160.12529936297472</v>
      </c>
      <c r="GH69">
        <f t="shared" ca="1" si="494"/>
        <v>154.31856853879117</v>
      </c>
      <c r="GI69">
        <f t="shared" ca="1" si="494"/>
        <v>153.31870311405953</v>
      </c>
      <c r="GJ69">
        <f t="shared" ca="1" si="494"/>
        <v>153.27241265691924</v>
      </c>
      <c r="GK69">
        <f t="shared" ca="1" si="494"/>
        <v>155.9170140812507</v>
      </c>
      <c r="GL69">
        <f t="shared" ca="1" si="494"/>
        <v>154.38888293069755</v>
      </c>
      <c r="GM69">
        <f t="shared" ca="1" si="494"/>
        <v>161.3440186805031</v>
      </c>
      <c r="GN69">
        <f t="shared" ca="1" si="494"/>
        <v>160.84360194681989</v>
      </c>
      <c r="GO69">
        <f t="shared" ca="1" si="494"/>
        <v>162.17775771797662</v>
      </c>
      <c r="GP69">
        <f t="shared" ca="1" si="494"/>
        <v>163.47578871401419</v>
      </c>
      <c r="GQ69">
        <f t="shared" ref="GQ69:GX69" ca="1" si="495">GP69*EXP(($C$6-0.5*$C$4^2)*$C$5+$C$4*SQRT($C$5)*_xlfn.NORM.S.INV(RAND()))</f>
        <v>162.7053920187773</v>
      </c>
      <c r="GR69">
        <f t="shared" ca="1" si="495"/>
        <v>165.44632633026654</v>
      </c>
      <c r="GS69">
        <f t="shared" ca="1" si="495"/>
        <v>160.96658655191314</v>
      </c>
      <c r="GT69">
        <f t="shared" ca="1" si="495"/>
        <v>161.05244450647058</v>
      </c>
      <c r="GU69">
        <f t="shared" ca="1" si="495"/>
        <v>156.97836066861251</v>
      </c>
      <c r="GV69">
        <f t="shared" ca="1" si="495"/>
        <v>155.41879622570565</v>
      </c>
      <c r="GW69">
        <f t="shared" ca="1" si="495"/>
        <v>155.56985842838716</v>
      </c>
      <c r="GX69">
        <f t="shared" ca="1" si="495"/>
        <v>156.39699489476993</v>
      </c>
      <c r="GY69" s="26">
        <f t="shared" ca="1" si="480"/>
        <v>3.6030051052300678</v>
      </c>
      <c r="GZ69">
        <f t="shared" ca="1" si="470"/>
        <v>3.5914141065288474</v>
      </c>
      <c r="HA69" s="26">
        <f t="shared" ca="1" si="481"/>
        <v>0</v>
      </c>
      <c r="HB69" s="26">
        <f t="shared" ca="1" si="471"/>
        <v>0</v>
      </c>
    </row>
    <row r="70" spans="6:210" x14ac:dyDescent="0.35">
      <c r="F70" s="26">
        <f t="shared" si="472"/>
        <v>156.69999999999999</v>
      </c>
      <c r="G70">
        <f t="shared" ref="G70:AL70" ca="1" si="496">F70*EXP(($C$6-0.5*$C$4^2)*$C$5+$C$4*SQRT($C$5)*_xlfn.NORM.S.INV(RAND()))</f>
        <v>154.39994079755377</v>
      </c>
      <c r="H70">
        <f t="shared" ca="1" si="496"/>
        <v>151.68693058919499</v>
      </c>
      <c r="I70">
        <f t="shared" ca="1" si="496"/>
        <v>154.52926880517353</v>
      </c>
      <c r="J70">
        <f t="shared" ca="1" si="496"/>
        <v>154.32945884004837</v>
      </c>
      <c r="K70">
        <f t="shared" ca="1" si="496"/>
        <v>154.99208666519451</v>
      </c>
      <c r="L70">
        <f t="shared" ca="1" si="496"/>
        <v>155.43959830196528</v>
      </c>
      <c r="M70">
        <f t="shared" ca="1" si="496"/>
        <v>151.25068644329554</v>
      </c>
      <c r="N70">
        <f t="shared" ca="1" si="496"/>
        <v>152.86134566086611</v>
      </c>
      <c r="O70">
        <f t="shared" ca="1" si="496"/>
        <v>151.18293013417787</v>
      </c>
      <c r="P70">
        <f t="shared" ca="1" si="496"/>
        <v>150.32651752467268</v>
      </c>
      <c r="Q70">
        <f t="shared" ca="1" si="496"/>
        <v>147.77114179616606</v>
      </c>
      <c r="R70">
        <f t="shared" ca="1" si="496"/>
        <v>148.09338757430254</v>
      </c>
      <c r="S70">
        <f t="shared" ca="1" si="496"/>
        <v>149.78073250659378</v>
      </c>
      <c r="T70">
        <f t="shared" ca="1" si="496"/>
        <v>150.08732724840496</v>
      </c>
      <c r="U70">
        <f t="shared" ca="1" si="496"/>
        <v>151.10517503454625</v>
      </c>
      <c r="V70">
        <f t="shared" ca="1" si="496"/>
        <v>152.27811891707671</v>
      </c>
      <c r="W70">
        <f t="shared" ca="1" si="496"/>
        <v>148.5277727573021</v>
      </c>
      <c r="X70">
        <f t="shared" ca="1" si="496"/>
        <v>146.69316259495631</v>
      </c>
      <c r="Y70">
        <f t="shared" ca="1" si="496"/>
        <v>144.5713652626826</v>
      </c>
      <c r="Z70">
        <f t="shared" ca="1" si="496"/>
        <v>142.93132547751082</v>
      </c>
      <c r="AA70">
        <f t="shared" ca="1" si="496"/>
        <v>142.4204816905112</v>
      </c>
      <c r="AB70">
        <f t="shared" ca="1" si="496"/>
        <v>137.57710055000885</v>
      </c>
      <c r="AC70">
        <f t="shared" ca="1" si="496"/>
        <v>136.77690043632202</v>
      </c>
      <c r="AD70">
        <f t="shared" ca="1" si="496"/>
        <v>131.51155658530803</v>
      </c>
      <c r="AE70">
        <f t="shared" ca="1" si="496"/>
        <v>129.71036421595696</v>
      </c>
      <c r="AF70">
        <f t="shared" ca="1" si="496"/>
        <v>126.77023392038299</v>
      </c>
      <c r="AG70">
        <f t="shared" ca="1" si="496"/>
        <v>126.96082538244625</v>
      </c>
      <c r="AH70">
        <f t="shared" ca="1" si="496"/>
        <v>125.19416820423722</v>
      </c>
      <c r="AI70">
        <f t="shared" ca="1" si="496"/>
        <v>126.964970945381</v>
      </c>
      <c r="AJ70">
        <f t="shared" ca="1" si="496"/>
        <v>126.37281001511437</v>
      </c>
      <c r="AK70">
        <f t="shared" ca="1" si="496"/>
        <v>131.22833990131221</v>
      </c>
      <c r="AL70">
        <f t="shared" ca="1" si="496"/>
        <v>131.36684899771885</v>
      </c>
      <c r="AM70">
        <f t="shared" ref="AM70:BR70" ca="1" si="497">AL70*EXP(($C$6-0.5*$C$4^2)*$C$5+$C$4*SQRT($C$5)*_xlfn.NORM.S.INV(RAND()))</f>
        <v>130.29145648353199</v>
      </c>
      <c r="AN70">
        <f t="shared" ca="1" si="497"/>
        <v>129.17196908364303</v>
      </c>
      <c r="AO70">
        <f t="shared" ca="1" si="497"/>
        <v>132.35517711628179</v>
      </c>
      <c r="AP70">
        <f t="shared" ca="1" si="497"/>
        <v>134.21731314158816</v>
      </c>
      <c r="AQ70">
        <f t="shared" ca="1" si="497"/>
        <v>136.10179487494648</v>
      </c>
      <c r="AR70">
        <f t="shared" ca="1" si="497"/>
        <v>138.12426880937659</v>
      </c>
      <c r="AS70">
        <f t="shared" ca="1" si="497"/>
        <v>141.15882959625051</v>
      </c>
      <c r="AT70">
        <f t="shared" ca="1" si="497"/>
        <v>139.9353613377686</v>
      </c>
      <c r="AU70">
        <f t="shared" ca="1" si="497"/>
        <v>136.55017033033124</v>
      </c>
      <c r="AV70">
        <f t="shared" ca="1" si="497"/>
        <v>136.97657159160536</v>
      </c>
      <c r="AW70">
        <f t="shared" ca="1" si="497"/>
        <v>137.75030886851081</v>
      </c>
      <c r="AX70">
        <f t="shared" ca="1" si="497"/>
        <v>137.7311763156049</v>
      </c>
      <c r="AY70">
        <f t="shared" ca="1" si="497"/>
        <v>140.50310924665453</v>
      </c>
      <c r="AZ70">
        <f t="shared" ca="1" si="497"/>
        <v>141.45271246512445</v>
      </c>
      <c r="BA70">
        <f t="shared" ca="1" si="497"/>
        <v>141.75900321195621</v>
      </c>
      <c r="BB70">
        <f t="shared" ca="1" si="497"/>
        <v>142.0096783251951</v>
      </c>
      <c r="BC70">
        <f t="shared" ca="1" si="497"/>
        <v>145.06294991476437</v>
      </c>
      <c r="BD70">
        <f t="shared" ca="1" si="497"/>
        <v>149.78713067627629</v>
      </c>
      <c r="BE70">
        <f t="shared" ca="1" si="497"/>
        <v>152.83412029771409</v>
      </c>
      <c r="BF70">
        <f t="shared" ca="1" si="497"/>
        <v>149.71686594542041</v>
      </c>
      <c r="BG70">
        <f t="shared" ca="1" si="497"/>
        <v>151.35941928356013</v>
      </c>
      <c r="BH70">
        <f t="shared" ca="1" si="497"/>
        <v>148.22644311394259</v>
      </c>
      <c r="BI70">
        <f t="shared" ca="1" si="497"/>
        <v>152.04217751560478</v>
      </c>
      <c r="BJ70">
        <f t="shared" ca="1" si="497"/>
        <v>150.74725352165078</v>
      </c>
      <c r="BK70">
        <f t="shared" ca="1" si="497"/>
        <v>144.63155384487914</v>
      </c>
      <c r="BL70">
        <f t="shared" ca="1" si="497"/>
        <v>145.7464767586373</v>
      </c>
      <c r="BM70">
        <f t="shared" ca="1" si="497"/>
        <v>143.19554779925312</v>
      </c>
      <c r="BN70">
        <f t="shared" ca="1" si="497"/>
        <v>141.83596136596535</v>
      </c>
      <c r="BO70">
        <f t="shared" ca="1" si="497"/>
        <v>144.09837983881866</v>
      </c>
      <c r="BP70">
        <f t="shared" ca="1" si="497"/>
        <v>143.40269436526185</v>
      </c>
      <c r="BQ70">
        <f t="shared" ca="1" si="497"/>
        <v>148.12651479565645</v>
      </c>
      <c r="BR70">
        <f t="shared" ca="1" si="497"/>
        <v>147.21905877541428</v>
      </c>
      <c r="BS70">
        <f t="shared" ref="BS70:CX70" ca="1" si="498">BR70*EXP(($C$6-0.5*$C$4^2)*$C$5+$C$4*SQRT($C$5)*_xlfn.NORM.S.INV(RAND()))</f>
        <v>147.9196627419891</v>
      </c>
      <c r="BT70">
        <f t="shared" ca="1" si="498"/>
        <v>147.08266227152586</v>
      </c>
      <c r="BU70">
        <f t="shared" ca="1" si="498"/>
        <v>149.38687835270747</v>
      </c>
      <c r="BV70">
        <f t="shared" ca="1" si="498"/>
        <v>150.18003618741108</v>
      </c>
      <c r="BW70">
        <f t="shared" ca="1" si="498"/>
        <v>148.05176601455543</v>
      </c>
      <c r="BX70">
        <f t="shared" ca="1" si="498"/>
        <v>147.15498559712884</v>
      </c>
      <c r="BY70">
        <f t="shared" ca="1" si="498"/>
        <v>146.89831755320265</v>
      </c>
      <c r="BZ70">
        <f t="shared" ca="1" si="498"/>
        <v>147.74483039222275</v>
      </c>
      <c r="CA70">
        <f t="shared" ca="1" si="498"/>
        <v>148.44456865140137</v>
      </c>
      <c r="CB70">
        <f t="shared" ca="1" si="498"/>
        <v>146.56163818105372</v>
      </c>
      <c r="CC70">
        <f t="shared" ca="1" si="498"/>
        <v>143.27992764272108</v>
      </c>
      <c r="CD70">
        <f t="shared" ca="1" si="498"/>
        <v>142.20786395304404</v>
      </c>
      <c r="CE70">
        <f t="shared" ca="1" si="498"/>
        <v>140.77049182253018</v>
      </c>
      <c r="CF70">
        <f t="shared" ca="1" si="498"/>
        <v>138.9311897017397</v>
      </c>
      <c r="CG70">
        <f t="shared" ca="1" si="498"/>
        <v>143.04917253497035</v>
      </c>
      <c r="CH70">
        <f t="shared" ca="1" si="498"/>
        <v>142.23658876025954</v>
      </c>
      <c r="CI70">
        <f t="shared" ca="1" si="498"/>
        <v>139.72896893225339</v>
      </c>
      <c r="CJ70">
        <f t="shared" ca="1" si="498"/>
        <v>142.67523477396259</v>
      </c>
      <c r="CK70">
        <f t="shared" ca="1" si="498"/>
        <v>143.92933580536459</v>
      </c>
      <c r="CL70">
        <f t="shared" ca="1" si="498"/>
        <v>143.98729268926942</v>
      </c>
      <c r="CM70">
        <f t="shared" ca="1" si="498"/>
        <v>144.88337480432835</v>
      </c>
      <c r="CN70">
        <f t="shared" ca="1" si="498"/>
        <v>143.52300398360876</v>
      </c>
      <c r="CO70">
        <f t="shared" ca="1" si="498"/>
        <v>146.79237966771092</v>
      </c>
      <c r="CP70">
        <f t="shared" ca="1" si="498"/>
        <v>143.17986002419141</v>
      </c>
      <c r="CQ70">
        <f t="shared" ca="1" si="498"/>
        <v>144.98357081621378</v>
      </c>
      <c r="CR70">
        <f t="shared" ca="1" si="498"/>
        <v>143.49347943971009</v>
      </c>
      <c r="CS70">
        <f t="shared" ca="1" si="498"/>
        <v>143.44283429646222</v>
      </c>
      <c r="CT70">
        <f t="shared" ca="1" si="498"/>
        <v>143.9030990022838</v>
      </c>
      <c r="CU70">
        <f t="shared" ca="1" si="498"/>
        <v>141.86661500850906</v>
      </c>
      <c r="CV70">
        <f t="shared" ca="1" si="498"/>
        <v>138.88987702121545</v>
      </c>
      <c r="CW70">
        <f t="shared" ca="1" si="498"/>
        <v>132.87202564610246</v>
      </c>
      <c r="CX70">
        <f t="shared" ca="1" si="498"/>
        <v>131.17259541554037</v>
      </c>
      <c r="CY70">
        <f t="shared" ref="CY70:ED70" ca="1" si="499">CX70*EXP(($C$6-0.5*$C$4^2)*$C$5+$C$4*SQRT($C$5)*_xlfn.NORM.S.INV(RAND()))</f>
        <v>126.32297283670741</v>
      </c>
      <c r="CZ70">
        <f t="shared" ca="1" si="499"/>
        <v>123.46073946694654</v>
      </c>
      <c r="DA70">
        <f t="shared" ca="1" si="499"/>
        <v>125.7522368002352</v>
      </c>
      <c r="DB70">
        <f t="shared" ca="1" si="499"/>
        <v>126.44740622583302</v>
      </c>
      <c r="DC70">
        <f t="shared" ca="1" si="499"/>
        <v>125.54350879456106</v>
      </c>
      <c r="DD70">
        <f t="shared" ca="1" si="499"/>
        <v>125.62238860049557</v>
      </c>
      <c r="DE70">
        <f t="shared" ca="1" si="499"/>
        <v>125.57652320789335</v>
      </c>
      <c r="DF70">
        <f t="shared" ca="1" si="499"/>
        <v>123.40496435796452</v>
      </c>
      <c r="DG70">
        <f t="shared" ca="1" si="499"/>
        <v>122.93459160965419</v>
      </c>
      <c r="DH70">
        <f t="shared" ca="1" si="499"/>
        <v>124.17779539399778</v>
      </c>
      <c r="DI70">
        <f t="shared" ca="1" si="499"/>
        <v>123.04190739659371</v>
      </c>
      <c r="DJ70">
        <f t="shared" ca="1" si="499"/>
        <v>122.07998893372999</v>
      </c>
      <c r="DK70">
        <f t="shared" ca="1" si="499"/>
        <v>123.43045250113747</v>
      </c>
      <c r="DL70">
        <f t="shared" ca="1" si="499"/>
        <v>120.58163398000674</v>
      </c>
      <c r="DM70">
        <f t="shared" ca="1" si="499"/>
        <v>123.40141873590647</v>
      </c>
      <c r="DN70">
        <f t="shared" ca="1" si="499"/>
        <v>123.87097539837673</v>
      </c>
      <c r="DO70">
        <f t="shared" ca="1" si="499"/>
        <v>122.56855983788557</v>
      </c>
      <c r="DP70">
        <f t="shared" ca="1" si="499"/>
        <v>126.88028450819424</v>
      </c>
      <c r="DQ70">
        <f t="shared" ca="1" si="499"/>
        <v>130.30933472067306</v>
      </c>
      <c r="DR70">
        <f t="shared" ca="1" si="499"/>
        <v>127.1137956955393</v>
      </c>
      <c r="DS70">
        <f t="shared" ca="1" si="499"/>
        <v>130.17566005768336</v>
      </c>
      <c r="DT70">
        <f t="shared" ca="1" si="499"/>
        <v>126.44466638845016</v>
      </c>
      <c r="DU70">
        <f t="shared" ca="1" si="499"/>
        <v>126.93826455962589</v>
      </c>
      <c r="DV70">
        <f t="shared" ca="1" si="499"/>
        <v>127.86904978726277</v>
      </c>
      <c r="DW70">
        <f t="shared" ca="1" si="499"/>
        <v>134.25680958119878</v>
      </c>
      <c r="DX70">
        <f t="shared" ca="1" si="499"/>
        <v>132.46813845971172</v>
      </c>
      <c r="DY70">
        <f t="shared" ca="1" si="499"/>
        <v>132.52629716702154</v>
      </c>
      <c r="DZ70">
        <f t="shared" ca="1" si="499"/>
        <v>132.98517795670676</v>
      </c>
      <c r="EA70">
        <f t="shared" ca="1" si="499"/>
        <v>130.97426700539242</v>
      </c>
      <c r="EB70">
        <f t="shared" ca="1" si="499"/>
        <v>130.64276055465947</v>
      </c>
      <c r="EC70">
        <f t="shared" ca="1" si="499"/>
        <v>131.82604061924476</v>
      </c>
      <c r="ED70">
        <f t="shared" ca="1" si="499"/>
        <v>131.00766456961546</v>
      </c>
      <c r="EE70">
        <f t="shared" ref="EE70:FJ70" ca="1" si="500">ED70*EXP(($C$6-0.5*$C$4^2)*$C$5+$C$4*SQRT($C$5)*_xlfn.NORM.S.INV(RAND()))</f>
        <v>126.70364934426446</v>
      </c>
      <c r="EF70">
        <f t="shared" ca="1" si="500"/>
        <v>124.64781106352609</v>
      </c>
      <c r="EG70">
        <f t="shared" ca="1" si="500"/>
        <v>122.84464856351903</v>
      </c>
      <c r="EH70">
        <f t="shared" ca="1" si="500"/>
        <v>124.72516845120612</v>
      </c>
      <c r="EI70">
        <f t="shared" ca="1" si="500"/>
        <v>125.11714917894921</v>
      </c>
      <c r="EJ70">
        <f t="shared" ca="1" si="500"/>
        <v>126.64488020960923</v>
      </c>
      <c r="EK70">
        <f t="shared" ca="1" si="500"/>
        <v>128.69436403395636</v>
      </c>
      <c r="EL70">
        <f t="shared" ca="1" si="500"/>
        <v>131.67549321655932</v>
      </c>
      <c r="EM70">
        <f t="shared" ca="1" si="500"/>
        <v>137.11238674096927</v>
      </c>
      <c r="EN70">
        <f t="shared" ca="1" si="500"/>
        <v>134.21013728061496</v>
      </c>
      <c r="EO70">
        <f t="shared" ca="1" si="500"/>
        <v>133.59553359476811</v>
      </c>
      <c r="EP70">
        <f t="shared" ca="1" si="500"/>
        <v>136.24836731893996</v>
      </c>
      <c r="EQ70">
        <f t="shared" ca="1" si="500"/>
        <v>135.63563556816828</v>
      </c>
      <c r="ER70">
        <f t="shared" ca="1" si="500"/>
        <v>133.45225266286471</v>
      </c>
      <c r="ES70">
        <f t="shared" ca="1" si="500"/>
        <v>138.86300467168735</v>
      </c>
      <c r="ET70">
        <f t="shared" ca="1" si="500"/>
        <v>134.6493427630171</v>
      </c>
      <c r="EU70">
        <f t="shared" ca="1" si="500"/>
        <v>131.31195231995218</v>
      </c>
      <c r="EV70">
        <f t="shared" ca="1" si="500"/>
        <v>128.26979561070783</v>
      </c>
      <c r="EW70">
        <f t="shared" ca="1" si="500"/>
        <v>129.637206145417</v>
      </c>
      <c r="EX70">
        <f t="shared" ca="1" si="500"/>
        <v>128.41881097710407</v>
      </c>
      <c r="EY70">
        <f t="shared" ca="1" si="500"/>
        <v>128.23192104029025</v>
      </c>
      <c r="EZ70">
        <f t="shared" ca="1" si="500"/>
        <v>127.1288030744811</v>
      </c>
      <c r="FA70">
        <f t="shared" ca="1" si="500"/>
        <v>125.99303448300422</v>
      </c>
      <c r="FB70">
        <f t="shared" ca="1" si="500"/>
        <v>123.81855118825835</v>
      </c>
      <c r="FC70">
        <f t="shared" ca="1" si="500"/>
        <v>123.26903813871283</v>
      </c>
      <c r="FD70">
        <f t="shared" ca="1" si="500"/>
        <v>120.92976595837318</v>
      </c>
      <c r="FE70">
        <f t="shared" ca="1" si="500"/>
        <v>125.17780586833005</v>
      </c>
      <c r="FF70">
        <f t="shared" ca="1" si="500"/>
        <v>125.76361264748914</v>
      </c>
      <c r="FG70">
        <f t="shared" ca="1" si="500"/>
        <v>128.75422951512314</v>
      </c>
      <c r="FH70">
        <f t="shared" ca="1" si="500"/>
        <v>126.58363926639332</v>
      </c>
      <c r="FI70">
        <f t="shared" ca="1" si="500"/>
        <v>127.70568413597702</v>
      </c>
      <c r="FJ70">
        <f t="shared" ca="1" si="500"/>
        <v>128.69242381564402</v>
      </c>
      <c r="FK70">
        <f t="shared" ref="FK70:GP70" ca="1" si="501">FJ70*EXP(($C$6-0.5*$C$4^2)*$C$5+$C$4*SQRT($C$5)*_xlfn.NORM.S.INV(RAND()))</f>
        <v>128.48417270138179</v>
      </c>
      <c r="FL70">
        <f t="shared" ca="1" si="501"/>
        <v>128.50623784519263</v>
      </c>
      <c r="FM70">
        <f t="shared" ca="1" si="501"/>
        <v>129.07806622863271</v>
      </c>
      <c r="FN70">
        <f t="shared" ca="1" si="501"/>
        <v>131.12898020695741</v>
      </c>
      <c r="FO70">
        <f t="shared" ca="1" si="501"/>
        <v>129.67600893514532</v>
      </c>
      <c r="FP70">
        <f t="shared" ca="1" si="501"/>
        <v>130.33998684186545</v>
      </c>
      <c r="FQ70">
        <f t="shared" ca="1" si="501"/>
        <v>130.95255672389317</v>
      </c>
      <c r="FR70">
        <f t="shared" ca="1" si="501"/>
        <v>132.57607258931043</v>
      </c>
      <c r="FS70">
        <f t="shared" ca="1" si="501"/>
        <v>136.74462996627568</v>
      </c>
      <c r="FT70">
        <f t="shared" ca="1" si="501"/>
        <v>136.63330511954607</v>
      </c>
      <c r="FU70">
        <f t="shared" ca="1" si="501"/>
        <v>135.48456163664147</v>
      </c>
      <c r="FV70">
        <f t="shared" ca="1" si="501"/>
        <v>135.40831553308252</v>
      </c>
      <c r="FW70">
        <f t="shared" ca="1" si="501"/>
        <v>137.84341497824511</v>
      </c>
      <c r="FX70">
        <f t="shared" ca="1" si="501"/>
        <v>136.59262156815191</v>
      </c>
      <c r="FY70">
        <f t="shared" ca="1" si="501"/>
        <v>136.08477436073676</v>
      </c>
      <c r="FZ70">
        <f t="shared" ca="1" si="501"/>
        <v>136.70463040756374</v>
      </c>
      <c r="GA70">
        <f t="shared" ca="1" si="501"/>
        <v>137.57953690805468</v>
      </c>
      <c r="GB70">
        <f t="shared" ca="1" si="501"/>
        <v>133.10399519253792</v>
      </c>
      <c r="GC70">
        <f t="shared" ca="1" si="501"/>
        <v>135.72928615462237</v>
      </c>
      <c r="GD70">
        <f t="shared" ca="1" si="501"/>
        <v>135.94892529170696</v>
      </c>
      <c r="GE70">
        <f t="shared" ca="1" si="501"/>
        <v>139.66039942916422</v>
      </c>
      <c r="GF70">
        <f t="shared" ca="1" si="501"/>
        <v>136.46906921793908</v>
      </c>
      <c r="GG70">
        <f t="shared" ca="1" si="501"/>
        <v>139.70303894941347</v>
      </c>
      <c r="GH70">
        <f t="shared" ca="1" si="501"/>
        <v>142.06226960032114</v>
      </c>
      <c r="GI70">
        <f t="shared" ca="1" si="501"/>
        <v>144.89308144017826</v>
      </c>
      <c r="GJ70">
        <f t="shared" ca="1" si="501"/>
        <v>149.98434341201835</v>
      </c>
      <c r="GK70">
        <f t="shared" ca="1" si="501"/>
        <v>151.2889753156087</v>
      </c>
      <c r="GL70">
        <f t="shared" ca="1" si="501"/>
        <v>154.82298754304159</v>
      </c>
      <c r="GM70">
        <f t="shared" ca="1" si="501"/>
        <v>152.72555499053806</v>
      </c>
      <c r="GN70">
        <f t="shared" ca="1" si="501"/>
        <v>151.50200007440557</v>
      </c>
      <c r="GO70">
        <f t="shared" ca="1" si="501"/>
        <v>151.87852123068282</v>
      </c>
      <c r="GP70">
        <f t="shared" ca="1" si="501"/>
        <v>147.80711394929523</v>
      </c>
      <c r="GQ70">
        <f t="shared" ref="GQ70:GX70" ca="1" si="502">GP70*EXP(($C$6-0.5*$C$4^2)*$C$5+$C$4*SQRT($C$5)*_xlfn.NORM.S.INV(RAND()))</f>
        <v>150.17889421453177</v>
      </c>
      <c r="GR70">
        <f t="shared" ca="1" si="502"/>
        <v>149.06147744920372</v>
      </c>
      <c r="GS70">
        <f t="shared" ca="1" si="502"/>
        <v>146.80020204754746</v>
      </c>
      <c r="GT70">
        <f t="shared" ca="1" si="502"/>
        <v>150.18972035918267</v>
      </c>
      <c r="GU70">
        <f t="shared" ca="1" si="502"/>
        <v>152.17161487356879</v>
      </c>
      <c r="GV70">
        <f t="shared" ca="1" si="502"/>
        <v>151.67590340706113</v>
      </c>
      <c r="GW70">
        <f t="shared" ca="1" si="502"/>
        <v>152.40179659799315</v>
      </c>
      <c r="GX70">
        <f t="shared" ca="1" si="502"/>
        <v>154.50596740406812</v>
      </c>
      <c r="GY70" s="26">
        <f t="shared" ca="1" si="480"/>
        <v>5.4940325959318841</v>
      </c>
      <c r="GZ70">
        <f t="shared" ca="1" si="470"/>
        <v>5.4763580928923323</v>
      </c>
      <c r="HA70" s="26">
        <f t="shared" ca="1" si="481"/>
        <v>0</v>
      </c>
      <c r="HB70" s="26">
        <f t="shared" ca="1" si="471"/>
        <v>0</v>
      </c>
    </row>
    <row r="71" spans="6:210" x14ac:dyDescent="0.35">
      <c r="F71" s="26">
        <f t="shared" si="472"/>
        <v>156.69999999999999</v>
      </c>
      <c r="G71">
        <f t="shared" ref="G71:AL71" ca="1" si="503">F71*EXP(($C$6-0.5*$C$4^2)*$C$5+$C$4*SQRT($C$5)*_xlfn.NORM.S.INV(RAND()))</f>
        <v>152.59409830183463</v>
      </c>
      <c r="H71">
        <f t="shared" ca="1" si="503"/>
        <v>155.18767587006315</v>
      </c>
      <c r="I71">
        <f t="shared" ca="1" si="503"/>
        <v>160.00498948890422</v>
      </c>
      <c r="J71">
        <f t="shared" ca="1" si="503"/>
        <v>155.57771591380791</v>
      </c>
      <c r="K71">
        <f t="shared" ca="1" si="503"/>
        <v>157.0128355414503</v>
      </c>
      <c r="L71">
        <f t="shared" ca="1" si="503"/>
        <v>156.99411096058856</v>
      </c>
      <c r="M71">
        <f t="shared" ca="1" si="503"/>
        <v>155.53904887833593</v>
      </c>
      <c r="N71">
        <f t="shared" ca="1" si="503"/>
        <v>154.30003476679022</v>
      </c>
      <c r="O71">
        <f t="shared" ca="1" si="503"/>
        <v>154.90664114353564</v>
      </c>
      <c r="P71">
        <f t="shared" ca="1" si="503"/>
        <v>151.5714449462611</v>
      </c>
      <c r="Q71">
        <f t="shared" ca="1" si="503"/>
        <v>158.41589695092173</v>
      </c>
      <c r="R71">
        <f t="shared" ca="1" si="503"/>
        <v>159.66841315920703</v>
      </c>
      <c r="S71">
        <f t="shared" ca="1" si="503"/>
        <v>157.89351810326914</v>
      </c>
      <c r="T71">
        <f t="shared" ca="1" si="503"/>
        <v>159.13565255865205</v>
      </c>
      <c r="U71">
        <f t="shared" ca="1" si="503"/>
        <v>159.04748224066472</v>
      </c>
      <c r="V71">
        <f t="shared" ca="1" si="503"/>
        <v>157.35042534579051</v>
      </c>
      <c r="W71">
        <f t="shared" ca="1" si="503"/>
        <v>158.73971731690767</v>
      </c>
      <c r="X71">
        <f t="shared" ca="1" si="503"/>
        <v>157.33954084454083</v>
      </c>
      <c r="Y71">
        <f t="shared" ca="1" si="503"/>
        <v>155.43891064812067</v>
      </c>
      <c r="Z71">
        <f t="shared" ca="1" si="503"/>
        <v>161.62161427301672</v>
      </c>
      <c r="AA71">
        <f t="shared" ca="1" si="503"/>
        <v>161.61245150815057</v>
      </c>
      <c r="AB71">
        <f t="shared" ca="1" si="503"/>
        <v>160.24591866441037</v>
      </c>
      <c r="AC71">
        <f t="shared" ca="1" si="503"/>
        <v>159.17900812442051</v>
      </c>
      <c r="AD71">
        <f t="shared" ca="1" si="503"/>
        <v>162.21727381433493</v>
      </c>
      <c r="AE71">
        <f t="shared" ca="1" si="503"/>
        <v>157.58205788584957</v>
      </c>
      <c r="AF71">
        <f t="shared" ca="1" si="503"/>
        <v>154.77397546311499</v>
      </c>
      <c r="AG71">
        <f t="shared" ca="1" si="503"/>
        <v>151.37154870350577</v>
      </c>
      <c r="AH71">
        <f t="shared" ca="1" si="503"/>
        <v>155.1031802810121</v>
      </c>
      <c r="AI71">
        <f t="shared" ca="1" si="503"/>
        <v>149.60682622472646</v>
      </c>
      <c r="AJ71">
        <f t="shared" ca="1" si="503"/>
        <v>155.55291854153273</v>
      </c>
      <c r="AK71">
        <f t="shared" ca="1" si="503"/>
        <v>157.46929204525841</v>
      </c>
      <c r="AL71">
        <f t="shared" ca="1" si="503"/>
        <v>158.96389960172795</v>
      </c>
      <c r="AM71">
        <f t="shared" ref="AM71:BR71" ca="1" si="504">AL71*EXP(($C$6-0.5*$C$4^2)*$C$5+$C$4*SQRT($C$5)*_xlfn.NORM.S.INV(RAND()))</f>
        <v>152.1247542769101</v>
      </c>
      <c r="AN71">
        <f t="shared" ca="1" si="504"/>
        <v>150.96874654639794</v>
      </c>
      <c r="AO71">
        <f t="shared" ca="1" si="504"/>
        <v>154.28205712845295</v>
      </c>
      <c r="AP71">
        <f t="shared" ca="1" si="504"/>
        <v>156.16784209674489</v>
      </c>
      <c r="AQ71">
        <f t="shared" ca="1" si="504"/>
        <v>160.7287221462355</v>
      </c>
      <c r="AR71">
        <f t="shared" ca="1" si="504"/>
        <v>159.21562618286688</v>
      </c>
      <c r="AS71">
        <f t="shared" ca="1" si="504"/>
        <v>162.92934563955401</v>
      </c>
      <c r="AT71">
        <f t="shared" ca="1" si="504"/>
        <v>161.63578006615705</v>
      </c>
      <c r="AU71">
        <f t="shared" ca="1" si="504"/>
        <v>160.16731791487183</v>
      </c>
      <c r="AV71">
        <f t="shared" ca="1" si="504"/>
        <v>158.18246186826187</v>
      </c>
      <c r="AW71">
        <f t="shared" ca="1" si="504"/>
        <v>156.52204111747315</v>
      </c>
      <c r="AX71">
        <f t="shared" ca="1" si="504"/>
        <v>158.42758950939469</v>
      </c>
      <c r="AY71">
        <f t="shared" ca="1" si="504"/>
        <v>155.42764017045192</v>
      </c>
      <c r="AZ71">
        <f t="shared" ca="1" si="504"/>
        <v>157.27123582845712</v>
      </c>
      <c r="BA71">
        <f t="shared" ca="1" si="504"/>
        <v>153.87368661821205</v>
      </c>
      <c r="BB71">
        <f t="shared" ca="1" si="504"/>
        <v>159.44977196015634</v>
      </c>
      <c r="BC71">
        <f t="shared" ca="1" si="504"/>
        <v>153.83119686808161</v>
      </c>
      <c r="BD71">
        <f t="shared" ca="1" si="504"/>
        <v>160.76454088194794</v>
      </c>
      <c r="BE71">
        <f t="shared" ca="1" si="504"/>
        <v>158.83680530100861</v>
      </c>
      <c r="BF71">
        <f t="shared" ca="1" si="504"/>
        <v>162.23129857966339</v>
      </c>
      <c r="BG71">
        <f t="shared" ca="1" si="504"/>
        <v>166.44409841357759</v>
      </c>
      <c r="BH71">
        <f t="shared" ca="1" si="504"/>
        <v>162.11480007520532</v>
      </c>
      <c r="BI71">
        <f t="shared" ca="1" si="504"/>
        <v>161.95508845567889</v>
      </c>
      <c r="BJ71">
        <f t="shared" ca="1" si="504"/>
        <v>162.34465611226665</v>
      </c>
      <c r="BK71">
        <f t="shared" ca="1" si="504"/>
        <v>164.5491001686724</v>
      </c>
      <c r="BL71">
        <f t="shared" ca="1" si="504"/>
        <v>163.43919754421876</v>
      </c>
      <c r="BM71">
        <f t="shared" ca="1" si="504"/>
        <v>163.08378173239646</v>
      </c>
      <c r="BN71">
        <f t="shared" ca="1" si="504"/>
        <v>164.76815054836942</v>
      </c>
      <c r="BO71">
        <f t="shared" ca="1" si="504"/>
        <v>166.88308630863108</v>
      </c>
      <c r="BP71">
        <f t="shared" ca="1" si="504"/>
        <v>163.87222822998896</v>
      </c>
      <c r="BQ71">
        <f t="shared" ca="1" si="504"/>
        <v>159.60199790211044</v>
      </c>
      <c r="BR71">
        <f t="shared" ca="1" si="504"/>
        <v>157.79913184353865</v>
      </c>
      <c r="BS71">
        <f t="shared" ref="BS71:CX71" ca="1" si="505">BR71*EXP(($C$6-0.5*$C$4^2)*$C$5+$C$4*SQRT($C$5)*_xlfn.NORM.S.INV(RAND()))</f>
        <v>159.75845056829269</v>
      </c>
      <c r="BT71">
        <f t="shared" ca="1" si="505"/>
        <v>160.92506675223396</v>
      </c>
      <c r="BU71">
        <f t="shared" ca="1" si="505"/>
        <v>161.70950357175079</v>
      </c>
      <c r="BV71">
        <f t="shared" ca="1" si="505"/>
        <v>160.01651321486088</v>
      </c>
      <c r="BW71">
        <f t="shared" ca="1" si="505"/>
        <v>163.71130310671171</v>
      </c>
      <c r="BX71">
        <f t="shared" ca="1" si="505"/>
        <v>157.60256094252563</v>
      </c>
      <c r="BY71">
        <f t="shared" ca="1" si="505"/>
        <v>156.6176398787909</v>
      </c>
      <c r="BZ71">
        <f t="shared" ca="1" si="505"/>
        <v>159.85750917280646</v>
      </c>
      <c r="CA71">
        <f t="shared" ca="1" si="505"/>
        <v>159.8342705434662</v>
      </c>
      <c r="CB71">
        <f t="shared" ca="1" si="505"/>
        <v>156.51786436535434</v>
      </c>
      <c r="CC71">
        <f t="shared" ca="1" si="505"/>
        <v>153.21996476766043</v>
      </c>
      <c r="CD71">
        <f t="shared" ca="1" si="505"/>
        <v>155.05807523468513</v>
      </c>
      <c r="CE71">
        <f t="shared" ca="1" si="505"/>
        <v>155.25708133870913</v>
      </c>
      <c r="CF71">
        <f t="shared" ca="1" si="505"/>
        <v>153.27866367994426</v>
      </c>
      <c r="CG71">
        <f t="shared" ca="1" si="505"/>
        <v>153.61897909271875</v>
      </c>
      <c r="CH71">
        <f t="shared" ca="1" si="505"/>
        <v>159.52416484174941</v>
      </c>
      <c r="CI71">
        <f t="shared" ca="1" si="505"/>
        <v>157.27810245067172</v>
      </c>
      <c r="CJ71">
        <f t="shared" ca="1" si="505"/>
        <v>156.8179001422096</v>
      </c>
      <c r="CK71">
        <f t="shared" ca="1" si="505"/>
        <v>155.36336436824718</v>
      </c>
      <c r="CL71">
        <f t="shared" ca="1" si="505"/>
        <v>158.38997558503883</v>
      </c>
      <c r="CM71">
        <f t="shared" ca="1" si="505"/>
        <v>155.10179457154001</v>
      </c>
      <c r="CN71">
        <f t="shared" ca="1" si="505"/>
        <v>154.05987185987777</v>
      </c>
      <c r="CO71">
        <f t="shared" ca="1" si="505"/>
        <v>155.25278401736222</v>
      </c>
      <c r="CP71">
        <f t="shared" ca="1" si="505"/>
        <v>155.20657520535786</v>
      </c>
      <c r="CQ71">
        <f t="shared" ca="1" si="505"/>
        <v>159.53101478269306</v>
      </c>
      <c r="CR71">
        <f t="shared" ca="1" si="505"/>
        <v>166.73711412557935</v>
      </c>
      <c r="CS71">
        <f t="shared" ca="1" si="505"/>
        <v>162.36124499798154</v>
      </c>
      <c r="CT71">
        <f t="shared" ca="1" si="505"/>
        <v>162.61555613928377</v>
      </c>
      <c r="CU71">
        <f t="shared" ca="1" si="505"/>
        <v>160.56790008551934</v>
      </c>
      <c r="CV71">
        <f t="shared" ca="1" si="505"/>
        <v>164.42663664158729</v>
      </c>
      <c r="CW71">
        <f t="shared" ca="1" si="505"/>
        <v>163.01734157228049</v>
      </c>
      <c r="CX71">
        <f t="shared" ca="1" si="505"/>
        <v>159.97827901564679</v>
      </c>
      <c r="CY71">
        <f t="shared" ref="CY71:ED71" ca="1" si="506">CX71*EXP(($C$6-0.5*$C$4^2)*$C$5+$C$4*SQRT($C$5)*_xlfn.NORM.S.INV(RAND()))</f>
        <v>154.53065329059152</v>
      </c>
      <c r="CZ71">
        <f t="shared" ca="1" si="506"/>
        <v>154.64327807107654</v>
      </c>
      <c r="DA71">
        <f t="shared" ca="1" si="506"/>
        <v>152.93445694450594</v>
      </c>
      <c r="DB71">
        <f t="shared" ca="1" si="506"/>
        <v>150.44528746484286</v>
      </c>
      <c r="DC71">
        <f t="shared" ca="1" si="506"/>
        <v>150.13904022435878</v>
      </c>
      <c r="DD71">
        <f t="shared" ca="1" si="506"/>
        <v>146.43209590476644</v>
      </c>
      <c r="DE71">
        <f t="shared" ca="1" si="506"/>
        <v>143.09860353395118</v>
      </c>
      <c r="DF71">
        <f t="shared" ca="1" si="506"/>
        <v>142.23392018115879</v>
      </c>
      <c r="DG71">
        <f t="shared" ca="1" si="506"/>
        <v>143.84352761108292</v>
      </c>
      <c r="DH71">
        <f t="shared" ca="1" si="506"/>
        <v>145.72550472924127</v>
      </c>
      <c r="DI71">
        <f t="shared" ca="1" si="506"/>
        <v>148.07722098598913</v>
      </c>
      <c r="DJ71">
        <f t="shared" ca="1" si="506"/>
        <v>152.46350719100204</v>
      </c>
      <c r="DK71">
        <f t="shared" ca="1" si="506"/>
        <v>157.39145924347187</v>
      </c>
      <c r="DL71">
        <f t="shared" ca="1" si="506"/>
        <v>155.56171075358154</v>
      </c>
      <c r="DM71">
        <f t="shared" ca="1" si="506"/>
        <v>156.58056345869392</v>
      </c>
      <c r="DN71">
        <f t="shared" ca="1" si="506"/>
        <v>156.79087433260207</v>
      </c>
      <c r="DO71">
        <f t="shared" ca="1" si="506"/>
        <v>160.89559071568507</v>
      </c>
      <c r="DP71">
        <f t="shared" ca="1" si="506"/>
        <v>162.61060564758674</v>
      </c>
      <c r="DQ71">
        <f t="shared" ca="1" si="506"/>
        <v>166.70385174335618</v>
      </c>
      <c r="DR71">
        <f t="shared" ca="1" si="506"/>
        <v>169.59148173488526</v>
      </c>
      <c r="DS71">
        <f t="shared" ca="1" si="506"/>
        <v>171.13296293861259</v>
      </c>
      <c r="DT71">
        <f t="shared" ca="1" si="506"/>
        <v>170.67007290018779</v>
      </c>
      <c r="DU71">
        <f t="shared" ca="1" si="506"/>
        <v>168.5132619739459</v>
      </c>
      <c r="DV71">
        <f t="shared" ca="1" si="506"/>
        <v>168.56351323831103</v>
      </c>
      <c r="DW71">
        <f t="shared" ca="1" si="506"/>
        <v>166.41073351337965</v>
      </c>
      <c r="DX71">
        <f t="shared" ca="1" si="506"/>
        <v>164.18096740157341</v>
      </c>
      <c r="DY71">
        <f t="shared" ca="1" si="506"/>
        <v>164.50826278436267</v>
      </c>
      <c r="DZ71">
        <f t="shared" ca="1" si="506"/>
        <v>167.10697299622555</v>
      </c>
      <c r="EA71">
        <f t="shared" ca="1" si="506"/>
        <v>170.38803537242461</v>
      </c>
      <c r="EB71">
        <f t="shared" ca="1" si="506"/>
        <v>167.97130672917328</v>
      </c>
      <c r="EC71">
        <f t="shared" ca="1" si="506"/>
        <v>167.68262264134475</v>
      </c>
      <c r="ED71">
        <f t="shared" ca="1" si="506"/>
        <v>168.79656624547135</v>
      </c>
      <c r="EE71">
        <f t="shared" ref="EE71:FJ71" ca="1" si="507">ED71*EXP(($C$6-0.5*$C$4^2)*$C$5+$C$4*SQRT($C$5)*_xlfn.NORM.S.INV(RAND()))</f>
        <v>163.86807204253088</v>
      </c>
      <c r="EF71">
        <f t="shared" ca="1" si="507"/>
        <v>162.95008146915691</v>
      </c>
      <c r="EG71">
        <f t="shared" ca="1" si="507"/>
        <v>164.18101666625904</v>
      </c>
      <c r="EH71">
        <f t="shared" ca="1" si="507"/>
        <v>163.31880051838229</v>
      </c>
      <c r="EI71">
        <f t="shared" ca="1" si="507"/>
        <v>156.19112622284447</v>
      </c>
      <c r="EJ71">
        <f t="shared" ca="1" si="507"/>
        <v>153.13133481314097</v>
      </c>
      <c r="EK71">
        <f t="shared" ca="1" si="507"/>
        <v>148.90578937150619</v>
      </c>
      <c r="EL71">
        <f t="shared" ca="1" si="507"/>
        <v>149.10415633454733</v>
      </c>
      <c r="EM71">
        <f t="shared" ca="1" si="507"/>
        <v>152.6853762539844</v>
      </c>
      <c r="EN71">
        <f t="shared" ca="1" si="507"/>
        <v>162.68862524903841</v>
      </c>
      <c r="EO71">
        <f t="shared" ca="1" si="507"/>
        <v>156.41605516497125</v>
      </c>
      <c r="EP71">
        <f t="shared" ca="1" si="507"/>
        <v>155.42658888523485</v>
      </c>
      <c r="EQ71">
        <f t="shared" ca="1" si="507"/>
        <v>159.4036126303092</v>
      </c>
      <c r="ER71">
        <f t="shared" ca="1" si="507"/>
        <v>160.09232087774436</v>
      </c>
      <c r="ES71">
        <f t="shared" ca="1" si="507"/>
        <v>163.9791801173487</v>
      </c>
      <c r="ET71">
        <f t="shared" ca="1" si="507"/>
        <v>166.0729685486169</v>
      </c>
      <c r="EU71">
        <f t="shared" ca="1" si="507"/>
        <v>165.75707604787976</v>
      </c>
      <c r="EV71">
        <f t="shared" ca="1" si="507"/>
        <v>166.18344458164276</v>
      </c>
      <c r="EW71">
        <f t="shared" ca="1" si="507"/>
        <v>164.79470904372741</v>
      </c>
      <c r="EX71">
        <f t="shared" ca="1" si="507"/>
        <v>162.44928158460925</v>
      </c>
      <c r="EY71">
        <f t="shared" ca="1" si="507"/>
        <v>162.28514305406753</v>
      </c>
      <c r="EZ71">
        <f t="shared" ca="1" si="507"/>
        <v>162.6421541367998</v>
      </c>
      <c r="FA71">
        <f t="shared" ca="1" si="507"/>
        <v>166.98678998574172</v>
      </c>
      <c r="FB71">
        <f t="shared" ca="1" si="507"/>
        <v>168.8010441687176</v>
      </c>
      <c r="FC71">
        <f t="shared" ca="1" si="507"/>
        <v>172.64966663011526</v>
      </c>
      <c r="FD71">
        <f t="shared" ca="1" si="507"/>
        <v>175.88160799271296</v>
      </c>
      <c r="FE71">
        <f t="shared" ca="1" si="507"/>
        <v>178.44411419147403</v>
      </c>
      <c r="FF71">
        <f t="shared" ca="1" si="507"/>
        <v>177.2492090214885</v>
      </c>
      <c r="FG71">
        <f t="shared" ca="1" si="507"/>
        <v>180.43057831425389</v>
      </c>
      <c r="FH71">
        <f t="shared" ca="1" si="507"/>
        <v>173.39065934383018</v>
      </c>
      <c r="FI71">
        <f t="shared" ca="1" si="507"/>
        <v>173.80782368615252</v>
      </c>
      <c r="FJ71">
        <f t="shared" ca="1" si="507"/>
        <v>174.47885955635167</v>
      </c>
      <c r="FK71">
        <f t="shared" ref="FK71:GP71" ca="1" si="508">FJ71*EXP(($C$6-0.5*$C$4^2)*$C$5+$C$4*SQRT($C$5)*_xlfn.NORM.S.INV(RAND()))</f>
        <v>174.05809888392633</v>
      </c>
      <c r="FL71">
        <f t="shared" ca="1" si="508"/>
        <v>169.05218732156575</v>
      </c>
      <c r="FM71">
        <f t="shared" ca="1" si="508"/>
        <v>169.80665793870679</v>
      </c>
      <c r="FN71">
        <f t="shared" ca="1" si="508"/>
        <v>166.98425206628414</v>
      </c>
      <c r="FO71">
        <f t="shared" ca="1" si="508"/>
        <v>166.99489016967232</v>
      </c>
      <c r="FP71">
        <f t="shared" ca="1" si="508"/>
        <v>165.62501377212402</v>
      </c>
      <c r="FQ71">
        <f t="shared" ca="1" si="508"/>
        <v>169.04418259019576</v>
      </c>
      <c r="FR71">
        <f t="shared" ca="1" si="508"/>
        <v>167.86326032530559</v>
      </c>
      <c r="FS71">
        <f t="shared" ca="1" si="508"/>
        <v>167.82060271038162</v>
      </c>
      <c r="FT71">
        <f t="shared" ca="1" si="508"/>
        <v>171.1936527409683</v>
      </c>
      <c r="FU71">
        <f t="shared" ca="1" si="508"/>
        <v>177.88874473556439</v>
      </c>
      <c r="FV71">
        <f t="shared" ca="1" si="508"/>
        <v>181.04007596295961</v>
      </c>
      <c r="FW71">
        <f t="shared" ca="1" si="508"/>
        <v>179.26261044520129</v>
      </c>
      <c r="FX71">
        <f t="shared" ca="1" si="508"/>
        <v>179.53974178023921</v>
      </c>
      <c r="FY71">
        <f t="shared" ca="1" si="508"/>
        <v>177.69128510388481</v>
      </c>
      <c r="FZ71">
        <f t="shared" ca="1" si="508"/>
        <v>173.32693168945067</v>
      </c>
      <c r="GA71">
        <f t="shared" ca="1" si="508"/>
        <v>166.68718116712969</v>
      </c>
      <c r="GB71">
        <f t="shared" ca="1" si="508"/>
        <v>167.49580711099841</v>
      </c>
      <c r="GC71">
        <f t="shared" ca="1" si="508"/>
        <v>169.66018442466239</v>
      </c>
      <c r="GD71">
        <f t="shared" ca="1" si="508"/>
        <v>172.01207936770845</v>
      </c>
      <c r="GE71">
        <f t="shared" ca="1" si="508"/>
        <v>172.98332470781702</v>
      </c>
      <c r="GF71">
        <f t="shared" ca="1" si="508"/>
        <v>169.83598577335314</v>
      </c>
      <c r="GG71">
        <f t="shared" ca="1" si="508"/>
        <v>167.92540563679233</v>
      </c>
      <c r="GH71">
        <f t="shared" ca="1" si="508"/>
        <v>173.1674007300569</v>
      </c>
      <c r="GI71">
        <f t="shared" ca="1" si="508"/>
        <v>168.91581233271071</v>
      </c>
      <c r="GJ71">
        <f t="shared" ca="1" si="508"/>
        <v>168.38021846927472</v>
      </c>
      <c r="GK71">
        <f t="shared" ca="1" si="508"/>
        <v>169.72169022798525</v>
      </c>
      <c r="GL71">
        <f t="shared" ca="1" si="508"/>
        <v>172.13693998486715</v>
      </c>
      <c r="GM71">
        <f t="shared" ca="1" si="508"/>
        <v>169.9369095740316</v>
      </c>
      <c r="GN71">
        <f t="shared" ca="1" si="508"/>
        <v>169.08799711119181</v>
      </c>
      <c r="GO71">
        <f t="shared" ca="1" si="508"/>
        <v>167.66438849816768</v>
      </c>
      <c r="GP71">
        <f t="shared" ca="1" si="508"/>
        <v>165.70753651520081</v>
      </c>
      <c r="GQ71">
        <f t="shared" ref="GQ71:GX71" ca="1" si="509">GP71*EXP(($C$6-0.5*$C$4^2)*$C$5+$C$4*SQRT($C$5)*_xlfn.NORM.S.INV(RAND()))</f>
        <v>172.92189959639347</v>
      </c>
      <c r="GR71">
        <f t="shared" ca="1" si="509"/>
        <v>175.70180252508825</v>
      </c>
      <c r="GS71">
        <f t="shared" ca="1" si="509"/>
        <v>178.00667101614181</v>
      </c>
      <c r="GT71">
        <f t="shared" ca="1" si="509"/>
        <v>178.34401646799176</v>
      </c>
      <c r="GU71">
        <f t="shared" ca="1" si="509"/>
        <v>178.01349922391049</v>
      </c>
      <c r="GV71">
        <f t="shared" ca="1" si="509"/>
        <v>179.51694813448498</v>
      </c>
      <c r="GW71">
        <f t="shared" ca="1" si="509"/>
        <v>183.46021144857713</v>
      </c>
      <c r="GX71">
        <f t="shared" ca="1" si="509"/>
        <v>183.96756679302283</v>
      </c>
      <c r="GY71" s="26">
        <f t="shared" ca="1" si="480"/>
        <v>0</v>
      </c>
      <c r="GZ71">
        <f t="shared" ca="1" si="470"/>
        <v>0</v>
      </c>
      <c r="HA71" s="26">
        <f t="shared" ca="1" si="481"/>
        <v>23.967566793022826</v>
      </c>
      <c r="HB71" s="26">
        <f t="shared" ca="1" si="471"/>
        <v>23.890462257376711</v>
      </c>
    </row>
    <row r="72" spans="6:210" x14ac:dyDescent="0.35">
      <c r="F72" s="26">
        <f t="shared" si="472"/>
        <v>156.69999999999999</v>
      </c>
      <c r="G72">
        <f t="shared" ref="G72:AL72" ca="1" si="510">F72*EXP(($C$6-0.5*$C$4^2)*$C$5+$C$4*SQRT($C$5)*_xlfn.NORM.S.INV(RAND()))</f>
        <v>153.24889207191339</v>
      </c>
      <c r="H72">
        <f t="shared" ca="1" si="510"/>
        <v>149.04665609867425</v>
      </c>
      <c r="I72">
        <f t="shared" ca="1" si="510"/>
        <v>147.70674252154097</v>
      </c>
      <c r="J72">
        <f t="shared" ca="1" si="510"/>
        <v>150.66746607481292</v>
      </c>
      <c r="K72">
        <f t="shared" ca="1" si="510"/>
        <v>149.57480389144914</v>
      </c>
      <c r="L72">
        <f t="shared" ca="1" si="510"/>
        <v>155.27000481355466</v>
      </c>
      <c r="M72">
        <f t="shared" ca="1" si="510"/>
        <v>155.86499850076365</v>
      </c>
      <c r="N72">
        <f t="shared" ca="1" si="510"/>
        <v>152.73666504847432</v>
      </c>
      <c r="O72">
        <f t="shared" ca="1" si="510"/>
        <v>144.6448528409037</v>
      </c>
      <c r="P72">
        <f t="shared" ca="1" si="510"/>
        <v>143.86986543160475</v>
      </c>
      <c r="Q72">
        <f t="shared" ca="1" si="510"/>
        <v>141.29231314792969</v>
      </c>
      <c r="R72">
        <f t="shared" ca="1" si="510"/>
        <v>143.99966632029827</v>
      </c>
      <c r="S72">
        <f t="shared" ca="1" si="510"/>
        <v>145.51619354963549</v>
      </c>
      <c r="T72">
        <f t="shared" ca="1" si="510"/>
        <v>144.7686695929149</v>
      </c>
      <c r="U72">
        <f t="shared" ca="1" si="510"/>
        <v>144.15104908151594</v>
      </c>
      <c r="V72">
        <f t="shared" ca="1" si="510"/>
        <v>141.33249240791997</v>
      </c>
      <c r="W72">
        <f t="shared" ca="1" si="510"/>
        <v>140.25380559092309</v>
      </c>
      <c r="X72">
        <f t="shared" ca="1" si="510"/>
        <v>137.46144098086316</v>
      </c>
      <c r="Y72">
        <f t="shared" ca="1" si="510"/>
        <v>136.39634552294532</v>
      </c>
      <c r="Z72">
        <f t="shared" ca="1" si="510"/>
        <v>139.68142141938276</v>
      </c>
      <c r="AA72">
        <f t="shared" ca="1" si="510"/>
        <v>138.98360889225876</v>
      </c>
      <c r="AB72">
        <f t="shared" ca="1" si="510"/>
        <v>136.45675555851656</v>
      </c>
      <c r="AC72">
        <f t="shared" ca="1" si="510"/>
        <v>136.2830051481767</v>
      </c>
      <c r="AD72">
        <f t="shared" ca="1" si="510"/>
        <v>134.41596180223175</v>
      </c>
      <c r="AE72">
        <f t="shared" ca="1" si="510"/>
        <v>133.34274201741547</v>
      </c>
      <c r="AF72">
        <f t="shared" ca="1" si="510"/>
        <v>136.01367610872941</v>
      </c>
      <c r="AG72">
        <f t="shared" ca="1" si="510"/>
        <v>137.08381636751994</v>
      </c>
      <c r="AH72">
        <f t="shared" ca="1" si="510"/>
        <v>138.64638918082792</v>
      </c>
      <c r="AI72">
        <f t="shared" ca="1" si="510"/>
        <v>142.44990994110591</v>
      </c>
      <c r="AJ72">
        <f t="shared" ca="1" si="510"/>
        <v>145.04558433490158</v>
      </c>
      <c r="AK72">
        <f t="shared" ca="1" si="510"/>
        <v>146.46874250963671</v>
      </c>
      <c r="AL72">
        <f t="shared" ca="1" si="510"/>
        <v>147.4387651949169</v>
      </c>
      <c r="AM72">
        <f t="shared" ref="AM72:BR72" ca="1" si="511">AL72*EXP(($C$6-0.5*$C$4^2)*$C$5+$C$4*SQRT($C$5)*_xlfn.NORM.S.INV(RAND()))</f>
        <v>147.33403735436045</v>
      </c>
      <c r="AN72">
        <f t="shared" ca="1" si="511"/>
        <v>149.45362918354448</v>
      </c>
      <c r="AO72">
        <f t="shared" ca="1" si="511"/>
        <v>154.36767886059559</v>
      </c>
      <c r="AP72">
        <f t="shared" ca="1" si="511"/>
        <v>150.05009179367977</v>
      </c>
      <c r="AQ72">
        <f t="shared" ca="1" si="511"/>
        <v>148.61350067868813</v>
      </c>
      <c r="AR72">
        <f t="shared" ca="1" si="511"/>
        <v>147.6439356583403</v>
      </c>
      <c r="AS72">
        <f t="shared" ca="1" si="511"/>
        <v>147.11644125396131</v>
      </c>
      <c r="AT72">
        <f t="shared" ca="1" si="511"/>
        <v>144.80693479843055</v>
      </c>
      <c r="AU72">
        <f t="shared" ca="1" si="511"/>
        <v>149.09425924229342</v>
      </c>
      <c r="AV72">
        <f t="shared" ca="1" si="511"/>
        <v>149.31434042837799</v>
      </c>
      <c r="AW72">
        <f t="shared" ca="1" si="511"/>
        <v>140.95411458541594</v>
      </c>
      <c r="AX72">
        <f t="shared" ca="1" si="511"/>
        <v>139.02157126576157</v>
      </c>
      <c r="AY72">
        <f t="shared" ca="1" si="511"/>
        <v>136.01290966188947</v>
      </c>
      <c r="AZ72">
        <f t="shared" ca="1" si="511"/>
        <v>134.84811337707427</v>
      </c>
      <c r="BA72">
        <f t="shared" ca="1" si="511"/>
        <v>138.64532108512981</v>
      </c>
      <c r="BB72">
        <f t="shared" ca="1" si="511"/>
        <v>138.30355689349932</v>
      </c>
      <c r="BC72">
        <f t="shared" ca="1" si="511"/>
        <v>140.32946644887369</v>
      </c>
      <c r="BD72">
        <f t="shared" ca="1" si="511"/>
        <v>138.21222273144082</v>
      </c>
      <c r="BE72">
        <f t="shared" ca="1" si="511"/>
        <v>138.418144652634</v>
      </c>
      <c r="BF72">
        <f t="shared" ca="1" si="511"/>
        <v>139.36656008065455</v>
      </c>
      <c r="BG72">
        <f t="shared" ca="1" si="511"/>
        <v>136.94685971226781</v>
      </c>
      <c r="BH72">
        <f t="shared" ca="1" si="511"/>
        <v>134.16328688022591</v>
      </c>
      <c r="BI72">
        <f t="shared" ca="1" si="511"/>
        <v>132.42598411683218</v>
      </c>
      <c r="BJ72">
        <f t="shared" ca="1" si="511"/>
        <v>137.22988249442531</v>
      </c>
      <c r="BK72">
        <f t="shared" ca="1" si="511"/>
        <v>139.42411082228315</v>
      </c>
      <c r="BL72">
        <f t="shared" ca="1" si="511"/>
        <v>138.78023584501386</v>
      </c>
      <c r="BM72">
        <f t="shared" ca="1" si="511"/>
        <v>140.30207124832273</v>
      </c>
      <c r="BN72">
        <f t="shared" ca="1" si="511"/>
        <v>138.61549339437681</v>
      </c>
      <c r="BO72">
        <f t="shared" ca="1" si="511"/>
        <v>141.23150799878684</v>
      </c>
      <c r="BP72">
        <f t="shared" ca="1" si="511"/>
        <v>143.27995538776236</v>
      </c>
      <c r="BQ72">
        <f t="shared" ca="1" si="511"/>
        <v>142.51589191854796</v>
      </c>
      <c r="BR72">
        <f t="shared" ca="1" si="511"/>
        <v>137.5031085270156</v>
      </c>
      <c r="BS72">
        <f t="shared" ref="BS72:CX72" ca="1" si="512">BR72*EXP(($C$6-0.5*$C$4^2)*$C$5+$C$4*SQRT($C$5)*_xlfn.NORM.S.INV(RAND()))</f>
        <v>135.01185001324797</v>
      </c>
      <c r="BT72">
        <f t="shared" ca="1" si="512"/>
        <v>137.43719803746799</v>
      </c>
      <c r="BU72">
        <f t="shared" ca="1" si="512"/>
        <v>139.06918703210761</v>
      </c>
      <c r="BV72">
        <f t="shared" ca="1" si="512"/>
        <v>142.954614690271</v>
      </c>
      <c r="BW72">
        <f t="shared" ca="1" si="512"/>
        <v>144.29025719959762</v>
      </c>
      <c r="BX72">
        <f t="shared" ca="1" si="512"/>
        <v>146.58717803359642</v>
      </c>
      <c r="BY72">
        <f t="shared" ca="1" si="512"/>
        <v>146.83398460701491</v>
      </c>
      <c r="BZ72">
        <f t="shared" ca="1" si="512"/>
        <v>144.66702841723423</v>
      </c>
      <c r="CA72">
        <f t="shared" ca="1" si="512"/>
        <v>148.22531139321012</v>
      </c>
      <c r="CB72">
        <f t="shared" ca="1" si="512"/>
        <v>146.81665190372647</v>
      </c>
      <c r="CC72">
        <f t="shared" ca="1" si="512"/>
        <v>142.92668072861218</v>
      </c>
      <c r="CD72">
        <f t="shared" ca="1" si="512"/>
        <v>137.92992830153918</v>
      </c>
      <c r="CE72">
        <f t="shared" ca="1" si="512"/>
        <v>138.99703317011287</v>
      </c>
      <c r="CF72">
        <f t="shared" ca="1" si="512"/>
        <v>142.15392543317577</v>
      </c>
      <c r="CG72">
        <f t="shared" ca="1" si="512"/>
        <v>145.72022455190381</v>
      </c>
      <c r="CH72">
        <f t="shared" ca="1" si="512"/>
        <v>144.75431377618361</v>
      </c>
      <c r="CI72">
        <f t="shared" ca="1" si="512"/>
        <v>144.37845813166331</v>
      </c>
      <c r="CJ72">
        <f t="shared" ca="1" si="512"/>
        <v>143.81430952230437</v>
      </c>
      <c r="CK72">
        <f t="shared" ca="1" si="512"/>
        <v>146.12198934708559</v>
      </c>
      <c r="CL72">
        <f t="shared" ca="1" si="512"/>
        <v>145.3150747924854</v>
      </c>
      <c r="CM72">
        <f t="shared" ca="1" si="512"/>
        <v>149.74079162629911</v>
      </c>
      <c r="CN72">
        <f t="shared" ca="1" si="512"/>
        <v>140.99045069629588</v>
      </c>
      <c r="CO72">
        <f t="shared" ca="1" si="512"/>
        <v>142.04714653011152</v>
      </c>
      <c r="CP72">
        <f t="shared" ca="1" si="512"/>
        <v>137.85778476468744</v>
      </c>
      <c r="CQ72">
        <f t="shared" ca="1" si="512"/>
        <v>138.05485051817212</v>
      </c>
      <c r="CR72">
        <f t="shared" ca="1" si="512"/>
        <v>141.02750422882411</v>
      </c>
      <c r="CS72">
        <f t="shared" ca="1" si="512"/>
        <v>134.27160891891793</v>
      </c>
      <c r="CT72">
        <f t="shared" ca="1" si="512"/>
        <v>130.58998925083196</v>
      </c>
      <c r="CU72">
        <f t="shared" ca="1" si="512"/>
        <v>132.84232957342672</v>
      </c>
      <c r="CV72">
        <f t="shared" ca="1" si="512"/>
        <v>131.08673382461023</v>
      </c>
      <c r="CW72">
        <f t="shared" ca="1" si="512"/>
        <v>130.72665190465125</v>
      </c>
      <c r="CX72">
        <f t="shared" ca="1" si="512"/>
        <v>130.27781410802413</v>
      </c>
      <c r="CY72">
        <f t="shared" ref="CY72:ED72" ca="1" si="513">CX72*EXP(($C$6-0.5*$C$4^2)*$C$5+$C$4*SQRT($C$5)*_xlfn.NORM.S.INV(RAND()))</f>
        <v>129.11472344043349</v>
      </c>
      <c r="CZ72">
        <f t="shared" ca="1" si="513"/>
        <v>129.79941158128207</v>
      </c>
      <c r="DA72">
        <f t="shared" ca="1" si="513"/>
        <v>131.56322800310184</v>
      </c>
      <c r="DB72">
        <f t="shared" ca="1" si="513"/>
        <v>131.46442081849554</v>
      </c>
      <c r="DC72">
        <f t="shared" ca="1" si="513"/>
        <v>127.28811303683624</v>
      </c>
      <c r="DD72">
        <f t="shared" ca="1" si="513"/>
        <v>125.57572691721427</v>
      </c>
      <c r="DE72">
        <f t="shared" ca="1" si="513"/>
        <v>120.84798327079577</v>
      </c>
      <c r="DF72">
        <f t="shared" ca="1" si="513"/>
        <v>120.5333132250294</v>
      </c>
      <c r="DG72">
        <f t="shared" ca="1" si="513"/>
        <v>119.29707663900575</v>
      </c>
      <c r="DH72">
        <f t="shared" ca="1" si="513"/>
        <v>119.07420547827076</v>
      </c>
      <c r="DI72">
        <f t="shared" ca="1" si="513"/>
        <v>115.81268507108018</v>
      </c>
      <c r="DJ72">
        <f t="shared" ca="1" si="513"/>
        <v>118.5384313364941</v>
      </c>
      <c r="DK72">
        <f t="shared" ca="1" si="513"/>
        <v>111.73885639638036</v>
      </c>
      <c r="DL72">
        <f t="shared" ca="1" si="513"/>
        <v>113.95560827382991</v>
      </c>
      <c r="DM72">
        <f t="shared" ca="1" si="513"/>
        <v>116.98137823534803</v>
      </c>
      <c r="DN72">
        <f t="shared" ca="1" si="513"/>
        <v>117.55567357265001</v>
      </c>
      <c r="DO72">
        <f t="shared" ca="1" si="513"/>
        <v>119.39634277832648</v>
      </c>
      <c r="DP72">
        <f t="shared" ca="1" si="513"/>
        <v>120.41117798886442</v>
      </c>
      <c r="DQ72">
        <f t="shared" ca="1" si="513"/>
        <v>120.2685887435609</v>
      </c>
      <c r="DR72">
        <f t="shared" ca="1" si="513"/>
        <v>118.60027450520931</v>
      </c>
      <c r="DS72">
        <f t="shared" ca="1" si="513"/>
        <v>118.38716295561559</v>
      </c>
      <c r="DT72">
        <f t="shared" ca="1" si="513"/>
        <v>114.60456886361263</v>
      </c>
      <c r="DU72">
        <f t="shared" ca="1" si="513"/>
        <v>111.81818371178407</v>
      </c>
      <c r="DV72">
        <f t="shared" ca="1" si="513"/>
        <v>111.95003425701262</v>
      </c>
      <c r="DW72">
        <f t="shared" ca="1" si="513"/>
        <v>106.65070122139029</v>
      </c>
      <c r="DX72">
        <f t="shared" ca="1" si="513"/>
        <v>105.6861097929807</v>
      </c>
      <c r="DY72">
        <f t="shared" ca="1" si="513"/>
        <v>103.8742118530364</v>
      </c>
      <c r="DZ72">
        <f t="shared" ca="1" si="513"/>
        <v>104.37174442303763</v>
      </c>
      <c r="EA72">
        <f t="shared" ca="1" si="513"/>
        <v>104.19736674886704</v>
      </c>
      <c r="EB72">
        <f t="shared" ca="1" si="513"/>
        <v>103.84386441868716</v>
      </c>
      <c r="EC72">
        <f t="shared" ca="1" si="513"/>
        <v>103.18473707922308</v>
      </c>
      <c r="ED72">
        <f t="shared" ca="1" si="513"/>
        <v>101.72598941457126</v>
      </c>
      <c r="EE72">
        <f t="shared" ref="EE72:FJ72" ca="1" si="514">ED72*EXP(($C$6-0.5*$C$4^2)*$C$5+$C$4*SQRT($C$5)*_xlfn.NORM.S.INV(RAND()))</f>
        <v>103.08295242586375</v>
      </c>
      <c r="EF72">
        <f t="shared" ca="1" si="514"/>
        <v>103.70427808420682</v>
      </c>
      <c r="EG72">
        <f t="shared" ca="1" si="514"/>
        <v>106.91480937786774</v>
      </c>
      <c r="EH72">
        <f t="shared" ca="1" si="514"/>
        <v>107.6514810276434</v>
      </c>
      <c r="EI72">
        <f t="shared" ca="1" si="514"/>
        <v>104.76927598269673</v>
      </c>
      <c r="EJ72">
        <f t="shared" ca="1" si="514"/>
        <v>107.24339353920861</v>
      </c>
      <c r="EK72">
        <f t="shared" ca="1" si="514"/>
        <v>106.81828888558864</v>
      </c>
      <c r="EL72">
        <f t="shared" ca="1" si="514"/>
        <v>104.53742699742592</v>
      </c>
      <c r="EM72">
        <f t="shared" ca="1" si="514"/>
        <v>101.7552060840131</v>
      </c>
      <c r="EN72">
        <f t="shared" ca="1" si="514"/>
        <v>102.88841517659124</v>
      </c>
      <c r="EO72">
        <f t="shared" ca="1" si="514"/>
        <v>102.54357982451671</v>
      </c>
      <c r="EP72">
        <f t="shared" ca="1" si="514"/>
        <v>101.10149523840997</v>
      </c>
      <c r="EQ72">
        <f t="shared" ca="1" si="514"/>
        <v>103.69884274376497</v>
      </c>
      <c r="ER72">
        <f t="shared" ca="1" si="514"/>
        <v>101.82533268389952</v>
      </c>
      <c r="ES72">
        <f t="shared" ca="1" si="514"/>
        <v>105.17272458784463</v>
      </c>
      <c r="ET72">
        <f t="shared" ca="1" si="514"/>
        <v>110.4525370562842</v>
      </c>
      <c r="EU72">
        <f t="shared" ca="1" si="514"/>
        <v>106.73084223759349</v>
      </c>
      <c r="EV72">
        <f t="shared" ca="1" si="514"/>
        <v>107.582349734497</v>
      </c>
      <c r="EW72">
        <f t="shared" ca="1" si="514"/>
        <v>112.04504636605243</v>
      </c>
      <c r="EX72">
        <f t="shared" ca="1" si="514"/>
        <v>111.90261111902325</v>
      </c>
      <c r="EY72">
        <f t="shared" ca="1" si="514"/>
        <v>112.37700604141287</v>
      </c>
      <c r="EZ72">
        <f t="shared" ca="1" si="514"/>
        <v>111.50698417476133</v>
      </c>
      <c r="FA72">
        <f t="shared" ca="1" si="514"/>
        <v>113.8169741316764</v>
      </c>
      <c r="FB72">
        <f t="shared" ca="1" si="514"/>
        <v>111.09705890056973</v>
      </c>
      <c r="FC72">
        <f t="shared" ca="1" si="514"/>
        <v>112.96447838967876</v>
      </c>
      <c r="FD72">
        <f t="shared" ca="1" si="514"/>
        <v>110.75798457487492</v>
      </c>
      <c r="FE72">
        <f t="shared" ca="1" si="514"/>
        <v>113.89451916326261</v>
      </c>
      <c r="FF72">
        <f t="shared" ca="1" si="514"/>
        <v>115.03558610660818</v>
      </c>
      <c r="FG72">
        <f t="shared" ca="1" si="514"/>
        <v>115.70966126935274</v>
      </c>
      <c r="FH72">
        <f t="shared" ca="1" si="514"/>
        <v>118.06597340347396</v>
      </c>
      <c r="FI72">
        <f t="shared" ca="1" si="514"/>
        <v>120.33834975567255</v>
      </c>
      <c r="FJ72">
        <f t="shared" ca="1" si="514"/>
        <v>118.95685707958846</v>
      </c>
      <c r="FK72">
        <f t="shared" ref="FK72:GP72" ca="1" si="515">FJ72*EXP(($C$6-0.5*$C$4^2)*$C$5+$C$4*SQRT($C$5)*_xlfn.NORM.S.INV(RAND()))</f>
        <v>119.38114245873926</v>
      </c>
      <c r="FL72">
        <f t="shared" ca="1" si="515"/>
        <v>119.63428977873906</v>
      </c>
      <c r="FM72">
        <f t="shared" ca="1" si="515"/>
        <v>123.12510640277846</v>
      </c>
      <c r="FN72">
        <f t="shared" ca="1" si="515"/>
        <v>122.11190912403627</v>
      </c>
      <c r="FO72">
        <f t="shared" ca="1" si="515"/>
        <v>123.74173020061632</v>
      </c>
      <c r="FP72">
        <f t="shared" ca="1" si="515"/>
        <v>119.73163209425218</v>
      </c>
      <c r="FQ72">
        <f t="shared" ca="1" si="515"/>
        <v>119.20485464339122</v>
      </c>
      <c r="FR72">
        <f t="shared" ca="1" si="515"/>
        <v>118.85875689829044</v>
      </c>
      <c r="FS72">
        <f t="shared" ca="1" si="515"/>
        <v>119.91790607548856</v>
      </c>
      <c r="FT72">
        <f t="shared" ca="1" si="515"/>
        <v>121.77832191382507</v>
      </c>
      <c r="FU72">
        <f t="shared" ca="1" si="515"/>
        <v>121.10983329250084</v>
      </c>
      <c r="FV72">
        <f t="shared" ca="1" si="515"/>
        <v>123.72247695274756</v>
      </c>
      <c r="FW72">
        <f t="shared" ca="1" si="515"/>
        <v>122.72560366893943</v>
      </c>
      <c r="FX72">
        <f t="shared" ca="1" si="515"/>
        <v>121.07196339039916</v>
      </c>
      <c r="FY72">
        <f t="shared" ca="1" si="515"/>
        <v>122.62713145335442</v>
      </c>
      <c r="FZ72">
        <f t="shared" ca="1" si="515"/>
        <v>119.16560950763051</v>
      </c>
      <c r="GA72">
        <f t="shared" ca="1" si="515"/>
        <v>120.74899928650012</v>
      </c>
      <c r="GB72">
        <f t="shared" ca="1" si="515"/>
        <v>118.7554135382691</v>
      </c>
      <c r="GC72">
        <f t="shared" ca="1" si="515"/>
        <v>119.66621367744953</v>
      </c>
      <c r="GD72">
        <f t="shared" ca="1" si="515"/>
        <v>118.23578499015338</v>
      </c>
      <c r="GE72">
        <f t="shared" ca="1" si="515"/>
        <v>116.74057862186055</v>
      </c>
      <c r="GF72">
        <f t="shared" ca="1" si="515"/>
        <v>114.93549484736124</v>
      </c>
      <c r="GG72">
        <f t="shared" ca="1" si="515"/>
        <v>117.42196800048329</v>
      </c>
      <c r="GH72">
        <f t="shared" ca="1" si="515"/>
        <v>118.61831489295174</v>
      </c>
      <c r="GI72">
        <f t="shared" ca="1" si="515"/>
        <v>120.74294774994205</v>
      </c>
      <c r="GJ72">
        <f t="shared" ca="1" si="515"/>
        <v>120.05353494367559</v>
      </c>
      <c r="GK72">
        <f t="shared" ca="1" si="515"/>
        <v>118.65265410596587</v>
      </c>
      <c r="GL72">
        <f t="shared" ca="1" si="515"/>
        <v>116.62971911722016</v>
      </c>
      <c r="GM72">
        <f t="shared" ca="1" si="515"/>
        <v>118.61353291730951</v>
      </c>
      <c r="GN72">
        <f t="shared" ca="1" si="515"/>
        <v>121.06713166115743</v>
      </c>
      <c r="GO72">
        <f t="shared" ca="1" si="515"/>
        <v>120.88760334676607</v>
      </c>
      <c r="GP72">
        <f t="shared" ca="1" si="515"/>
        <v>116.84794281426348</v>
      </c>
      <c r="GQ72">
        <f t="shared" ref="GQ72:GX72" ca="1" si="516">GP72*EXP(($C$6-0.5*$C$4^2)*$C$5+$C$4*SQRT($C$5)*_xlfn.NORM.S.INV(RAND()))</f>
        <v>115.81426123560946</v>
      </c>
      <c r="GR72">
        <f t="shared" ca="1" si="516"/>
        <v>113.56016573873924</v>
      </c>
      <c r="GS72">
        <f t="shared" ca="1" si="516"/>
        <v>114.24456289496757</v>
      </c>
      <c r="GT72">
        <f t="shared" ca="1" si="516"/>
        <v>116.8379624420016</v>
      </c>
      <c r="GU72">
        <f t="shared" ca="1" si="516"/>
        <v>117.59845030599786</v>
      </c>
      <c r="GV72">
        <f t="shared" ca="1" si="516"/>
        <v>118.03174361587186</v>
      </c>
      <c r="GW72">
        <f t="shared" ca="1" si="516"/>
        <v>118.04240084050626</v>
      </c>
      <c r="GX72">
        <f t="shared" ca="1" si="516"/>
        <v>116.35059328217397</v>
      </c>
      <c r="GY72" s="26">
        <f t="shared" ca="1" si="480"/>
        <v>43.649406717826025</v>
      </c>
      <c r="GZ72">
        <f t="shared" ca="1" si="470"/>
        <v>43.508984986021943</v>
      </c>
      <c r="HA72" s="26">
        <f t="shared" ca="1" si="481"/>
        <v>0</v>
      </c>
      <c r="HB72" s="26">
        <f t="shared" ca="1" si="471"/>
        <v>0</v>
      </c>
    </row>
    <row r="73" spans="6:210" x14ac:dyDescent="0.35">
      <c r="F73" s="26">
        <f t="shared" si="472"/>
        <v>156.69999999999999</v>
      </c>
      <c r="G73">
        <f t="shared" ref="G73:AL73" ca="1" si="517">F73*EXP(($C$6-0.5*$C$4^2)*$C$5+$C$4*SQRT($C$5)*_xlfn.NORM.S.INV(RAND()))</f>
        <v>150.9133030250056</v>
      </c>
      <c r="H73">
        <f t="shared" ca="1" si="517"/>
        <v>152.73509724137952</v>
      </c>
      <c r="I73">
        <f t="shared" ca="1" si="517"/>
        <v>152.23269735182697</v>
      </c>
      <c r="J73">
        <f t="shared" ca="1" si="517"/>
        <v>151.03530895499466</v>
      </c>
      <c r="K73">
        <f t="shared" ca="1" si="517"/>
        <v>149.63798683119282</v>
      </c>
      <c r="L73">
        <f t="shared" ca="1" si="517"/>
        <v>151.89532959583138</v>
      </c>
      <c r="M73">
        <f t="shared" ca="1" si="517"/>
        <v>151.31089061628987</v>
      </c>
      <c r="N73">
        <f t="shared" ca="1" si="517"/>
        <v>152.8671470601461</v>
      </c>
      <c r="O73">
        <f t="shared" ca="1" si="517"/>
        <v>149.49925443532979</v>
      </c>
      <c r="P73">
        <f t="shared" ca="1" si="517"/>
        <v>151.56544692959588</v>
      </c>
      <c r="Q73">
        <f t="shared" ca="1" si="517"/>
        <v>148.58072323407168</v>
      </c>
      <c r="R73">
        <f t="shared" ca="1" si="517"/>
        <v>149.41140300784446</v>
      </c>
      <c r="S73">
        <f t="shared" ca="1" si="517"/>
        <v>146.89841490470349</v>
      </c>
      <c r="T73">
        <f t="shared" ca="1" si="517"/>
        <v>147.2739623187291</v>
      </c>
      <c r="U73">
        <f t="shared" ca="1" si="517"/>
        <v>143.87657986732856</v>
      </c>
      <c r="V73">
        <f t="shared" ca="1" si="517"/>
        <v>139.94793119510175</v>
      </c>
      <c r="W73">
        <f t="shared" ca="1" si="517"/>
        <v>133.7390412846753</v>
      </c>
      <c r="X73">
        <f t="shared" ca="1" si="517"/>
        <v>137.77652974816368</v>
      </c>
      <c r="Y73">
        <f t="shared" ca="1" si="517"/>
        <v>142.74113920584338</v>
      </c>
      <c r="Z73">
        <f t="shared" ca="1" si="517"/>
        <v>147.15106844259319</v>
      </c>
      <c r="AA73">
        <f t="shared" ca="1" si="517"/>
        <v>146.86819020357876</v>
      </c>
      <c r="AB73">
        <f t="shared" ca="1" si="517"/>
        <v>147.56638762466821</v>
      </c>
      <c r="AC73">
        <f t="shared" ca="1" si="517"/>
        <v>149.12631784846502</v>
      </c>
      <c r="AD73">
        <f t="shared" ca="1" si="517"/>
        <v>145.04253483264768</v>
      </c>
      <c r="AE73">
        <f t="shared" ca="1" si="517"/>
        <v>143.9022455634661</v>
      </c>
      <c r="AF73">
        <f t="shared" ca="1" si="517"/>
        <v>146.8174433390532</v>
      </c>
      <c r="AG73">
        <f t="shared" ca="1" si="517"/>
        <v>145.40047629760207</v>
      </c>
      <c r="AH73">
        <f t="shared" ca="1" si="517"/>
        <v>141.47353706746875</v>
      </c>
      <c r="AI73">
        <f t="shared" ca="1" si="517"/>
        <v>140.36728795316276</v>
      </c>
      <c r="AJ73">
        <f t="shared" ca="1" si="517"/>
        <v>137.13158003834312</v>
      </c>
      <c r="AK73">
        <f t="shared" ca="1" si="517"/>
        <v>140.23385421981814</v>
      </c>
      <c r="AL73">
        <f t="shared" ca="1" si="517"/>
        <v>142.75010862302119</v>
      </c>
      <c r="AM73">
        <f t="shared" ref="AM73:BR73" ca="1" si="518">AL73*EXP(($C$6-0.5*$C$4^2)*$C$5+$C$4*SQRT($C$5)*_xlfn.NORM.S.INV(RAND()))</f>
        <v>145.42040800148573</v>
      </c>
      <c r="AN73">
        <f t="shared" ca="1" si="518"/>
        <v>139.14577242452296</v>
      </c>
      <c r="AO73">
        <f t="shared" ca="1" si="518"/>
        <v>143.63681555696076</v>
      </c>
      <c r="AP73">
        <f t="shared" ca="1" si="518"/>
        <v>144.42771616912557</v>
      </c>
      <c r="AQ73">
        <f t="shared" ca="1" si="518"/>
        <v>143.74416060681048</v>
      </c>
      <c r="AR73">
        <f t="shared" ca="1" si="518"/>
        <v>147.44432350424813</v>
      </c>
      <c r="AS73">
        <f t="shared" ca="1" si="518"/>
        <v>144.58408028505877</v>
      </c>
      <c r="AT73">
        <f t="shared" ca="1" si="518"/>
        <v>139.64570338796116</v>
      </c>
      <c r="AU73">
        <f t="shared" ca="1" si="518"/>
        <v>140.37773759151852</v>
      </c>
      <c r="AV73">
        <f t="shared" ca="1" si="518"/>
        <v>138.54755938540558</v>
      </c>
      <c r="AW73">
        <f t="shared" ca="1" si="518"/>
        <v>134.47428645660406</v>
      </c>
      <c r="AX73">
        <f t="shared" ca="1" si="518"/>
        <v>134.64131975223376</v>
      </c>
      <c r="AY73">
        <f t="shared" ca="1" si="518"/>
        <v>141.17872708432643</v>
      </c>
      <c r="AZ73">
        <f t="shared" ca="1" si="518"/>
        <v>138.88516557983348</v>
      </c>
      <c r="BA73">
        <f t="shared" ca="1" si="518"/>
        <v>142.7305667639996</v>
      </c>
      <c r="BB73">
        <f t="shared" ca="1" si="518"/>
        <v>140.47441637365066</v>
      </c>
      <c r="BC73">
        <f t="shared" ca="1" si="518"/>
        <v>140.05515147272689</v>
      </c>
      <c r="BD73">
        <f t="shared" ca="1" si="518"/>
        <v>137.09665279231533</v>
      </c>
      <c r="BE73">
        <f t="shared" ca="1" si="518"/>
        <v>138.33479678710736</v>
      </c>
      <c r="BF73">
        <f t="shared" ca="1" si="518"/>
        <v>134.97776298569454</v>
      </c>
      <c r="BG73">
        <f t="shared" ca="1" si="518"/>
        <v>131.95340269442735</v>
      </c>
      <c r="BH73">
        <f t="shared" ca="1" si="518"/>
        <v>134.63582995467721</v>
      </c>
      <c r="BI73">
        <f t="shared" ca="1" si="518"/>
        <v>133.5650585789034</v>
      </c>
      <c r="BJ73">
        <f t="shared" ca="1" si="518"/>
        <v>134.23666278320241</v>
      </c>
      <c r="BK73">
        <f t="shared" ca="1" si="518"/>
        <v>132.08974320946646</v>
      </c>
      <c r="BL73">
        <f t="shared" ca="1" si="518"/>
        <v>134.69451267863704</v>
      </c>
      <c r="BM73">
        <f t="shared" ca="1" si="518"/>
        <v>131.26213407157218</v>
      </c>
      <c r="BN73">
        <f t="shared" ca="1" si="518"/>
        <v>135.74936521383353</v>
      </c>
      <c r="BO73">
        <f t="shared" ca="1" si="518"/>
        <v>135.83005428757809</v>
      </c>
      <c r="BP73">
        <f t="shared" ca="1" si="518"/>
        <v>136.53716690507079</v>
      </c>
      <c r="BQ73">
        <f t="shared" ca="1" si="518"/>
        <v>132.78314196922679</v>
      </c>
      <c r="BR73">
        <f t="shared" ca="1" si="518"/>
        <v>133.86922820603101</v>
      </c>
      <c r="BS73">
        <f t="shared" ref="BS73:CX73" ca="1" si="519">BR73*EXP(($C$6-0.5*$C$4^2)*$C$5+$C$4*SQRT($C$5)*_xlfn.NORM.S.INV(RAND()))</f>
        <v>138.95785025202733</v>
      </c>
      <c r="BT73">
        <f t="shared" ca="1" si="519"/>
        <v>143.137036606995</v>
      </c>
      <c r="BU73">
        <f t="shared" ca="1" si="519"/>
        <v>143.58947640751018</v>
      </c>
      <c r="BV73">
        <f t="shared" ca="1" si="519"/>
        <v>141.79329676091012</v>
      </c>
      <c r="BW73">
        <f t="shared" ca="1" si="519"/>
        <v>141.35118122141861</v>
      </c>
      <c r="BX73">
        <f t="shared" ca="1" si="519"/>
        <v>139.51810810632236</v>
      </c>
      <c r="BY73">
        <f t="shared" ca="1" si="519"/>
        <v>134.91951649418641</v>
      </c>
      <c r="BZ73">
        <f t="shared" ca="1" si="519"/>
        <v>136.94734412263895</v>
      </c>
      <c r="CA73">
        <f t="shared" ca="1" si="519"/>
        <v>142.38033210099738</v>
      </c>
      <c r="CB73">
        <f t="shared" ca="1" si="519"/>
        <v>142.76139359766276</v>
      </c>
      <c r="CC73">
        <f t="shared" ca="1" si="519"/>
        <v>146.47532636938169</v>
      </c>
      <c r="CD73">
        <f t="shared" ca="1" si="519"/>
        <v>144.13171574389696</v>
      </c>
      <c r="CE73">
        <f t="shared" ca="1" si="519"/>
        <v>139.82104335387524</v>
      </c>
      <c r="CF73">
        <f t="shared" ca="1" si="519"/>
        <v>138.46987264999038</v>
      </c>
      <c r="CG73">
        <f t="shared" ca="1" si="519"/>
        <v>143.33997751077948</v>
      </c>
      <c r="CH73">
        <f t="shared" ca="1" si="519"/>
        <v>139.08071600012008</v>
      </c>
      <c r="CI73">
        <f t="shared" ca="1" si="519"/>
        <v>137.02684603446002</v>
      </c>
      <c r="CJ73">
        <f t="shared" ca="1" si="519"/>
        <v>139.38286272880609</v>
      </c>
      <c r="CK73">
        <f t="shared" ca="1" si="519"/>
        <v>135.06854434338229</v>
      </c>
      <c r="CL73">
        <f t="shared" ca="1" si="519"/>
        <v>135.82947426946592</v>
      </c>
      <c r="CM73">
        <f t="shared" ca="1" si="519"/>
        <v>134.22560588250755</v>
      </c>
      <c r="CN73">
        <f t="shared" ca="1" si="519"/>
        <v>134.04289351139315</v>
      </c>
      <c r="CO73">
        <f t="shared" ca="1" si="519"/>
        <v>131.4968543822479</v>
      </c>
      <c r="CP73">
        <f t="shared" ca="1" si="519"/>
        <v>130.5712610436137</v>
      </c>
      <c r="CQ73">
        <f t="shared" ca="1" si="519"/>
        <v>132.00943446355052</v>
      </c>
      <c r="CR73">
        <f t="shared" ca="1" si="519"/>
        <v>133.5220505760694</v>
      </c>
      <c r="CS73">
        <f t="shared" ca="1" si="519"/>
        <v>133.82341361141224</v>
      </c>
      <c r="CT73">
        <f t="shared" ca="1" si="519"/>
        <v>133.9540894518997</v>
      </c>
      <c r="CU73">
        <f t="shared" ca="1" si="519"/>
        <v>133.68090427912841</v>
      </c>
      <c r="CV73">
        <f t="shared" ca="1" si="519"/>
        <v>139.66434332745823</v>
      </c>
      <c r="CW73">
        <f t="shared" ca="1" si="519"/>
        <v>135.82971813165375</v>
      </c>
      <c r="CX73">
        <f t="shared" ca="1" si="519"/>
        <v>135.58701879473139</v>
      </c>
      <c r="CY73">
        <f t="shared" ref="CY73:ED73" ca="1" si="520">CX73*EXP(($C$6-0.5*$C$4^2)*$C$5+$C$4*SQRT($C$5)*_xlfn.NORM.S.INV(RAND()))</f>
        <v>140.67598711516706</v>
      </c>
      <c r="CZ73">
        <f t="shared" ca="1" si="520"/>
        <v>144.01348614398978</v>
      </c>
      <c r="DA73">
        <f t="shared" ca="1" si="520"/>
        <v>139.1964432605879</v>
      </c>
      <c r="DB73">
        <f t="shared" ca="1" si="520"/>
        <v>141.27412067979444</v>
      </c>
      <c r="DC73">
        <f t="shared" ca="1" si="520"/>
        <v>140.87404027784109</v>
      </c>
      <c r="DD73">
        <f t="shared" ca="1" si="520"/>
        <v>141.63491027891928</v>
      </c>
      <c r="DE73">
        <f t="shared" ca="1" si="520"/>
        <v>139.19104841878766</v>
      </c>
      <c r="DF73">
        <f t="shared" ca="1" si="520"/>
        <v>141.49710633015104</v>
      </c>
      <c r="DG73">
        <f t="shared" ca="1" si="520"/>
        <v>143.22494080249797</v>
      </c>
      <c r="DH73">
        <f t="shared" ca="1" si="520"/>
        <v>141.69171954955857</v>
      </c>
      <c r="DI73">
        <f t="shared" ca="1" si="520"/>
        <v>140.3320552247414</v>
      </c>
      <c r="DJ73">
        <f t="shared" ca="1" si="520"/>
        <v>139.98421911070338</v>
      </c>
      <c r="DK73">
        <f t="shared" ca="1" si="520"/>
        <v>137.22569372332234</v>
      </c>
      <c r="DL73">
        <f t="shared" ca="1" si="520"/>
        <v>143.91198484453011</v>
      </c>
      <c r="DM73">
        <f t="shared" ca="1" si="520"/>
        <v>144.39933578135589</v>
      </c>
      <c r="DN73">
        <f t="shared" ca="1" si="520"/>
        <v>141.60313712964503</v>
      </c>
      <c r="DO73">
        <f t="shared" ca="1" si="520"/>
        <v>139.68990230037065</v>
      </c>
      <c r="DP73">
        <f t="shared" ca="1" si="520"/>
        <v>137.26429372022631</v>
      </c>
      <c r="DQ73">
        <f t="shared" ca="1" si="520"/>
        <v>140.03909993487926</v>
      </c>
      <c r="DR73">
        <f t="shared" ca="1" si="520"/>
        <v>143.00633136587092</v>
      </c>
      <c r="DS73">
        <f t="shared" ca="1" si="520"/>
        <v>141.52383761773862</v>
      </c>
      <c r="DT73">
        <f t="shared" ca="1" si="520"/>
        <v>140.45243634673636</v>
      </c>
      <c r="DU73">
        <f t="shared" ca="1" si="520"/>
        <v>143.49189493572646</v>
      </c>
      <c r="DV73">
        <f t="shared" ca="1" si="520"/>
        <v>139.2327637687394</v>
      </c>
      <c r="DW73">
        <f t="shared" ca="1" si="520"/>
        <v>142.82169159149993</v>
      </c>
      <c r="DX73">
        <f t="shared" ca="1" si="520"/>
        <v>143.01866371629981</v>
      </c>
      <c r="DY73">
        <f t="shared" ca="1" si="520"/>
        <v>150.21877269597559</v>
      </c>
      <c r="DZ73">
        <f t="shared" ca="1" si="520"/>
        <v>153.29273782126745</v>
      </c>
      <c r="EA73">
        <f t="shared" ca="1" si="520"/>
        <v>153.78942717091715</v>
      </c>
      <c r="EB73">
        <f t="shared" ca="1" si="520"/>
        <v>158.11753104101609</v>
      </c>
      <c r="EC73">
        <f t="shared" ca="1" si="520"/>
        <v>153.54965818194378</v>
      </c>
      <c r="ED73">
        <f t="shared" ca="1" si="520"/>
        <v>156.8926909499028</v>
      </c>
      <c r="EE73">
        <f t="shared" ref="EE73:FJ73" ca="1" si="521">ED73*EXP(($C$6-0.5*$C$4^2)*$C$5+$C$4*SQRT($C$5)*_xlfn.NORM.S.INV(RAND()))</f>
        <v>160.83589275082596</v>
      </c>
      <c r="EF73">
        <f t="shared" ca="1" si="521"/>
        <v>164.97302166736367</v>
      </c>
      <c r="EG73">
        <f t="shared" ca="1" si="521"/>
        <v>162.06435951812151</v>
      </c>
      <c r="EH73">
        <f t="shared" ca="1" si="521"/>
        <v>159.75543365012459</v>
      </c>
      <c r="EI73">
        <f t="shared" ca="1" si="521"/>
        <v>160.07687602289994</v>
      </c>
      <c r="EJ73">
        <f t="shared" ca="1" si="521"/>
        <v>159.64244637326567</v>
      </c>
      <c r="EK73">
        <f t="shared" ca="1" si="521"/>
        <v>159.47375681931521</v>
      </c>
      <c r="EL73">
        <f t="shared" ca="1" si="521"/>
        <v>162.83293037781291</v>
      </c>
      <c r="EM73">
        <f t="shared" ca="1" si="521"/>
        <v>161.33097166510586</v>
      </c>
      <c r="EN73">
        <f t="shared" ca="1" si="521"/>
        <v>165.68381211925112</v>
      </c>
      <c r="EO73">
        <f t="shared" ca="1" si="521"/>
        <v>173.0210056057295</v>
      </c>
      <c r="EP73">
        <f t="shared" ca="1" si="521"/>
        <v>170.40351875462548</v>
      </c>
      <c r="EQ73">
        <f t="shared" ca="1" si="521"/>
        <v>172.20989722751085</v>
      </c>
      <c r="ER73">
        <f t="shared" ca="1" si="521"/>
        <v>177.79399650624944</v>
      </c>
      <c r="ES73">
        <f t="shared" ca="1" si="521"/>
        <v>181.96668320079596</v>
      </c>
      <c r="ET73">
        <f t="shared" ca="1" si="521"/>
        <v>178.12607990079144</v>
      </c>
      <c r="EU73">
        <f t="shared" ca="1" si="521"/>
        <v>173.6298103520337</v>
      </c>
      <c r="EV73">
        <f t="shared" ca="1" si="521"/>
        <v>176.31918376938941</v>
      </c>
      <c r="EW73">
        <f t="shared" ca="1" si="521"/>
        <v>175.66022956801112</v>
      </c>
      <c r="EX73">
        <f t="shared" ca="1" si="521"/>
        <v>175.70016167958471</v>
      </c>
      <c r="EY73">
        <f t="shared" ca="1" si="521"/>
        <v>173.76927380511381</v>
      </c>
      <c r="EZ73">
        <f t="shared" ca="1" si="521"/>
        <v>173.42651673880562</v>
      </c>
      <c r="FA73">
        <f t="shared" ca="1" si="521"/>
        <v>170.54089848670986</v>
      </c>
      <c r="FB73">
        <f t="shared" ca="1" si="521"/>
        <v>167.12860124284916</v>
      </c>
      <c r="FC73">
        <f t="shared" ca="1" si="521"/>
        <v>172.15425610142313</v>
      </c>
      <c r="FD73">
        <f t="shared" ca="1" si="521"/>
        <v>168.5514983782586</v>
      </c>
      <c r="FE73">
        <f t="shared" ca="1" si="521"/>
        <v>167.05856411743733</v>
      </c>
      <c r="FF73">
        <f t="shared" ca="1" si="521"/>
        <v>169.06713852037402</v>
      </c>
      <c r="FG73">
        <f t="shared" ca="1" si="521"/>
        <v>174.77225829406353</v>
      </c>
      <c r="FH73">
        <f t="shared" ca="1" si="521"/>
        <v>176.37461907130003</v>
      </c>
      <c r="FI73">
        <f t="shared" ca="1" si="521"/>
        <v>176.44605897391236</v>
      </c>
      <c r="FJ73">
        <f t="shared" ca="1" si="521"/>
        <v>178.44987319983269</v>
      </c>
      <c r="FK73">
        <f t="shared" ref="FK73:GP73" ca="1" si="522">FJ73*EXP(($C$6-0.5*$C$4^2)*$C$5+$C$4*SQRT($C$5)*_xlfn.NORM.S.INV(RAND()))</f>
        <v>181.30256438626415</v>
      </c>
      <c r="FL73">
        <f t="shared" ca="1" si="522"/>
        <v>178.43370479974902</v>
      </c>
      <c r="FM73">
        <f t="shared" ca="1" si="522"/>
        <v>179.55839076393184</v>
      </c>
      <c r="FN73">
        <f t="shared" ca="1" si="522"/>
        <v>180.68416660467645</v>
      </c>
      <c r="FO73">
        <f t="shared" ca="1" si="522"/>
        <v>175.57517441127618</v>
      </c>
      <c r="FP73">
        <f t="shared" ca="1" si="522"/>
        <v>179.14600025185558</v>
      </c>
      <c r="FQ73">
        <f t="shared" ca="1" si="522"/>
        <v>175.44801577934396</v>
      </c>
      <c r="FR73">
        <f t="shared" ca="1" si="522"/>
        <v>168.17060575502848</v>
      </c>
      <c r="FS73">
        <f t="shared" ca="1" si="522"/>
        <v>172.23836856543548</v>
      </c>
      <c r="FT73">
        <f t="shared" ca="1" si="522"/>
        <v>173.95197843814657</v>
      </c>
      <c r="FU73">
        <f t="shared" ca="1" si="522"/>
        <v>174.93348980632891</v>
      </c>
      <c r="FV73">
        <f t="shared" ca="1" si="522"/>
        <v>176.09924060674149</v>
      </c>
      <c r="FW73">
        <f t="shared" ca="1" si="522"/>
        <v>175.42574801560011</v>
      </c>
      <c r="FX73">
        <f t="shared" ca="1" si="522"/>
        <v>174.5077975876132</v>
      </c>
      <c r="FY73">
        <f t="shared" ca="1" si="522"/>
        <v>172.36324937731811</v>
      </c>
      <c r="FZ73">
        <f t="shared" ca="1" si="522"/>
        <v>166.74550303442888</v>
      </c>
      <c r="GA73">
        <f t="shared" ca="1" si="522"/>
        <v>162.53439797957731</v>
      </c>
      <c r="GB73">
        <f t="shared" ca="1" si="522"/>
        <v>158.94989158624304</v>
      </c>
      <c r="GC73">
        <f t="shared" ca="1" si="522"/>
        <v>155.74019378965031</v>
      </c>
      <c r="GD73">
        <f t="shared" ca="1" si="522"/>
        <v>160.78741603876409</v>
      </c>
      <c r="GE73">
        <f t="shared" ca="1" si="522"/>
        <v>161.21426980676048</v>
      </c>
      <c r="GF73">
        <f t="shared" ca="1" si="522"/>
        <v>163.93609168501351</v>
      </c>
      <c r="GG73">
        <f t="shared" ca="1" si="522"/>
        <v>165.57704887507961</v>
      </c>
      <c r="GH73">
        <f t="shared" ca="1" si="522"/>
        <v>163.30533517852578</v>
      </c>
      <c r="GI73">
        <f t="shared" ca="1" si="522"/>
        <v>162.97126888598106</v>
      </c>
      <c r="GJ73">
        <f t="shared" ca="1" si="522"/>
        <v>169.41039106912842</v>
      </c>
      <c r="GK73">
        <f t="shared" ca="1" si="522"/>
        <v>169.94800936248171</v>
      </c>
      <c r="GL73">
        <f t="shared" ca="1" si="522"/>
        <v>172.97336339550938</v>
      </c>
      <c r="GM73">
        <f t="shared" ca="1" si="522"/>
        <v>170.30652186098149</v>
      </c>
      <c r="GN73">
        <f t="shared" ca="1" si="522"/>
        <v>170.74218357312139</v>
      </c>
      <c r="GO73">
        <f t="shared" ca="1" si="522"/>
        <v>177.45718873306603</v>
      </c>
      <c r="GP73">
        <f t="shared" ca="1" si="522"/>
        <v>177.95370099027281</v>
      </c>
      <c r="GQ73">
        <f t="shared" ref="GQ73:GX73" ca="1" si="523">GP73*EXP(($C$6-0.5*$C$4^2)*$C$5+$C$4*SQRT($C$5)*_xlfn.NORM.S.INV(RAND()))</f>
        <v>173.49860957929585</v>
      </c>
      <c r="GR73">
        <f t="shared" ca="1" si="523"/>
        <v>167.94664509031702</v>
      </c>
      <c r="GS73">
        <f t="shared" ca="1" si="523"/>
        <v>167.80456465500572</v>
      </c>
      <c r="GT73">
        <f t="shared" ca="1" si="523"/>
        <v>168.7937090277928</v>
      </c>
      <c r="GU73">
        <f t="shared" ca="1" si="523"/>
        <v>165.50782238756338</v>
      </c>
      <c r="GV73">
        <f t="shared" ca="1" si="523"/>
        <v>165.58818900600971</v>
      </c>
      <c r="GW73">
        <f t="shared" ca="1" si="523"/>
        <v>171.09325593562821</v>
      </c>
      <c r="GX73">
        <f t="shared" ca="1" si="523"/>
        <v>170.3123945467006</v>
      </c>
      <c r="GY73" s="26">
        <f t="shared" ca="1" si="480"/>
        <v>0</v>
      </c>
      <c r="GZ73">
        <f t="shared" ca="1" si="470"/>
        <v>0</v>
      </c>
      <c r="HA73" s="26">
        <f t="shared" ca="1" si="481"/>
        <v>10.312394546700602</v>
      </c>
      <c r="HB73" s="26">
        <f t="shared" ca="1" si="471"/>
        <v>10.279219197705462</v>
      </c>
    </row>
    <row r="74" spans="6:210" x14ac:dyDescent="0.35">
      <c r="F74" s="26">
        <f t="shared" si="472"/>
        <v>156.69999999999999</v>
      </c>
      <c r="G74">
        <f t="shared" ref="G74:AL74" ca="1" si="524">F74*EXP(($C$6-0.5*$C$4^2)*$C$5+$C$4*SQRT($C$5)*_xlfn.NORM.S.INV(RAND()))</f>
        <v>155.78577786278117</v>
      </c>
      <c r="H74">
        <f t="shared" ca="1" si="524"/>
        <v>152.24681587006179</v>
      </c>
      <c r="I74">
        <f t="shared" ca="1" si="524"/>
        <v>152.00559102820992</v>
      </c>
      <c r="J74">
        <f t="shared" ca="1" si="524"/>
        <v>150.85437405049495</v>
      </c>
      <c r="K74">
        <f t="shared" ca="1" si="524"/>
        <v>147.99348491625227</v>
      </c>
      <c r="L74">
        <f t="shared" ca="1" si="524"/>
        <v>150.28524358114561</v>
      </c>
      <c r="M74">
        <f t="shared" ca="1" si="524"/>
        <v>149.58760963504676</v>
      </c>
      <c r="N74">
        <f t="shared" ca="1" si="524"/>
        <v>154.35721727394866</v>
      </c>
      <c r="O74">
        <f t="shared" ca="1" si="524"/>
        <v>151.2026352310327</v>
      </c>
      <c r="P74">
        <f t="shared" ca="1" si="524"/>
        <v>154.35044975157899</v>
      </c>
      <c r="Q74">
        <f t="shared" ca="1" si="524"/>
        <v>152.20609853150245</v>
      </c>
      <c r="R74">
        <f t="shared" ca="1" si="524"/>
        <v>149.265170628047</v>
      </c>
      <c r="S74">
        <f t="shared" ca="1" si="524"/>
        <v>148.68188343825148</v>
      </c>
      <c r="T74">
        <f t="shared" ca="1" si="524"/>
        <v>157.5024790415618</v>
      </c>
      <c r="U74">
        <f t="shared" ca="1" si="524"/>
        <v>154.79222501868392</v>
      </c>
      <c r="V74">
        <f t="shared" ca="1" si="524"/>
        <v>158.00759308329106</v>
      </c>
      <c r="W74">
        <f t="shared" ca="1" si="524"/>
        <v>158.43791666002582</v>
      </c>
      <c r="X74">
        <f t="shared" ca="1" si="524"/>
        <v>159.13288136304018</v>
      </c>
      <c r="Y74">
        <f t="shared" ca="1" si="524"/>
        <v>158.91569594299483</v>
      </c>
      <c r="Z74">
        <f t="shared" ca="1" si="524"/>
        <v>161.14191211771899</v>
      </c>
      <c r="AA74">
        <f t="shared" ca="1" si="524"/>
        <v>164.41817159366448</v>
      </c>
      <c r="AB74">
        <f t="shared" ca="1" si="524"/>
        <v>164.61440325257524</v>
      </c>
      <c r="AC74">
        <f t="shared" ca="1" si="524"/>
        <v>162.16191467347369</v>
      </c>
      <c r="AD74">
        <f t="shared" ca="1" si="524"/>
        <v>162.06982548870084</v>
      </c>
      <c r="AE74">
        <f t="shared" ca="1" si="524"/>
        <v>162.33595664003386</v>
      </c>
      <c r="AF74">
        <f t="shared" ca="1" si="524"/>
        <v>162.43991541338769</v>
      </c>
      <c r="AG74">
        <f t="shared" ca="1" si="524"/>
        <v>159.10152771504735</v>
      </c>
      <c r="AH74">
        <f t="shared" ca="1" si="524"/>
        <v>162.32664170220121</v>
      </c>
      <c r="AI74">
        <f t="shared" ca="1" si="524"/>
        <v>163.69488380447626</v>
      </c>
      <c r="AJ74">
        <f t="shared" ca="1" si="524"/>
        <v>166.04499203123126</v>
      </c>
      <c r="AK74">
        <f t="shared" ca="1" si="524"/>
        <v>164.04341400683484</v>
      </c>
      <c r="AL74">
        <f t="shared" ca="1" si="524"/>
        <v>167.82653158969606</v>
      </c>
      <c r="AM74">
        <f t="shared" ref="AM74:BR74" ca="1" si="525">AL74*EXP(($C$6-0.5*$C$4^2)*$C$5+$C$4*SQRT($C$5)*_xlfn.NORM.S.INV(RAND()))</f>
        <v>170.06020456951913</v>
      </c>
      <c r="AN74">
        <f t="shared" ca="1" si="525"/>
        <v>164.55757108817554</v>
      </c>
      <c r="AO74">
        <f t="shared" ca="1" si="525"/>
        <v>163.37963666954496</v>
      </c>
      <c r="AP74">
        <f t="shared" ca="1" si="525"/>
        <v>158.13921869703148</v>
      </c>
      <c r="AQ74">
        <f t="shared" ca="1" si="525"/>
        <v>156.37382534837195</v>
      </c>
      <c r="AR74">
        <f t="shared" ca="1" si="525"/>
        <v>156.33234221381366</v>
      </c>
      <c r="AS74">
        <f t="shared" ca="1" si="525"/>
        <v>157.44437618892323</v>
      </c>
      <c r="AT74">
        <f t="shared" ca="1" si="525"/>
        <v>154.93738566858431</v>
      </c>
      <c r="AU74">
        <f t="shared" ca="1" si="525"/>
        <v>159.84736483025529</v>
      </c>
      <c r="AV74">
        <f t="shared" ca="1" si="525"/>
        <v>161.26579288105654</v>
      </c>
      <c r="AW74">
        <f t="shared" ca="1" si="525"/>
        <v>161.4221027611502</v>
      </c>
      <c r="AX74">
        <f t="shared" ca="1" si="525"/>
        <v>164.50839943836294</v>
      </c>
      <c r="AY74">
        <f t="shared" ca="1" si="525"/>
        <v>162.66389984791556</v>
      </c>
      <c r="AZ74">
        <f t="shared" ca="1" si="525"/>
        <v>161.51911376739605</v>
      </c>
      <c r="BA74">
        <f t="shared" ca="1" si="525"/>
        <v>160.49457271962879</v>
      </c>
      <c r="BB74">
        <f t="shared" ca="1" si="525"/>
        <v>155.33298982104975</v>
      </c>
      <c r="BC74">
        <f t="shared" ca="1" si="525"/>
        <v>155.6618212962822</v>
      </c>
      <c r="BD74">
        <f t="shared" ca="1" si="525"/>
        <v>149.62378682119225</v>
      </c>
      <c r="BE74">
        <f t="shared" ca="1" si="525"/>
        <v>150.96614011526836</v>
      </c>
      <c r="BF74">
        <f t="shared" ca="1" si="525"/>
        <v>151.22548207922324</v>
      </c>
      <c r="BG74">
        <f t="shared" ca="1" si="525"/>
        <v>149.43852156278334</v>
      </c>
      <c r="BH74">
        <f t="shared" ca="1" si="525"/>
        <v>148.52886314112857</v>
      </c>
      <c r="BI74">
        <f t="shared" ca="1" si="525"/>
        <v>145.07255796271502</v>
      </c>
      <c r="BJ74">
        <f t="shared" ca="1" si="525"/>
        <v>147.4485036501865</v>
      </c>
      <c r="BK74">
        <f t="shared" ca="1" si="525"/>
        <v>144.28960890161463</v>
      </c>
      <c r="BL74">
        <f t="shared" ca="1" si="525"/>
        <v>142.7152826861161</v>
      </c>
      <c r="BM74">
        <f t="shared" ca="1" si="525"/>
        <v>144.14616047804202</v>
      </c>
      <c r="BN74">
        <f t="shared" ca="1" si="525"/>
        <v>145.47773502759006</v>
      </c>
      <c r="BO74">
        <f t="shared" ca="1" si="525"/>
        <v>141.26297766127055</v>
      </c>
      <c r="BP74">
        <f t="shared" ca="1" si="525"/>
        <v>137.7375621996953</v>
      </c>
      <c r="BQ74">
        <f t="shared" ca="1" si="525"/>
        <v>140.59072157843616</v>
      </c>
      <c r="BR74">
        <f t="shared" ca="1" si="525"/>
        <v>144.27001437524027</v>
      </c>
      <c r="BS74">
        <f t="shared" ref="BS74:CX74" ca="1" si="526">BR74*EXP(($C$6-0.5*$C$4^2)*$C$5+$C$4*SQRT($C$5)*_xlfn.NORM.S.INV(RAND()))</f>
        <v>144.54298314802446</v>
      </c>
      <c r="BT74">
        <f t="shared" ca="1" si="526"/>
        <v>142.30506799716935</v>
      </c>
      <c r="BU74">
        <f t="shared" ca="1" si="526"/>
        <v>142.12567031083395</v>
      </c>
      <c r="BV74">
        <f t="shared" ca="1" si="526"/>
        <v>144.14346432066205</v>
      </c>
      <c r="BW74">
        <f t="shared" ca="1" si="526"/>
        <v>146.33882858008226</v>
      </c>
      <c r="BX74">
        <f t="shared" ca="1" si="526"/>
        <v>142.9462778249688</v>
      </c>
      <c r="BY74">
        <f t="shared" ca="1" si="526"/>
        <v>138.80147057219781</v>
      </c>
      <c r="BZ74">
        <f t="shared" ca="1" si="526"/>
        <v>142.95995676041068</v>
      </c>
      <c r="CA74">
        <f t="shared" ca="1" si="526"/>
        <v>141.5805933686018</v>
      </c>
      <c r="CB74">
        <f t="shared" ca="1" si="526"/>
        <v>138.56562381529355</v>
      </c>
      <c r="CC74">
        <f t="shared" ca="1" si="526"/>
        <v>140.73978055282515</v>
      </c>
      <c r="CD74">
        <f t="shared" ca="1" si="526"/>
        <v>142.53687230866126</v>
      </c>
      <c r="CE74">
        <f t="shared" ca="1" si="526"/>
        <v>137.57922959522449</v>
      </c>
      <c r="CF74">
        <f t="shared" ca="1" si="526"/>
        <v>138.09043039777441</v>
      </c>
      <c r="CG74">
        <f t="shared" ca="1" si="526"/>
        <v>137.8704733783525</v>
      </c>
      <c r="CH74">
        <f t="shared" ca="1" si="526"/>
        <v>140.24422629410475</v>
      </c>
      <c r="CI74">
        <f t="shared" ca="1" si="526"/>
        <v>139.2105174694122</v>
      </c>
      <c r="CJ74">
        <f t="shared" ca="1" si="526"/>
        <v>138.45216966184432</v>
      </c>
      <c r="CK74">
        <f t="shared" ca="1" si="526"/>
        <v>143.17832427609386</v>
      </c>
      <c r="CL74">
        <f t="shared" ca="1" si="526"/>
        <v>143.37820530071443</v>
      </c>
      <c r="CM74">
        <f t="shared" ca="1" si="526"/>
        <v>138.34726182290788</v>
      </c>
      <c r="CN74">
        <f t="shared" ca="1" si="526"/>
        <v>139.22190007612173</v>
      </c>
      <c r="CO74">
        <f t="shared" ca="1" si="526"/>
        <v>139.12110990872023</v>
      </c>
      <c r="CP74">
        <f t="shared" ca="1" si="526"/>
        <v>140.9668543526216</v>
      </c>
      <c r="CQ74">
        <f t="shared" ca="1" si="526"/>
        <v>140.01426356684391</v>
      </c>
      <c r="CR74">
        <f t="shared" ca="1" si="526"/>
        <v>142.22892041964315</v>
      </c>
      <c r="CS74">
        <f t="shared" ca="1" si="526"/>
        <v>140.69839556981213</v>
      </c>
      <c r="CT74">
        <f t="shared" ca="1" si="526"/>
        <v>139.56029940541396</v>
      </c>
      <c r="CU74">
        <f t="shared" ca="1" si="526"/>
        <v>137.11684157625723</v>
      </c>
      <c r="CV74">
        <f t="shared" ca="1" si="526"/>
        <v>139.02836586817048</v>
      </c>
      <c r="CW74">
        <f t="shared" ca="1" si="526"/>
        <v>138.71289002816593</v>
      </c>
      <c r="CX74">
        <f t="shared" ca="1" si="526"/>
        <v>137.32613314008964</v>
      </c>
      <c r="CY74">
        <f t="shared" ref="CY74:ED74" ca="1" si="527">CX74*EXP(($C$6-0.5*$C$4^2)*$C$5+$C$4*SQRT($C$5)*_xlfn.NORM.S.INV(RAND()))</f>
        <v>132.7224881956902</v>
      </c>
      <c r="CZ74">
        <f t="shared" ca="1" si="527"/>
        <v>133.27686980201196</v>
      </c>
      <c r="DA74">
        <f t="shared" ca="1" si="527"/>
        <v>135.85787463042084</v>
      </c>
      <c r="DB74">
        <f t="shared" ca="1" si="527"/>
        <v>131.68470829820976</v>
      </c>
      <c r="DC74">
        <f t="shared" ca="1" si="527"/>
        <v>131.41032968521162</v>
      </c>
      <c r="DD74">
        <f t="shared" ca="1" si="527"/>
        <v>133.29781022339876</v>
      </c>
      <c r="DE74">
        <f t="shared" ca="1" si="527"/>
        <v>133.56361337269001</v>
      </c>
      <c r="DF74">
        <f t="shared" ca="1" si="527"/>
        <v>132.21315715781071</v>
      </c>
      <c r="DG74">
        <f t="shared" ca="1" si="527"/>
        <v>132.50104257019782</v>
      </c>
      <c r="DH74">
        <f t="shared" ca="1" si="527"/>
        <v>130.98851711680743</v>
      </c>
      <c r="DI74">
        <f t="shared" ca="1" si="527"/>
        <v>129.23344899450677</v>
      </c>
      <c r="DJ74">
        <f t="shared" ca="1" si="527"/>
        <v>129.48489259342264</v>
      </c>
      <c r="DK74">
        <f t="shared" ca="1" si="527"/>
        <v>130.24958063869499</v>
      </c>
      <c r="DL74">
        <f t="shared" ca="1" si="527"/>
        <v>132.7670561925226</v>
      </c>
      <c r="DM74">
        <f t="shared" ca="1" si="527"/>
        <v>128.56494363515597</v>
      </c>
      <c r="DN74">
        <f t="shared" ca="1" si="527"/>
        <v>130.60438473942372</v>
      </c>
      <c r="DO74">
        <f t="shared" ca="1" si="527"/>
        <v>131.26673950600062</v>
      </c>
      <c r="DP74">
        <f t="shared" ca="1" si="527"/>
        <v>128.86284571727796</v>
      </c>
      <c r="DQ74">
        <f t="shared" ca="1" si="527"/>
        <v>131.42395038608637</v>
      </c>
      <c r="DR74">
        <f t="shared" ca="1" si="527"/>
        <v>134.66547547236758</v>
      </c>
      <c r="DS74">
        <f t="shared" ca="1" si="527"/>
        <v>137.28962766808425</v>
      </c>
      <c r="DT74">
        <f t="shared" ca="1" si="527"/>
        <v>137.19614687693036</v>
      </c>
      <c r="DU74">
        <f t="shared" ca="1" si="527"/>
        <v>140.28701554869892</v>
      </c>
      <c r="DV74">
        <f t="shared" ca="1" si="527"/>
        <v>136.60794227101331</v>
      </c>
      <c r="DW74">
        <f t="shared" ca="1" si="527"/>
        <v>140.46351102750157</v>
      </c>
      <c r="DX74">
        <f t="shared" ca="1" si="527"/>
        <v>147.08335609431131</v>
      </c>
      <c r="DY74">
        <f t="shared" ca="1" si="527"/>
        <v>150.30806899100082</v>
      </c>
      <c r="DZ74">
        <f t="shared" ca="1" si="527"/>
        <v>146.98493399043258</v>
      </c>
      <c r="EA74">
        <f t="shared" ca="1" si="527"/>
        <v>149.89853365504223</v>
      </c>
      <c r="EB74">
        <f t="shared" ca="1" si="527"/>
        <v>148.22812680100424</v>
      </c>
      <c r="EC74">
        <f t="shared" ca="1" si="527"/>
        <v>141.40178020498035</v>
      </c>
      <c r="ED74">
        <f t="shared" ca="1" si="527"/>
        <v>145.82788253573318</v>
      </c>
      <c r="EE74">
        <f t="shared" ref="EE74:FJ74" ca="1" si="528">ED74*EXP(($C$6-0.5*$C$4^2)*$C$5+$C$4*SQRT($C$5)*_xlfn.NORM.S.INV(RAND()))</f>
        <v>148.81548936148354</v>
      </c>
      <c r="EF74">
        <f t="shared" ca="1" si="528"/>
        <v>152.65634392362418</v>
      </c>
      <c r="EG74">
        <f t="shared" ca="1" si="528"/>
        <v>152.6411744600245</v>
      </c>
      <c r="EH74">
        <f t="shared" ca="1" si="528"/>
        <v>150.79538187215394</v>
      </c>
      <c r="EI74">
        <f t="shared" ca="1" si="528"/>
        <v>151.08400444145553</v>
      </c>
      <c r="EJ74">
        <f t="shared" ca="1" si="528"/>
        <v>143.82253036410449</v>
      </c>
      <c r="EK74">
        <f t="shared" ca="1" si="528"/>
        <v>144.3760529481205</v>
      </c>
      <c r="EL74">
        <f t="shared" ca="1" si="528"/>
        <v>144.81640634483446</v>
      </c>
      <c r="EM74">
        <f t="shared" ca="1" si="528"/>
        <v>148.05246497317245</v>
      </c>
      <c r="EN74">
        <f t="shared" ca="1" si="528"/>
        <v>145.88911330837973</v>
      </c>
      <c r="EO74">
        <f t="shared" ca="1" si="528"/>
        <v>147.34067515192061</v>
      </c>
      <c r="EP74">
        <f t="shared" ca="1" si="528"/>
        <v>144.56916397788936</v>
      </c>
      <c r="EQ74">
        <f t="shared" ca="1" si="528"/>
        <v>145.32109695056002</v>
      </c>
      <c r="ER74">
        <f t="shared" ca="1" si="528"/>
        <v>148.53191488062532</v>
      </c>
      <c r="ES74">
        <f t="shared" ca="1" si="528"/>
        <v>151.62984521734239</v>
      </c>
      <c r="ET74">
        <f t="shared" ca="1" si="528"/>
        <v>155.99116420408154</v>
      </c>
      <c r="EU74">
        <f t="shared" ca="1" si="528"/>
        <v>154.92630664606247</v>
      </c>
      <c r="EV74">
        <f t="shared" ca="1" si="528"/>
        <v>157.46278327793823</v>
      </c>
      <c r="EW74">
        <f t="shared" ca="1" si="528"/>
        <v>156.60268839266374</v>
      </c>
      <c r="EX74">
        <f t="shared" ca="1" si="528"/>
        <v>151.39304056002086</v>
      </c>
      <c r="EY74">
        <f t="shared" ca="1" si="528"/>
        <v>145.82431527069409</v>
      </c>
      <c r="EZ74">
        <f t="shared" ca="1" si="528"/>
        <v>140.49798390629579</v>
      </c>
      <c r="FA74">
        <f t="shared" ca="1" si="528"/>
        <v>139.80513865147245</v>
      </c>
      <c r="FB74">
        <f t="shared" ca="1" si="528"/>
        <v>138.60354608116992</v>
      </c>
      <c r="FC74">
        <f t="shared" ca="1" si="528"/>
        <v>135.88658040100847</v>
      </c>
      <c r="FD74">
        <f t="shared" ca="1" si="528"/>
        <v>138.72208799186271</v>
      </c>
      <c r="FE74">
        <f t="shared" ca="1" si="528"/>
        <v>137.09681407346594</v>
      </c>
      <c r="FF74">
        <f t="shared" ca="1" si="528"/>
        <v>139.48074732405436</v>
      </c>
      <c r="FG74">
        <f t="shared" ca="1" si="528"/>
        <v>142.43244587007115</v>
      </c>
      <c r="FH74">
        <f t="shared" ca="1" si="528"/>
        <v>141.51797475182929</v>
      </c>
      <c r="FI74">
        <f t="shared" ca="1" si="528"/>
        <v>146.07659218590061</v>
      </c>
      <c r="FJ74">
        <f t="shared" ca="1" si="528"/>
        <v>149.09986054697291</v>
      </c>
      <c r="FK74">
        <f t="shared" ref="FK74:GP74" ca="1" si="529">FJ74*EXP(($C$6-0.5*$C$4^2)*$C$5+$C$4*SQRT($C$5)*_xlfn.NORM.S.INV(RAND()))</f>
        <v>143.75639575376138</v>
      </c>
      <c r="FL74">
        <f t="shared" ca="1" si="529"/>
        <v>142.71001933111552</v>
      </c>
      <c r="FM74">
        <f t="shared" ca="1" si="529"/>
        <v>139.03807469809635</v>
      </c>
      <c r="FN74">
        <f t="shared" ca="1" si="529"/>
        <v>137.52043441206956</v>
      </c>
      <c r="FO74">
        <f t="shared" ca="1" si="529"/>
        <v>136.01338703686849</v>
      </c>
      <c r="FP74">
        <f t="shared" ca="1" si="529"/>
        <v>137.04320608455643</v>
      </c>
      <c r="FQ74">
        <f t="shared" ca="1" si="529"/>
        <v>135.70699088792733</v>
      </c>
      <c r="FR74">
        <f t="shared" ca="1" si="529"/>
        <v>132.04399702658199</v>
      </c>
      <c r="FS74">
        <f t="shared" ca="1" si="529"/>
        <v>133.70615560445196</v>
      </c>
      <c r="FT74">
        <f t="shared" ca="1" si="529"/>
        <v>131.56449005667602</v>
      </c>
      <c r="FU74">
        <f t="shared" ca="1" si="529"/>
        <v>131.6207085100319</v>
      </c>
      <c r="FV74">
        <f t="shared" ca="1" si="529"/>
        <v>131.95119651142338</v>
      </c>
      <c r="FW74">
        <f t="shared" ca="1" si="529"/>
        <v>133.5316004680802</v>
      </c>
      <c r="FX74">
        <f t="shared" ca="1" si="529"/>
        <v>132.71435112336579</v>
      </c>
      <c r="FY74">
        <f t="shared" ca="1" si="529"/>
        <v>130.18881743300233</v>
      </c>
      <c r="FZ74">
        <f t="shared" ca="1" si="529"/>
        <v>128.29371907509525</v>
      </c>
      <c r="GA74">
        <f t="shared" ca="1" si="529"/>
        <v>128.81318625965241</v>
      </c>
      <c r="GB74">
        <f t="shared" ca="1" si="529"/>
        <v>133.01391374824189</v>
      </c>
      <c r="GC74">
        <f t="shared" ca="1" si="529"/>
        <v>131.57463044614087</v>
      </c>
      <c r="GD74">
        <f t="shared" ca="1" si="529"/>
        <v>128.79428511640577</v>
      </c>
      <c r="GE74">
        <f t="shared" ca="1" si="529"/>
        <v>125.80961146996876</v>
      </c>
      <c r="GF74">
        <f t="shared" ca="1" si="529"/>
        <v>126.342210574642</v>
      </c>
      <c r="GG74">
        <f t="shared" ca="1" si="529"/>
        <v>122.08789282614231</v>
      </c>
      <c r="GH74">
        <f t="shared" ca="1" si="529"/>
        <v>121.08868735606585</v>
      </c>
      <c r="GI74">
        <f t="shared" ca="1" si="529"/>
        <v>120.57451620520916</v>
      </c>
      <c r="GJ74">
        <f t="shared" ca="1" si="529"/>
        <v>123.01651028843243</v>
      </c>
      <c r="GK74">
        <f t="shared" ca="1" si="529"/>
        <v>125.64927075854523</v>
      </c>
      <c r="GL74">
        <f t="shared" ca="1" si="529"/>
        <v>129.29811174824712</v>
      </c>
      <c r="GM74">
        <f t="shared" ca="1" si="529"/>
        <v>128.49297727334792</v>
      </c>
      <c r="GN74">
        <f t="shared" ca="1" si="529"/>
        <v>129.95698153078729</v>
      </c>
      <c r="GO74">
        <f t="shared" ca="1" si="529"/>
        <v>127.67028683900732</v>
      </c>
      <c r="GP74">
        <f t="shared" ca="1" si="529"/>
        <v>130.96443763743329</v>
      </c>
      <c r="GQ74">
        <f t="shared" ref="GQ74:GX74" ca="1" si="530">GP74*EXP(($C$6-0.5*$C$4^2)*$C$5+$C$4*SQRT($C$5)*_xlfn.NORM.S.INV(RAND()))</f>
        <v>129.29520776368773</v>
      </c>
      <c r="GR74">
        <f t="shared" ca="1" si="530"/>
        <v>127.97120519602342</v>
      </c>
      <c r="GS74">
        <f t="shared" ca="1" si="530"/>
        <v>129.78319127111232</v>
      </c>
      <c r="GT74">
        <f t="shared" ca="1" si="530"/>
        <v>132.08541146625265</v>
      </c>
      <c r="GU74">
        <f t="shared" ca="1" si="530"/>
        <v>131.48210656696733</v>
      </c>
      <c r="GV74">
        <f t="shared" ca="1" si="530"/>
        <v>131.0693264498737</v>
      </c>
      <c r="GW74">
        <f t="shared" ca="1" si="530"/>
        <v>129.67099490589374</v>
      </c>
      <c r="GX74">
        <f t="shared" ca="1" si="530"/>
        <v>131.10682705279928</v>
      </c>
      <c r="GY74" s="26">
        <f t="shared" ca="1" si="480"/>
        <v>28.893172947200725</v>
      </c>
      <c r="GZ74">
        <f t="shared" ca="1" si="470"/>
        <v>28.800222557089146</v>
      </c>
      <c r="HA74" s="26">
        <f t="shared" ca="1" si="481"/>
        <v>0</v>
      </c>
      <c r="HB74" s="26">
        <f t="shared" ca="1" si="471"/>
        <v>0</v>
      </c>
    </row>
    <row r="75" spans="6:210" x14ac:dyDescent="0.35">
      <c r="F75" s="26">
        <f t="shared" si="472"/>
        <v>156.69999999999999</v>
      </c>
      <c r="G75">
        <f t="shared" ref="G75:AL75" ca="1" si="531">F75*EXP(($C$6-0.5*$C$4^2)*$C$5+$C$4*SQRT($C$5)*_xlfn.NORM.S.INV(RAND()))</f>
        <v>156.27452200132009</v>
      </c>
      <c r="H75">
        <f t="shared" ca="1" si="531"/>
        <v>158.07603846487189</v>
      </c>
      <c r="I75">
        <f t="shared" ca="1" si="531"/>
        <v>154.66458415801449</v>
      </c>
      <c r="J75">
        <f t="shared" ca="1" si="531"/>
        <v>152.93788474897826</v>
      </c>
      <c r="K75">
        <f t="shared" ca="1" si="531"/>
        <v>148.28033571872692</v>
      </c>
      <c r="L75">
        <f t="shared" ca="1" si="531"/>
        <v>150.46762428104901</v>
      </c>
      <c r="M75">
        <f t="shared" ca="1" si="531"/>
        <v>153.25714989424031</v>
      </c>
      <c r="N75">
        <f t="shared" ca="1" si="531"/>
        <v>155.22223945874666</v>
      </c>
      <c r="O75">
        <f t="shared" ca="1" si="531"/>
        <v>152.70545786874479</v>
      </c>
      <c r="P75">
        <f t="shared" ca="1" si="531"/>
        <v>150.34586932056334</v>
      </c>
      <c r="Q75">
        <f t="shared" ca="1" si="531"/>
        <v>150.71111373840026</v>
      </c>
      <c r="R75">
        <f t="shared" ca="1" si="531"/>
        <v>149.64663491059127</v>
      </c>
      <c r="S75">
        <f t="shared" ca="1" si="531"/>
        <v>146.94532925109428</v>
      </c>
      <c r="T75">
        <f t="shared" ca="1" si="531"/>
        <v>146.66693624290588</v>
      </c>
      <c r="U75">
        <f t="shared" ca="1" si="531"/>
        <v>144.4437885860475</v>
      </c>
      <c r="V75">
        <f t="shared" ca="1" si="531"/>
        <v>147.55997554497429</v>
      </c>
      <c r="W75">
        <f t="shared" ca="1" si="531"/>
        <v>145.7324818366443</v>
      </c>
      <c r="X75">
        <f t="shared" ca="1" si="531"/>
        <v>152.63286887032979</v>
      </c>
      <c r="Y75">
        <f t="shared" ca="1" si="531"/>
        <v>146.93710352073734</v>
      </c>
      <c r="Z75">
        <f t="shared" ca="1" si="531"/>
        <v>146.00263845316982</v>
      </c>
      <c r="AA75">
        <f t="shared" ca="1" si="531"/>
        <v>142.31048323904434</v>
      </c>
      <c r="AB75">
        <f t="shared" ca="1" si="531"/>
        <v>142.8334939578431</v>
      </c>
      <c r="AC75">
        <f t="shared" ca="1" si="531"/>
        <v>144.22468020508953</v>
      </c>
      <c r="AD75">
        <f t="shared" ca="1" si="531"/>
        <v>142.41766401753222</v>
      </c>
      <c r="AE75">
        <f t="shared" ca="1" si="531"/>
        <v>142.11434088662961</v>
      </c>
      <c r="AF75">
        <f t="shared" ca="1" si="531"/>
        <v>144.09715042484743</v>
      </c>
      <c r="AG75">
        <f t="shared" ca="1" si="531"/>
        <v>142.55461260785333</v>
      </c>
      <c r="AH75">
        <f t="shared" ca="1" si="531"/>
        <v>151.76242599681953</v>
      </c>
      <c r="AI75">
        <f t="shared" ca="1" si="531"/>
        <v>151.06511379706259</v>
      </c>
      <c r="AJ75">
        <f t="shared" ca="1" si="531"/>
        <v>152.59236381575613</v>
      </c>
      <c r="AK75">
        <f t="shared" ca="1" si="531"/>
        <v>149.04667699524518</v>
      </c>
      <c r="AL75">
        <f t="shared" ca="1" si="531"/>
        <v>143.70281042066233</v>
      </c>
      <c r="AM75">
        <f t="shared" ref="AM75:BR75" ca="1" si="532">AL75*EXP(($C$6-0.5*$C$4^2)*$C$5+$C$4*SQRT($C$5)*_xlfn.NORM.S.INV(RAND()))</f>
        <v>147.03377308812793</v>
      </c>
      <c r="AN75">
        <f t="shared" ca="1" si="532"/>
        <v>145.5022079158359</v>
      </c>
      <c r="AO75">
        <f t="shared" ca="1" si="532"/>
        <v>146.52446616643388</v>
      </c>
      <c r="AP75">
        <f t="shared" ca="1" si="532"/>
        <v>143.81386778841522</v>
      </c>
      <c r="AQ75">
        <f t="shared" ca="1" si="532"/>
        <v>145.76835119645489</v>
      </c>
      <c r="AR75">
        <f t="shared" ca="1" si="532"/>
        <v>147.67915651902521</v>
      </c>
      <c r="AS75">
        <f t="shared" ca="1" si="532"/>
        <v>146.60016788496264</v>
      </c>
      <c r="AT75">
        <f t="shared" ca="1" si="532"/>
        <v>145.34619431212315</v>
      </c>
      <c r="AU75">
        <f t="shared" ca="1" si="532"/>
        <v>145.79296066137402</v>
      </c>
      <c r="AV75">
        <f t="shared" ca="1" si="532"/>
        <v>151.88806294212827</v>
      </c>
      <c r="AW75">
        <f t="shared" ca="1" si="532"/>
        <v>152.5960250985793</v>
      </c>
      <c r="AX75">
        <f t="shared" ca="1" si="532"/>
        <v>149.11089926959576</v>
      </c>
      <c r="AY75">
        <f t="shared" ca="1" si="532"/>
        <v>143.61055033185156</v>
      </c>
      <c r="AZ75">
        <f t="shared" ca="1" si="532"/>
        <v>142.21107688976085</v>
      </c>
      <c r="BA75">
        <f t="shared" ca="1" si="532"/>
        <v>144.60155880769338</v>
      </c>
      <c r="BB75">
        <f t="shared" ca="1" si="532"/>
        <v>142.61830547286979</v>
      </c>
      <c r="BC75">
        <f t="shared" ca="1" si="532"/>
        <v>144.34572801000394</v>
      </c>
      <c r="BD75">
        <f t="shared" ca="1" si="532"/>
        <v>145.55527012150145</v>
      </c>
      <c r="BE75">
        <f t="shared" ca="1" si="532"/>
        <v>143.85078547001626</v>
      </c>
      <c r="BF75">
        <f t="shared" ca="1" si="532"/>
        <v>145.27087207514873</v>
      </c>
      <c r="BG75">
        <f t="shared" ca="1" si="532"/>
        <v>150.71183137811312</v>
      </c>
      <c r="BH75">
        <f t="shared" ca="1" si="532"/>
        <v>153.93970515302047</v>
      </c>
      <c r="BI75">
        <f t="shared" ca="1" si="532"/>
        <v>153.73886513053512</v>
      </c>
      <c r="BJ75">
        <f t="shared" ca="1" si="532"/>
        <v>152.31159869998925</v>
      </c>
      <c r="BK75">
        <f t="shared" ca="1" si="532"/>
        <v>153.07063919262714</v>
      </c>
      <c r="BL75">
        <f t="shared" ca="1" si="532"/>
        <v>152.24015010827691</v>
      </c>
      <c r="BM75">
        <f t="shared" ca="1" si="532"/>
        <v>153.12641605192923</v>
      </c>
      <c r="BN75">
        <f t="shared" ca="1" si="532"/>
        <v>154.86573044085358</v>
      </c>
      <c r="BO75">
        <f t="shared" ca="1" si="532"/>
        <v>151.40754699109235</v>
      </c>
      <c r="BP75">
        <f t="shared" ca="1" si="532"/>
        <v>153.0963595673179</v>
      </c>
      <c r="BQ75">
        <f t="shared" ca="1" si="532"/>
        <v>155.18125140973081</v>
      </c>
      <c r="BR75">
        <f t="shared" ca="1" si="532"/>
        <v>152.23767245728078</v>
      </c>
      <c r="BS75">
        <f t="shared" ref="BS75:CX75" ca="1" si="533">BR75*EXP(($C$6-0.5*$C$4^2)*$C$5+$C$4*SQRT($C$5)*_xlfn.NORM.S.INV(RAND()))</f>
        <v>153.92871747028104</v>
      </c>
      <c r="BT75">
        <f t="shared" ca="1" si="533"/>
        <v>161.42608961803114</v>
      </c>
      <c r="BU75">
        <f t="shared" ca="1" si="533"/>
        <v>158.71878836139518</v>
      </c>
      <c r="BV75">
        <f t="shared" ca="1" si="533"/>
        <v>159.95803847519556</v>
      </c>
      <c r="BW75">
        <f t="shared" ca="1" si="533"/>
        <v>158.82071303775501</v>
      </c>
      <c r="BX75">
        <f t="shared" ca="1" si="533"/>
        <v>159.37142249098801</v>
      </c>
      <c r="BY75">
        <f t="shared" ca="1" si="533"/>
        <v>156.67055879088474</v>
      </c>
      <c r="BZ75">
        <f t="shared" ca="1" si="533"/>
        <v>155.75773379175413</v>
      </c>
      <c r="CA75">
        <f t="shared" ca="1" si="533"/>
        <v>155.35226448382198</v>
      </c>
      <c r="CB75">
        <f t="shared" ca="1" si="533"/>
        <v>152.54804758265232</v>
      </c>
      <c r="CC75">
        <f t="shared" ca="1" si="533"/>
        <v>152.79086493464203</v>
      </c>
      <c r="CD75">
        <f t="shared" ca="1" si="533"/>
        <v>156.7801827217987</v>
      </c>
      <c r="CE75">
        <f t="shared" ca="1" si="533"/>
        <v>157.65454520558509</v>
      </c>
      <c r="CF75">
        <f t="shared" ca="1" si="533"/>
        <v>155.50981181468299</v>
      </c>
      <c r="CG75">
        <f t="shared" ca="1" si="533"/>
        <v>156.43926659872898</v>
      </c>
      <c r="CH75">
        <f t="shared" ca="1" si="533"/>
        <v>155.35470112782357</v>
      </c>
      <c r="CI75">
        <f t="shared" ca="1" si="533"/>
        <v>155.37555290986663</v>
      </c>
      <c r="CJ75">
        <f t="shared" ca="1" si="533"/>
        <v>155.18087954080096</v>
      </c>
      <c r="CK75">
        <f t="shared" ca="1" si="533"/>
        <v>148.50529490617967</v>
      </c>
      <c r="CL75">
        <f t="shared" ca="1" si="533"/>
        <v>148.94212078823696</v>
      </c>
      <c r="CM75">
        <f t="shared" ca="1" si="533"/>
        <v>150.16706459487992</v>
      </c>
      <c r="CN75">
        <f t="shared" ca="1" si="533"/>
        <v>153.0386328030736</v>
      </c>
      <c r="CO75">
        <f t="shared" ca="1" si="533"/>
        <v>153.71845733290795</v>
      </c>
      <c r="CP75">
        <f t="shared" ca="1" si="533"/>
        <v>152.47655134765074</v>
      </c>
      <c r="CQ75">
        <f t="shared" ca="1" si="533"/>
        <v>149.77146252811488</v>
      </c>
      <c r="CR75">
        <f t="shared" ca="1" si="533"/>
        <v>151.96980188309792</v>
      </c>
      <c r="CS75">
        <f t="shared" ca="1" si="533"/>
        <v>155.99119302906084</v>
      </c>
      <c r="CT75">
        <f t="shared" ca="1" si="533"/>
        <v>160.57923976264919</v>
      </c>
      <c r="CU75">
        <f t="shared" ca="1" si="533"/>
        <v>157.00891436904496</v>
      </c>
      <c r="CV75">
        <f t="shared" ca="1" si="533"/>
        <v>160.0726076522848</v>
      </c>
      <c r="CW75">
        <f t="shared" ca="1" si="533"/>
        <v>160.99732450513935</v>
      </c>
      <c r="CX75">
        <f t="shared" ca="1" si="533"/>
        <v>162.39550673426058</v>
      </c>
      <c r="CY75">
        <f t="shared" ref="CY75:ED75" ca="1" si="534">CX75*EXP(($C$6-0.5*$C$4^2)*$C$5+$C$4*SQRT($C$5)*_xlfn.NORM.S.INV(RAND()))</f>
        <v>159.16741731041293</v>
      </c>
      <c r="CZ75">
        <f t="shared" ca="1" si="534"/>
        <v>156.97776749419521</v>
      </c>
      <c r="DA75">
        <f t="shared" ca="1" si="534"/>
        <v>154.30016426349678</v>
      </c>
      <c r="DB75">
        <f t="shared" ca="1" si="534"/>
        <v>159.62066644948578</v>
      </c>
      <c r="DC75">
        <f t="shared" ca="1" si="534"/>
        <v>157.89761967824538</v>
      </c>
      <c r="DD75">
        <f t="shared" ca="1" si="534"/>
        <v>156.93549879648708</v>
      </c>
      <c r="DE75">
        <f t="shared" ca="1" si="534"/>
        <v>153.61109363425552</v>
      </c>
      <c r="DF75">
        <f t="shared" ca="1" si="534"/>
        <v>153.22176094593718</v>
      </c>
      <c r="DG75">
        <f t="shared" ca="1" si="534"/>
        <v>152.2300802168424</v>
      </c>
      <c r="DH75">
        <f t="shared" ca="1" si="534"/>
        <v>148.2763880605859</v>
      </c>
      <c r="DI75">
        <f t="shared" ca="1" si="534"/>
        <v>148.76973453449185</v>
      </c>
      <c r="DJ75">
        <f t="shared" ca="1" si="534"/>
        <v>153.03712517439618</v>
      </c>
      <c r="DK75">
        <f t="shared" ca="1" si="534"/>
        <v>154.34396576014632</v>
      </c>
      <c r="DL75">
        <f t="shared" ca="1" si="534"/>
        <v>159.80320130863626</v>
      </c>
      <c r="DM75">
        <f t="shared" ca="1" si="534"/>
        <v>159.92772296996574</v>
      </c>
      <c r="DN75">
        <f t="shared" ca="1" si="534"/>
        <v>163.75749813351698</v>
      </c>
      <c r="DO75">
        <f t="shared" ca="1" si="534"/>
        <v>165.03570505151163</v>
      </c>
      <c r="DP75">
        <f t="shared" ca="1" si="534"/>
        <v>160.35588018431724</v>
      </c>
      <c r="DQ75">
        <f t="shared" ca="1" si="534"/>
        <v>158.70501678119169</v>
      </c>
      <c r="DR75">
        <f t="shared" ca="1" si="534"/>
        <v>154.94494267971029</v>
      </c>
      <c r="DS75">
        <f t="shared" ca="1" si="534"/>
        <v>154.87229714137712</v>
      </c>
      <c r="DT75">
        <f t="shared" ca="1" si="534"/>
        <v>154.36829072418013</v>
      </c>
      <c r="DU75">
        <f t="shared" ca="1" si="534"/>
        <v>151.08073746617049</v>
      </c>
      <c r="DV75">
        <f t="shared" ca="1" si="534"/>
        <v>149.93201215983933</v>
      </c>
      <c r="DW75">
        <f t="shared" ca="1" si="534"/>
        <v>150.45385079932058</v>
      </c>
      <c r="DX75">
        <f t="shared" ca="1" si="534"/>
        <v>149.0548621313944</v>
      </c>
      <c r="DY75">
        <f t="shared" ca="1" si="534"/>
        <v>147.0067546479257</v>
      </c>
      <c r="DZ75">
        <f t="shared" ca="1" si="534"/>
        <v>147.31823391825182</v>
      </c>
      <c r="EA75">
        <f t="shared" ca="1" si="534"/>
        <v>147.86616399120973</v>
      </c>
      <c r="EB75">
        <f t="shared" ca="1" si="534"/>
        <v>144.9081501652395</v>
      </c>
      <c r="EC75">
        <f t="shared" ca="1" si="534"/>
        <v>147.3810353846128</v>
      </c>
      <c r="ED75">
        <f t="shared" ca="1" si="534"/>
        <v>152.06832466542971</v>
      </c>
      <c r="EE75">
        <f t="shared" ref="EE75:FJ75" ca="1" si="535">ED75*EXP(($C$6-0.5*$C$4^2)*$C$5+$C$4*SQRT($C$5)*_xlfn.NORM.S.INV(RAND()))</f>
        <v>151.01972959667467</v>
      </c>
      <c r="EF75">
        <f t="shared" ca="1" si="535"/>
        <v>148.96657264722188</v>
      </c>
      <c r="EG75">
        <f t="shared" ca="1" si="535"/>
        <v>148.95938630189013</v>
      </c>
      <c r="EH75">
        <f t="shared" ca="1" si="535"/>
        <v>148.77837527279613</v>
      </c>
      <c r="EI75">
        <f t="shared" ca="1" si="535"/>
        <v>145.18450204087907</v>
      </c>
      <c r="EJ75">
        <f t="shared" ca="1" si="535"/>
        <v>144.18486560093859</v>
      </c>
      <c r="EK75">
        <f t="shared" ca="1" si="535"/>
        <v>145.58978448455545</v>
      </c>
      <c r="EL75">
        <f t="shared" ca="1" si="535"/>
        <v>145.94582768011739</v>
      </c>
      <c r="EM75">
        <f t="shared" ca="1" si="535"/>
        <v>145.6113118325525</v>
      </c>
      <c r="EN75">
        <f t="shared" ca="1" si="535"/>
        <v>147.77915710137924</v>
      </c>
      <c r="EO75">
        <f t="shared" ca="1" si="535"/>
        <v>147.90428932369844</v>
      </c>
      <c r="EP75">
        <f t="shared" ca="1" si="535"/>
        <v>146.53317841854943</v>
      </c>
      <c r="EQ75">
        <f t="shared" ca="1" si="535"/>
        <v>143.47962358532885</v>
      </c>
      <c r="ER75">
        <f t="shared" ca="1" si="535"/>
        <v>142.55008847072619</v>
      </c>
      <c r="ES75">
        <f t="shared" ca="1" si="535"/>
        <v>142.24283077646513</v>
      </c>
      <c r="ET75">
        <f t="shared" ca="1" si="535"/>
        <v>139.94644957446238</v>
      </c>
      <c r="EU75">
        <f t="shared" ca="1" si="535"/>
        <v>147.24620254101649</v>
      </c>
      <c r="EV75">
        <f t="shared" ca="1" si="535"/>
        <v>149.34992347823533</v>
      </c>
      <c r="EW75">
        <f t="shared" ca="1" si="535"/>
        <v>147.06550321127165</v>
      </c>
      <c r="EX75">
        <f t="shared" ca="1" si="535"/>
        <v>151.57692030253364</v>
      </c>
      <c r="EY75">
        <f t="shared" ca="1" si="535"/>
        <v>153.15224169936397</v>
      </c>
      <c r="EZ75">
        <f t="shared" ca="1" si="535"/>
        <v>149.78065381757878</v>
      </c>
      <c r="FA75">
        <f t="shared" ca="1" si="535"/>
        <v>148.23368647474729</v>
      </c>
      <c r="FB75">
        <f t="shared" ca="1" si="535"/>
        <v>150.01493598244892</v>
      </c>
      <c r="FC75">
        <f t="shared" ca="1" si="535"/>
        <v>152.61120256862074</v>
      </c>
      <c r="FD75">
        <f t="shared" ca="1" si="535"/>
        <v>151.45190260769203</v>
      </c>
      <c r="FE75">
        <f t="shared" ca="1" si="535"/>
        <v>150.90155715182092</v>
      </c>
      <c r="FF75">
        <f t="shared" ca="1" si="535"/>
        <v>148.80480923016049</v>
      </c>
      <c r="FG75">
        <f t="shared" ca="1" si="535"/>
        <v>149.41210051191223</v>
      </c>
      <c r="FH75">
        <f t="shared" ca="1" si="535"/>
        <v>146.68038251097937</v>
      </c>
      <c r="FI75">
        <f t="shared" ca="1" si="535"/>
        <v>146.79815409424592</v>
      </c>
      <c r="FJ75">
        <f t="shared" ca="1" si="535"/>
        <v>148.54959427738115</v>
      </c>
      <c r="FK75">
        <f t="shared" ref="FK75:GP75" ca="1" si="536">FJ75*EXP(($C$6-0.5*$C$4^2)*$C$5+$C$4*SQRT($C$5)*_xlfn.NORM.S.INV(RAND()))</f>
        <v>153.62446163183151</v>
      </c>
      <c r="FL75">
        <f t="shared" ca="1" si="536"/>
        <v>155.45930908778408</v>
      </c>
      <c r="FM75">
        <f t="shared" ca="1" si="536"/>
        <v>158.47588569495187</v>
      </c>
      <c r="FN75">
        <f t="shared" ca="1" si="536"/>
        <v>160.54834875181407</v>
      </c>
      <c r="FO75">
        <f t="shared" ca="1" si="536"/>
        <v>160.33956004571911</v>
      </c>
      <c r="FP75">
        <f t="shared" ca="1" si="536"/>
        <v>164.75585589734445</v>
      </c>
      <c r="FQ75">
        <f t="shared" ca="1" si="536"/>
        <v>166.65365958155368</v>
      </c>
      <c r="FR75">
        <f t="shared" ca="1" si="536"/>
        <v>166.41998670808502</v>
      </c>
      <c r="FS75">
        <f t="shared" ca="1" si="536"/>
        <v>173.73005336855257</v>
      </c>
      <c r="FT75">
        <f t="shared" ca="1" si="536"/>
        <v>171.12403092777561</v>
      </c>
      <c r="FU75">
        <f t="shared" ca="1" si="536"/>
        <v>175.04340926862389</v>
      </c>
      <c r="FV75">
        <f t="shared" ca="1" si="536"/>
        <v>178.36602833680638</v>
      </c>
      <c r="FW75">
        <f t="shared" ca="1" si="536"/>
        <v>179.31962937763379</v>
      </c>
      <c r="FX75">
        <f t="shared" ca="1" si="536"/>
        <v>176.33559712648611</v>
      </c>
      <c r="FY75">
        <f t="shared" ca="1" si="536"/>
        <v>176.12370195322049</v>
      </c>
      <c r="FZ75">
        <f t="shared" ca="1" si="536"/>
        <v>181.40253276953962</v>
      </c>
      <c r="GA75">
        <f t="shared" ca="1" si="536"/>
        <v>175.47513811062026</v>
      </c>
      <c r="GB75">
        <f t="shared" ca="1" si="536"/>
        <v>173.48357643546925</v>
      </c>
      <c r="GC75">
        <f t="shared" ca="1" si="536"/>
        <v>175.12933791754949</v>
      </c>
      <c r="GD75">
        <f t="shared" ca="1" si="536"/>
        <v>177.40953966662354</v>
      </c>
      <c r="GE75">
        <f t="shared" ca="1" si="536"/>
        <v>182.16551578940911</v>
      </c>
      <c r="GF75">
        <f t="shared" ca="1" si="536"/>
        <v>177.12155329305159</v>
      </c>
      <c r="GG75">
        <f t="shared" ca="1" si="536"/>
        <v>180.03471949765654</v>
      </c>
      <c r="GH75">
        <f t="shared" ca="1" si="536"/>
        <v>177.18579900335743</v>
      </c>
      <c r="GI75">
        <f t="shared" ca="1" si="536"/>
        <v>175.21634063595894</v>
      </c>
      <c r="GJ75">
        <f t="shared" ca="1" si="536"/>
        <v>176.14746528687292</v>
      </c>
      <c r="GK75">
        <f t="shared" ca="1" si="536"/>
        <v>176.99919839344943</v>
      </c>
      <c r="GL75">
        <f t="shared" ca="1" si="536"/>
        <v>172.02811469321921</v>
      </c>
      <c r="GM75">
        <f t="shared" ca="1" si="536"/>
        <v>167.69884173091796</v>
      </c>
      <c r="GN75">
        <f t="shared" ca="1" si="536"/>
        <v>169.71189148759814</v>
      </c>
      <c r="GO75">
        <f t="shared" ca="1" si="536"/>
        <v>175.22684326066033</v>
      </c>
      <c r="GP75">
        <f t="shared" ca="1" si="536"/>
        <v>177.98798065738015</v>
      </c>
      <c r="GQ75">
        <f t="shared" ref="GQ75:GX75" ca="1" si="537">GP75*EXP(($C$6-0.5*$C$4^2)*$C$5+$C$4*SQRT($C$5)*_xlfn.NORM.S.INV(RAND()))</f>
        <v>176.85921058800568</v>
      </c>
      <c r="GR75">
        <f t="shared" ca="1" si="537"/>
        <v>177.96040628139241</v>
      </c>
      <c r="GS75">
        <f t="shared" ca="1" si="537"/>
        <v>178.80497827744034</v>
      </c>
      <c r="GT75">
        <f t="shared" ca="1" si="537"/>
        <v>173.14862629550203</v>
      </c>
      <c r="GU75">
        <f t="shared" ca="1" si="537"/>
        <v>173.90859353503069</v>
      </c>
      <c r="GV75">
        <f t="shared" ca="1" si="537"/>
        <v>177.58539125883053</v>
      </c>
      <c r="GW75">
        <f t="shared" ca="1" si="537"/>
        <v>179.60773948853799</v>
      </c>
      <c r="GX75">
        <f t="shared" ca="1" si="537"/>
        <v>180.05925377770924</v>
      </c>
      <c r="GY75" s="26">
        <f t="shared" ca="1" si="480"/>
        <v>0</v>
      </c>
      <c r="GZ75">
        <f t="shared" ca="1" si="470"/>
        <v>0</v>
      </c>
      <c r="HA75" s="26">
        <f t="shared" ca="1" si="481"/>
        <v>20.059253777709245</v>
      </c>
      <c r="HB75" s="26">
        <f t="shared" ca="1" si="471"/>
        <v>19.994722427435171</v>
      </c>
    </row>
    <row r="76" spans="6:210" x14ac:dyDescent="0.35">
      <c r="F76" s="26">
        <f t="shared" si="472"/>
        <v>156.69999999999999</v>
      </c>
      <c r="G76">
        <f t="shared" ref="G76:AL76" ca="1" si="538">F76*EXP(($C$6-0.5*$C$4^2)*$C$5+$C$4*SQRT($C$5)*_xlfn.NORM.S.INV(RAND()))</f>
        <v>157.32462971394636</v>
      </c>
      <c r="H76">
        <f t="shared" ca="1" si="538"/>
        <v>154.82622790096167</v>
      </c>
      <c r="I76">
        <f t="shared" ca="1" si="538"/>
        <v>153.84950717096413</v>
      </c>
      <c r="J76">
        <f t="shared" ca="1" si="538"/>
        <v>154.92796686446599</v>
      </c>
      <c r="K76">
        <f t="shared" ca="1" si="538"/>
        <v>163.19297413407969</v>
      </c>
      <c r="L76">
        <f t="shared" ca="1" si="538"/>
        <v>161.84651363094466</v>
      </c>
      <c r="M76">
        <f t="shared" ca="1" si="538"/>
        <v>162.93767846467492</v>
      </c>
      <c r="N76">
        <f t="shared" ca="1" si="538"/>
        <v>161.82659162040252</v>
      </c>
      <c r="O76">
        <f t="shared" ca="1" si="538"/>
        <v>163.81710394202366</v>
      </c>
      <c r="P76">
        <f t="shared" ca="1" si="538"/>
        <v>171.90875751438324</v>
      </c>
      <c r="Q76">
        <f t="shared" ca="1" si="538"/>
        <v>170.40212029359836</v>
      </c>
      <c r="R76">
        <f t="shared" ca="1" si="538"/>
        <v>171.20596788279599</v>
      </c>
      <c r="S76">
        <f t="shared" ca="1" si="538"/>
        <v>170.30762684372874</v>
      </c>
      <c r="T76">
        <f t="shared" ca="1" si="538"/>
        <v>163.97786489835079</v>
      </c>
      <c r="U76">
        <f t="shared" ca="1" si="538"/>
        <v>167.99105241333854</v>
      </c>
      <c r="V76">
        <f t="shared" ca="1" si="538"/>
        <v>167.00174925622164</v>
      </c>
      <c r="W76">
        <f t="shared" ca="1" si="538"/>
        <v>173.16761982342166</v>
      </c>
      <c r="X76">
        <f t="shared" ca="1" si="538"/>
        <v>172.09372841584704</v>
      </c>
      <c r="Y76">
        <f t="shared" ca="1" si="538"/>
        <v>175.57108200738921</v>
      </c>
      <c r="Z76">
        <f t="shared" ca="1" si="538"/>
        <v>178.92837119802482</v>
      </c>
      <c r="AA76">
        <f t="shared" ca="1" si="538"/>
        <v>175.96280084382047</v>
      </c>
      <c r="AB76">
        <f t="shared" ca="1" si="538"/>
        <v>174.54916215982081</v>
      </c>
      <c r="AC76">
        <f t="shared" ca="1" si="538"/>
        <v>172.32775005181551</v>
      </c>
      <c r="AD76">
        <f t="shared" ca="1" si="538"/>
        <v>172.94507738106961</v>
      </c>
      <c r="AE76">
        <f t="shared" ca="1" si="538"/>
        <v>174.38764133248074</v>
      </c>
      <c r="AF76">
        <f t="shared" ca="1" si="538"/>
        <v>175.74736749356953</v>
      </c>
      <c r="AG76">
        <f t="shared" ca="1" si="538"/>
        <v>175.05526261880928</v>
      </c>
      <c r="AH76">
        <f t="shared" ca="1" si="538"/>
        <v>176.85756150859174</v>
      </c>
      <c r="AI76">
        <f t="shared" ca="1" si="538"/>
        <v>180.94066646259014</v>
      </c>
      <c r="AJ76">
        <f t="shared" ca="1" si="538"/>
        <v>183.03465392546101</v>
      </c>
      <c r="AK76">
        <f t="shared" ca="1" si="538"/>
        <v>186.84010647279814</v>
      </c>
      <c r="AL76">
        <f t="shared" ca="1" si="538"/>
        <v>184.38324827963763</v>
      </c>
      <c r="AM76">
        <f t="shared" ref="AM76:BR76" ca="1" si="539">AL76*EXP(($C$6-0.5*$C$4^2)*$C$5+$C$4*SQRT($C$5)*_xlfn.NORM.S.INV(RAND()))</f>
        <v>186.47457000317033</v>
      </c>
      <c r="AN76">
        <f t="shared" ca="1" si="539"/>
        <v>181.70436078667439</v>
      </c>
      <c r="AO76">
        <f t="shared" ca="1" si="539"/>
        <v>179.98591572090362</v>
      </c>
      <c r="AP76">
        <f t="shared" ca="1" si="539"/>
        <v>191.00693476879036</v>
      </c>
      <c r="AQ76">
        <f t="shared" ca="1" si="539"/>
        <v>187.50793643468623</v>
      </c>
      <c r="AR76">
        <f t="shared" ca="1" si="539"/>
        <v>186.41507595242476</v>
      </c>
      <c r="AS76">
        <f t="shared" ca="1" si="539"/>
        <v>190.77040685996158</v>
      </c>
      <c r="AT76">
        <f t="shared" ca="1" si="539"/>
        <v>192.22505659871652</v>
      </c>
      <c r="AU76">
        <f t="shared" ca="1" si="539"/>
        <v>191.59537415901494</v>
      </c>
      <c r="AV76">
        <f t="shared" ca="1" si="539"/>
        <v>190.03140996337783</v>
      </c>
      <c r="AW76">
        <f t="shared" ca="1" si="539"/>
        <v>192.58013911911931</v>
      </c>
      <c r="AX76">
        <f t="shared" ca="1" si="539"/>
        <v>191.19686005705702</v>
      </c>
      <c r="AY76">
        <f t="shared" ca="1" si="539"/>
        <v>191.93970575903975</v>
      </c>
      <c r="AZ76">
        <f t="shared" ca="1" si="539"/>
        <v>195.74755272068839</v>
      </c>
      <c r="BA76">
        <f t="shared" ca="1" si="539"/>
        <v>199.88263953893346</v>
      </c>
      <c r="BB76">
        <f t="shared" ca="1" si="539"/>
        <v>195.73437921159547</v>
      </c>
      <c r="BC76">
        <f t="shared" ca="1" si="539"/>
        <v>194.53105609157117</v>
      </c>
      <c r="BD76">
        <f t="shared" ca="1" si="539"/>
        <v>196.15866256957256</v>
      </c>
      <c r="BE76">
        <f t="shared" ca="1" si="539"/>
        <v>194.49543118990212</v>
      </c>
      <c r="BF76">
        <f t="shared" ca="1" si="539"/>
        <v>194.49045077783188</v>
      </c>
      <c r="BG76">
        <f t="shared" ca="1" si="539"/>
        <v>192.8410822874342</v>
      </c>
      <c r="BH76">
        <f t="shared" ca="1" si="539"/>
        <v>190.69417782918572</v>
      </c>
      <c r="BI76">
        <f t="shared" ca="1" si="539"/>
        <v>191.97851999174748</v>
      </c>
      <c r="BJ76">
        <f t="shared" ca="1" si="539"/>
        <v>195.71551942563664</v>
      </c>
      <c r="BK76">
        <f t="shared" ca="1" si="539"/>
        <v>193.37978152951132</v>
      </c>
      <c r="BL76">
        <f t="shared" ca="1" si="539"/>
        <v>199.84751939391981</v>
      </c>
      <c r="BM76">
        <f t="shared" ca="1" si="539"/>
        <v>200.35209483993577</v>
      </c>
      <c r="BN76">
        <f t="shared" ca="1" si="539"/>
        <v>201.32378260437017</v>
      </c>
      <c r="BO76">
        <f t="shared" ca="1" si="539"/>
        <v>202.71069094176889</v>
      </c>
      <c r="BP76">
        <f t="shared" ca="1" si="539"/>
        <v>210.45996503869074</v>
      </c>
      <c r="BQ76">
        <f t="shared" ca="1" si="539"/>
        <v>210.13232621881696</v>
      </c>
      <c r="BR76">
        <f t="shared" ca="1" si="539"/>
        <v>204.99286058170748</v>
      </c>
      <c r="BS76">
        <f t="shared" ref="BS76:CX76" ca="1" si="540">BR76*EXP(($C$6-0.5*$C$4^2)*$C$5+$C$4*SQRT($C$5)*_xlfn.NORM.S.INV(RAND()))</f>
        <v>214.67273788183897</v>
      </c>
      <c r="BT76">
        <f t="shared" ca="1" si="540"/>
        <v>215.80923672120269</v>
      </c>
      <c r="BU76">
        <f t="shared" ca="1" si="540"/>
        <v>226.1087739334358</v>
      </c>
      <c r="BV76">
        <f t="shared" ca="1" si="540"/>
        <v>225.27537243420147</v>
      </c>
      <c r="BW76">
        <f t="shared" ca="1" si="540"/>
        <v>228.05030151161546</v>
      </c>
      <c r="BX76">
        <f t="shared" ca="1" si="540"/>
        <v>235.18898841821979</v>
      </c>
      <c r="BY76">
        <f t="shared" ca="1" si="540"/>
        <v>240.28221634025931</v>
      </c>
      <c r="BZ76">
        <f t="shared" ca="1" si="540"/>
        <v>236.36508002846816</v>
      </c>
      <c r="CA76">
        <f t="shared" ca="1" si="540"/>
        <v>234.70230079807752</v>
      </c>
      <c r="CB76">
        <f t="shared" ca="1" si="540"/>
        <v>238.1326228564825</v>
      </c>
      <c r="CC76">
        <f t="shared" ca="1" si="540"/>
        <v>238.15681778408808</v>
      </c>
      <c r="CD76">
        <f t="shared" ca="1" si="540"/>
        <v>234.53737841272195</v>
      </c>
      <c r="CE76">
        <f t="shared" ca="1" si="540"/>
        <v>230.4729716566971</v>
      </c>
      <c r="CF76">
        <f t="shared" ca="1" si="540"/>
        <v>232.03214257767522</v>
      </c>
      <c r="CG76">
        <f t="shared" ca="1" si="540"/>
        <v>237.38722163627583</v>
      </c>
      <c r="CH76">
        <f t="shared" ca="1" si="540"/>
        <v>236.78406962624209</v>
      </c>
      <c r="CI76">
        <f t="shared" ca="1" si="540"/>
        <v>232.37046736821014</v>
      </c>
      <c r="CJ76">
        <f t="shared" ca="1" si="540"/>
        <v>234.50616063671868</v>
      </c>
      <c r="CK76">
        <f t="shared" ca="1" si="540"/>
        <v>236.59760915841079</v>
      </c>
      <c r="CL76">
        <f t="shared" ca="1" si="540"/>
        <v>244.48857369526058</v>
      </c>
      <c r="CM76">
        <f t="shared" ca="1" si="540"/>
        <v>243.91865550176524</v>
      </c>
      <c r="CN76">
        <f t="shared" ca="1" si="540"/>
        <v>249.17312816551754</v>
      </c>
      <c r="CO76">
        <f t="shared" ca="1" si="540"/>
        <v>256.68896016298442</v>
      </c>
      <c r="CP76">
        <f t="shared" ca="1" si="540"/>
        <v>256.70711808676919</v>
      </c>
      <c r="CQ76">
        <f t="shared" ca="1" si="540"/>
        <v>255.0708973177484</v>
      </c>
      <c r="CR76">
        <f t="shared" ca="1" si="540"/>
        <v>254.27011644495897</v>
      </c>
      <c r="CS76">
        <f t="shared" ca="1" si="540"/>
        <v>249.9434891920946</v>
      </c>
      <c r="CT76">
        <f t="shared" ca="1" si="540"/>
        <v>247.33338461535436</v>
      </c>
      <c r="CU76">
        <f t="shared" ca="1" si="540"/>
        <v>240.96951181932286</v>
      </c>
      <c r="CV76">
        <f t="shared" ca="1" si="540"/>
        <v>245.73304732260866</v>
      </c>
      <c r="CW76">
        <f t="shared" ca="1" si="540"/>
        <v>242.11918531659009</v>
      </c>
      <c r="CX76">
        <f t="shared" ca="1" si="540"/>
        <v>242.74665274012952</v>
      </c>
      <c r="CY76">
        <f t="shared" ref="CY76:ED76" ca="1" si="541">CX76*EXP(($C$6-0.5*$C$4^2)*$C$5+$C$4*SQRT($C$5)*_xlfn.NORM.S.INV(RAND()))</f>
        <v>248.40376756837784</v>
      </c>
      <c r="CZ76">
        <f t="shared" ca="1" si="541"/>
        <v>243.7660983548032</v>
      </c>
      <c r="DA76">
        <f t="shared" ca="1" si="541"/>
        <v>242.10874650404861</v>
      </c>
      <c r="DB76">
        <f t="shared" ca="1" si="541"/>
        <v>242.12067350453367</v>
      </c>
      <c r="DC76">
        <f t="shared" ca="1" si="541"/>
        <v>237.65024717178358</v>
      </c>
      <c r="DD76">
        <f t="shared" ca="1" si="541"/>
        <v>237.59791821189765</v>
      </c>
      <c r="DE76">
        <f t="shared" ca="1" si="541"/>
        <v>239.92858074311772</v>
      </c>
      <c r="DF76">
        <f t="shared" ca="1" si="541"/>
        <v>252.76663898403476</v>
      </c>
      <c r="DG76">
        <f t="shared" ca="1" si="541"/>
        <v>253.44832937707358</v>
      </c>
      <c r="DH76">
        <f t="shared" ca="1" si="541"/>
        <v>247.1411916779191</v>
      </c>
      <c r="DI76">
        <f t="shared" ca="1" si="541"/>
        <v>241.19129208469903</v>
      </c>
      <c r="DJ76">
        <f t="shared" ca="1" si="541"/>
        <v>239.87820009986274</v>
      </c>
      <c r="DK76">
        <f t="shared" ca="1" si="541"/>
        <v>247.31015492083569</v>
      </c>
      <c r="DL76">
        <f t="shared" ca="1" si="541"/>
        <v>249.28692774894617</v>
      </c>
      <c r="DM76">
        <f t="shared" ca="1" si="541"/>
        <v>246.78734930327894</v>
      </c>
      <c r="DN76">
        <f t="shared" ca="1" si="541"/>
        <v>250.17976508804233</v>
      </c>
      <c r="DO76">
        <f t="shared" ca="1" si="541"/>
        <v>251.84518751582925</v>
      </c>
      <c r="DP76">
        <f t="shared" ca="1" si="541"/>
        <v>251.22882037125362</v>
      </c>
      <c r="DQ76">
        <f t="shared" ca="1" si="541"/>
        <v>249.00808017453392</v>
      </c>
      <c r="DR76">
        <f t="shared" ca="1" si="541"/>
        <v>248.24513221015357</v>
      </c>
      <c r="DS76">
        <f t="shared" ca="1" si="541"/>
        <v>252.30817972416858</v>
      </c>
      <c r="DT76">
        <f t="shared" ca="1" si="541"/>
        <v>250.14525558481901</v>
      </c>
      <c r="DU76">
        <f t="shared" ca="1" si="541"/>
        <v>253.37419814367107</v>
      </c>
      <c r="DV76">
        <f t="shared" ca="1" si="541"/>
        <v>254.40622521074195</v>
      </c>
      <c r="DW76">
        <f t="shared" ca="1" si="541"/>
        <v>253.99267353012152</v>
      </c>
      <c r="DX76">
        <f t="shared" ca="1" si="541"/>
        <v>262.36455532463111</v>
      </c>
      <c r="DY76">
        <f t="shared" ca="1" si="541"/>
        <v>259.87910228457878</v>
      </c>
      <c r="DZ76">
        <f t="shared" ca="1" si="541"/>
        <v>265.097513193792</v>
      </c>
      <c r="EA76">
        <f t="shared" ca="1" si="541"/>
        <v>272.48949800800131</v>
      </c>
      <c r="EB76">
        <f t="shared" ca="1" si="541"/>
        <v>270.30411966714485</v>
      </c>
      <c r="EC76">
        <f t="shared" ca="1" si="541"/>
        <v>263.70925490394274</v>
      </c>
      <c r="ED76">
        <f t="shared" ca="1" si="541"/>
        <v>270.59195039510695</v>
      </c>
      <c r="EE76">
        <f t="shared" ref="EE76:FJ76" ca="1" si="542">ED76*EXP(($C$6-0.5*$C$4^2)*$C$5+$C$4*SQRT($C$5)*_xlfn.NORM.S.INV(RAND()))</f>
        <v>272.39582187169651</v>
      </c>
      <c r="EF76">
        <f t="shared" ca="1" si="542"/>
        <v>267.13769316419712</v>
      </c>
      <c r="EG76">
        <f t="shared" ca="1" si="542"/>
        <v>272.94036266383767</v>
      </c>
      <c r="EH76">
        <f t="shared" ca="1" si="542"/>
        <v>270.9287837376321</v>
      </c>
      <c r="EI76">
        <f t="shared" ca="1" si="542"/>
        <v>270.81697160991803</v>
      </c>
      <c r="EJ76">
        <f t="shared" ca="1" si="542"/>
        <v>272.0788021985864</v>
      </c>
      <c r="EK76">
        <f t="shared" ca="1" si="542"/>
        <v>276.50210898965992</v>
      </c>
      <c r="EL76">
        <f t="shared" ca="1" si="542"/>
        <v>273.96145334883869</v>
      </c>
      <c r="EM76">
        <f t="shared" ca="1" si="542"/>
        <v>275.04464154740879</v>
      </c>
      <c r="EN76">
        <f t="shared" ca="1" si="542"/>
        <v>264.23912363652647</v>
      </c>
      <c r="EO76">
        <f t="shared" ca="1" si="542"/>
        <v>258.33443924279015</v>
      </c>
      <c r="EP76">
        <f t="shared" ca="1" si="542"/>
        <v>258.91056741752158</v>
      </c>
      <c r="EQ76">
        <f t="shared" ca="1" si="542"/>
        <v>257.28379735098969</v>
      </c>
      <c r="ER76">
        <f t="shared" ca="1" si="542"/>
        <v>262.55037498076058</v>
      </c>
      <c r="ES76">
        <f t="shared" ca="1" si="542"/>
        <v>263.16378094577033</v>
      </c>
      <c r="ET76">
        <f t="shared" ca="1" si="542"/>
        <v>260.99863705013712</v>
      </c>
      <c r="EU76">
        <f t="shared" ca="1" si="542"/>
        <v>256.73016248360113</v>
      </c>
      <c r="EV76">
        <f t="shared" ca="1" si="542"/>
        <v>254.47588666328474</v>
      </c>
      <c r="EW76">
        <f t="shared" ca="1" si="542"/>
        <v>256.31176360620958</v>
      </c>
      <c r="EX76">
        <f t="shared" ca="1" si="542"/>
        <v>252.65253052282219</v>
      </c>
      <c r="EY76">
        <f t="shared" ca="1" si="542"/>
        <v>248.99638948947296</v>
      </c>
      <c r="EZ76">
        <f t="shared" ca="1" si="542"/>
        <v>250.56592745468879</v>
      </c>
      <c r="FA76">
        <f t="shared" ca="1" si="542"/>
        <v>253.79587559395586</v>
      </c>
      <c r="FB76">
        <f t="shared" ca="1" si="542"/>
        <v>249.14648211213219</v>
      </c>
      <c r="FC76">
        <f t="shared" ca="1" si="542"/>
        <v>251.70618358077195</v>
      </c>
      <c r="FD76">
        <f t="shared" ca="1" si="542"/>
        <v>252.99289968456551</v>
      </c>
      <c r="FE76">
        <f t="shared" ca="1" si="542"/>
        <v>259.56908616178424</v>
      </c>
      <c r="FF76">
        <f t="shared" ca="1" si="542"/>
        <v>255.24750084570528</v>
      </c>
      <c r="FG76">
        <f t="shared" ca="1" si="542"/>
        <v>254.95327946962465</v>
      </c>
      <c r="FH76">
        <f t="shared" ca="1" si="542"/>
        <v>263.40860321549388</v>
      </c>
      <c r="FI76">
        <f t="shared" ca="1" si="542"/>
        <v>260.87177651725756</v>
      </c>
      <c r="FJ76">
        <f t="shared" ca="1" si="542"/>
        <v>260.04542379678162</v>
      </c>
      <c r="FK76">
        <f t="shared" ref="FK76:GP76" ca="1" si="543">FJ76*EXP(($C$6-0.5*$C$4^2)*$C$5+$C$4*SQRT($C$5)*_xlfn.NORM.S.INV(RAND()))</f>
        <v>260.46228137395684</v>
      </c>
      <c r="FL76">
        <f t="shared" ca="1" si="543"/>
        <v>262.9220040809609</v>
      </c>
      <c r="FM76">
        <f t="shared" ca="1" si="543"/>
        <v>262.27324488450807</v>
      </c>
      <c r="FN76">
        <f t="shared" ca="1" si="543"/>
        <v>268.72740424681297</v>
      </c>
      <c r="FO76">
        <f t="shared" ca="1" si="543"/>
        <v>260.56832321273254</v>
      </c>
      <c r="FP76">
        <f t="shared" ca="1" si="543"/>
        <v>269.64303482686535</v>
      </c>
      <c r="FQ76">
        <f t="shared" ca="1" si="543"/>
        <v>267.18095393172399</v>
      </c>
      <c r="FR76">
        <f t="shared" ca="1" si="543"/>
        <v>267.41633649489478</v>
      </c>
      <c r="FS76">
        <f t="shared" ca="1" si="543"/>
        <v>269.22638178197752</v>
      </c>
      <c r="FT76">
        <f t="shared" ca="1" si="543"/>
        <v>266.90861195409815</v>
      </c>
      <c r="FU76">
        <f t="shared" ca="1" si="543"/>
        <v>259.07267492177897</v>
      </c>
      <c r="FV76">
        <f t="shared" ca="1" si="543"/>
        <v>263.7243991489031</v>
      </c>
      <c r="FW76">
        <f t="shared" ca="1" si="543"/>
        <v>266.97063087123598</v>
      </c>
      <c r="FX76">
        <f t="shared" ca="1" si="543"/>
        <v>262.01804281481765</v>
      </c>
      <c r="FY76">
        <f t="shared" ca="1" si="543"/>
        <v>259.03885133121122</v>
      </c>
      <c r="FZ76">
        <f t="shared" ca="1" si="543"/>
        <v>254.26080730652143</v>
      </c>
      <c r="GA76">
        <f t="shared" ca="1" si="543"/>
        <v>249.60018608931324</v>
      </c>
      <c r="GB76">
        <f t="shared" ca="1" si="543"/>
        <v>250.90476517675125</v>
      </c>
      <c r="GC76">
        <f t="shared" ca="1" si="543"/>
        <v>254.00668056426326</v>
      </c>
      <c r="GD76">
        <f t="shared" ca="1" si="543"/>
        <v>254.82601092114302</v>
      </c>
      <c r="GE76">
        <f t="shared" ca="1" si="543"/>
        <v>258.60347292499819</v>
      </c>
      <c r="GF76">
        <f t="shared" ca="1" si="543"/>
        <v>265.24724648489536</v>
      </c>
      <c r="GG76">
        <f t="shared" ca="1" si="543"/>
        <v>265.42211925507405</v>
      </c>
      <c r="GH76">
        <f t="shared" ca="1" si="543"/>
        <v>265.08114367219918</v>
      </c>
      <c r="GI76">
        <f t="shared" ca="1" si="543"/>
        <v>265.73739347524594</v>
      </c>
      <c r="GJ76">
        <f t="shared" ca="1" si="543"/>
        <v>274.6732374737885</v>
      </c>
      <c r="GK76">
        <f t="shared" ca="1" si="543"/>
        <v>278.62895448415611</v>
      </c>
      <c r="GL76">
        <f t="shared" ca="1" si="543"/>
        <v>271.04633623762021</v>
      </c>
      <c r="GM76">
        <f t="shared" ca="1" si="543"/>
        <v>275.27689465178099</v>
      </c>
      <c r="GN76">
        <f t="shared" ca="1" si="543"/>
        <v>273.6232984633092</v>
      </c>
      <c r="GO76">
        <f t="shared" ca="1" si="543"/>
        <v>278.35346058508048</v>
      </c>
      <c r="GP76">
        <f t="shared" ca="1" si="543"/>
        <v>278.32934871136405</v>
      </c>
      <c r="GQ76">
        <f t="shared" ref="GQ76:GX76" ca="1" si="544">GP76*EXP(($C$6-0.5*$C$4^2)*$C$5+$C$4*SQRT($C$5)*_xlfn.NORM.S.INV(RAND()))</f>
        <v>278.47734606950098</v>
      </c>
      <c r="GR76">
        <f t="shared" ca="1" si="544"/>
        <v>285.17090063415662</v>
      </c>
      <c r="GS76">
        <f t="shared" ca="1" si="544"/>
        <v>284.21735499266975</v>
      </c>
      <c r="GT76">
        <f t="shared" ca="1" si="544"/>
        <v>290.64378049092511</v>
      </c>
      <c r="GU76">
        <f t="shared" ca="1" si="544"/>
        <v>285.32062771539796</v>
      </c>
      <c r="GV76">
        <f t="shared" ca="1" si="544"/>
        <v>284.42939751500427</v>
      </c>
      <c r="GW76">
        <f t="shared" ca="1" si="544"/>
        <v>275.47424254998458</v>
      </c>
      <c r="GX76">
        <f t="shared" ca="1" si="544"/>
        <v>272.49615413439079</v>
      </c>
      <c r="GY76" s="26">
        <f t="shared" ca="1" si="480"/>
        <v>0</v>
      </c>
      <c r="GZ76">
        <f t="shared" ca="1" si="470"/>
        <v>0</v>
      </c>
      <c r="HA76" s="26">
        <f t="shared" ca="1" si="481"/>
        <v>112.49615413439079</v>
      </c>
      <c r="HB76" s="26">
        <f t="shared" ca="1" si="471"/>
        <v>112.13424990767426</v>
      </c>
    </row>
    <row r="77" spans="6:210" x14ac:dyDescent="0.35">
      <c r="F77" s="26">
        <f t="shared" si="472"/>
        <v>156.69999999999999</v>
      </c>
      <c r="G77">
        <f t="shared" ref="G77:AL77" ca="1" si="545">F77*EXP(($C$6-0.5*$C$4^2)*$C$5+$C$4*SQRT($C$5)*_xlfn.NORM.S.INV(RAND()))</f>
        <v>156.45384813272742</v>
      </c>
      <c r="H77">
        <f t="shared" ca="1" si="545"/>
        <v>152.66861301164755</v>
      </c>
      <c r="I77">
        <f t="shared" ca="1" si="545"/>
        <v>151.58683254731648</v>
      </c>
      <c r="J77">
        <f t="shared" ca="1" si="545"/>
        <v>150.21792961363647</v>
      </c>
      <c r="K77">
        <f t="shared" ca="1" si="545"/>
        <v>146.95634454241059</v>
      </c>
      <c r="L77">
        <f t="shared" ca="1" si="545"/>
        <v>145.51456044444666</v>
      </c>
      <c r="M77">
        <f t="shared" ca="1" si="545"/>
        <v>143.94313869513158</v>
      </c>
      <c r="N77">
        <f t="shared" ca="1" si="545"/>
        <v>144.88846008698354</v>
      </c>
      <c r="O77">
        <f t="shared" ca="1" si="545"/>
        <v>142.75218807959229</v>
      </c>
      <c r="P77">
        <f t="shared" ca="1" si="545"/>
        <v>139.16793529205373</v>
      </c>
      <c r="Q77">
        <f t="shared" ca="1" si="545"/>
        <v>137.13128592319686</v>
      </c>
      <c r="R77">
        <f t="shared" ca="1" si="545"/>
        <v>139.30624723512676</v>
      </c>
      <c r="S77">
        <f t="shared" ca="1" si="545"/>
        <v>141.13456782468128</v>
      </c>
      <c r="T77">
        <f t="shared" ca="1" si="545"/>
        <v>139.01288030110638</v>
      </c>
      <c r="U77">
        <f t="shared" ca="1" si="545"/>
        <v>139.0157505286702</v>
      </c>
      <c r="V77">
        <f t="shared" ca="1" si="545"/>
        <v>134.40728890182376</v>
      </c>
      <c r="W77">
        <f t="shared" ca="1" si="545"/>
        <v>132.00505095985804</v>
      </c>
      <c r="X77">
        <f t="shared" ca="1" si="545"/>
        <v>132.34112238383463</v>
      </c>
      <c r="Y77">
        <f t="shared" ca="1" si="545"/>
        <v>135.90386901559941</v>
      </c>
      <c r="Z77">
        <f t="shared" ca="1" si="545"/>
        <v>135.8681875309951</v>
      </c>
      <c r="AA77">
        <f t="shared" ca="1" si="545"/>
        <v>136.97790626925601</v>
      </c>
      <c r="AB77">
        <f t="shared" ca="1" si="545"/>
        <v>137.06934689542163</v>
      </c>
      <c r="AC77">
        <f t="shared" ca="1" si="545"/>
        <v>137.57473035733929</v>
      </c>
      <c r="AD77">
        <f t="shared" ca="1" si="545"/>
        <v>140.45817211538485</v>
      </c>
      <c r="AE77">
        <f t="shared" ca="1" si="545"/>
        <v>146.47318977840629</v>
      </c>
      <c r="AF77">
        <f t="shared" ca="1" si="545"/>
        <v>150.02808607864986</v>
      </c>
      <c r="AG77">
        <f t="shared" ca="1" si="545"/>
        <v>148.61773832455353</v>
      </c>
      <c r="AH77">
        <f t="shared" ca="1" si="545"/>
        <v>147.79942151644138</v>
      </c>
      <c r="AI77">
        <f t="shared" ca="1" si="545"/>
        <v>147.3741937690728</v>
      </c>
      <c r="AJ77">
        <f t="shared" ca="1" si="545"/>
        <v>152.84874452972548</v>
      </c>
      <c r="AK77">
        <f t="shared" ca="1" si="545"/>
        <v>158.07065322399376</v>
      </c>
      <c r="AL77">
        <f t="shared" ca="1" si="545"/>
        <v>157.28113891216009</v>
      </c>
      <c r="AM77">
        <f t="shared" ref="AM77:BR77" ca="1" si="546">AL77*EXP(($C$6-0.5*$C$4^2)*$C$5+$C$4*SQRT($C$5)*_xlfn.NORM.S.INV(RAND()))</f>
        <v>158.05470701250076</v>
      </c>
      <c r="AN77">
        <f t="shared" ca="1" si="546"/>
        <v>160.50840553121498</v>
      </c>
      <c r="AO77">
        <f t="shared" ca="1" si="546"/>
        <v>159.98593739771314</v>
      </c>
      <c r="AP77">
        <f t="shared" ca="1" si="546"/>
        <v>164.68059991619043</v>
      </c>
      <c r="AQ77">
        <f t="shared" ca="1" si="546"/>
        <v>170.6727049320956</v>
      </c>
      <c r="AR77">
        <f t="shared" ca="1" si="546"/>
        <v>169.24200113819484</v>
      </c>
      <c r="AS77">
        <f t="shared" ca="1" si="546"/>
        <v>172.12009870389406</v>
      </c>
      <c r="AT77">
        <f t="shared" ca="1" si="546"/>
        <v>171.84775059996991</v>
      </c>
      <c r="AU77">
        <f t="shared" ca="1" si="546"/>
        <v>175.80720963283861</v>
      </c>
      <c r="AV77">
        <f t="shared" ca="1" si="546"/>
        <v>176.86835875418433</v>
      </c>
      <c r="AW77">
        <f t="shared" ca="1" si="546"/>
        <v>178.51752078392673</v>
      </c>
      <c r="AX77">
        <f t="shared" ca="1" si="546"/>
        <v>180.42307750478065</v>
      </c>
      <c r="AY77">
        <f t="shared" ca="1" si="546"/>
        <v>185.73510363428008</v>
      </c>
      <c r="AZ77">
        <f t="shared" ca="1" si="546"/>
        <v>185.81164815860782</v>
      </c>
      <c r="BA77">
        <f t="shared" ca="1" si="546"/>
        <v>186.69090360444937</v>
      </c>
      <c r="BB77">
        <f t="shared" ca="1" si="546"/>
        <v>192.80692944958457</v>
      </c>
      <c r="BC77">
        <f t="shared" ca="1" si="546"/>
        <v>193.61568257895763</v>
      </c>
      <c r="BD77">
        <f t="shared" ca="1" si="546"/>
        <v>187.20515233453378</v>
      </c>
      <c r="BE77">
        <f t="shared" ca="1" si="546"/>
        <v>183.33762209281414</v>
      </c>
      <c r="BF77">
        <f t="shared" ca="1" si="546"/>
        <v>181.3150311132637</v>
      </c>
      <c r="BG77">
        <f t="shared" ca="1" si="546"/>
        <v>180.26370869244226</v>
      </c>
      <c r="BH77">
        <f t="shared" ca="1" si="546"/>
        <v>179.19638846494149</v>
      </c>
      <c r="BI77">
        <f t="shared" ca="1" si="546"/>
        <v>180.12112789907613</v>
      </c>
      <c r="BJ77">
        <f t="shared" ca="1" si="546"/>
        <v>180.78152184565877</v>
      </c>
      <c r="BK77">
        <f t="shared" ca="1" si="546"/>
        <v>178.37210565569859</v>
      </c>
      <c r="BL77">
        <f t="shared" ca="1" si="546"/>
        <v>181.69023962452619</v>
      </c>
      <c r="BM77">
        <f t="shared" ca="1" si="546"/>
        <v>183.63618933594708</v>
      </c>
      <c r="BN77">
        <f t="shared" ca="1" si="546"/>
        <v>183.21857930467706</v>
      </c>
      <c r="BO77">
        <f t="shared" ca="1" si="546"/>
        <v>182.90727390985089</v>
      </c>
      <c r="BP77">
        <f t="shared" ca="1" si="546"/>
        <v>177.88781941271577</v>
      </c>
      <c r="BQ77">
        <f t="shared" ca="1" si="546"/>
        <v>175.97166382883546</v>
      </c>
      <c r="BR77">
        <f t="shared" ca="1" si="546"/>
        <v>174.79539575965123</v>
      </c>
      <c r="BS77">
        <f t="shared" ref="BS77:CX77" ca="1" si="547">BR77*EXP(($C$6-0.5*$C$4^2)*$C$5+$C$4*SQRT($C$5)*_xlfn.NORM.S.INV(RAND()))</f>
        <v>173.61310812755974</v>
      </c>
      <c r="BT77">
        <f t="shared" ca="1" si="547"/>
        <v>174.33598916760127</v>
      </c>
      <c r="BU77">
        <f t="shared" ca="1" si="547"/>
        <v>172.59063265815601</v>
      </c>
      <c r="BV77">
        <f t="shared" ca="1" si="547"/>
        <v>174.81521054252011</v>
      </c>
      <c r="BW77">
        <f t="shared" ca="1" si="547"/>
        <v>171.95238918389725</v>
      </c>
      <c r="BX77">
        <f t="shared" ca="1" si="547"/>
        <v>172.40671676650041</v>
      </c>
      <c r="BY77">
        <f t="shared" ca="1" si="547"/>
        <v>175.49816640939881</v>
      </c>
      <c r="BZ77">
        <f t="shared" ca="1" si="547"/>
        <v>180.9986431899587</v>
      </c>
      <c r="CA77">
        <f t="shared" ca="1" si="547"/>
        <v>183.12607466321501</v>
      </c>
      <c r="CB77">
        <f t="shared" ca="1" si="547"/>
        <v>185.41412053117688</v>
      </c>
      <c r="CC77">
        <f t="shared" ca="1" si="547"/>
        <v>184.27778261806421</v>
      </c>
      <c r="CD77">
        <f t="shared" ca="1" si="547"/>
        <v>180.72803318248563</v>
      </c>
      <c r="CE77">
        <f t="shared" ca="1" si="547"/>
        <v>181.90956596851495</v>
      </c>
      <c r="CF77">
        <f t="shared" ca="1" si="547"/>
        <v>183.97205189858016</v>
      </c>
      <c r="CG77">
        <f t="shared" ca="1" si="547"/>
        <v>186.27892442021829</v>
      </c>
      <c r="CH77">
        <f t="shared" ca="1" si="547"/>
        <v>191.46553245995807</v>
      </c>
      <c r="CI77">
        <f t="shared" ca="1" si="547"/>
        <v>190.48874968288317</v>
      </c>
      <c r="CJ77">
        <f t="shared" ca="1" si="547"/>
        <v>181.58635323128573</v>
      </c>
      <c r="CK77">
        <f t="shared" ca="1" si="547"/>
        <v>176.56887623815609</v>
      </c>
      <c r="CL77">
        <f t="shared" ca="1" si="547"/>
        <v>181.07916634448839</v>
      </c>
      <c r="CM77">
        <f t="shared" ca="1" si="547"/>
        <v>182.10820228001833</v>
      </c>
      <c r="CN77">
        <f t="shared" ca="1" si="547"/>
        <v>182.66262695833575</v>
      </c>
      <c r="CO77">
        <f t="shared" ca="1" si="547"/>
        <v>181.67237986214514</v>
      </c>
      <c r="CP77">
        <f t="shared" ca="1" si="547"/>
        <v>178.47284384379168</v>
      </c>
      <c r="CQ77">
        <f t="shared" ca="1" si="547"/>
        <v>182.24194288256248</v>
      </c>
      <c r="CR77">
        <f t="shared" ca="1" si="547"/>
        <v>181.31368878529517</v>
      </c>
      <c r="CS77">
        <f t="shared" ca="1" si="547"/>
        <v>183.46265346173112</v>
      </c>
      <c r="CT77">
        <f t="shared" ca="1" si="547"/>
        <v>183.57288175063775</v>
      </c>
      <c r="CU77">
        <f t="shared" ca="1" si="547"/>
        <v>193.3723203518546</v>
      </c>
      <c r="CV77">
        <f t="shared" ca="1" si="547"/>
        <v>187.88219805051401</v>
      </c>
      <c r="CW77">
        <f t="shared" ca="1" si="547"/>
        <v>195.032137143678</v>
      </c>
      <c r="CX77">
        <f t="shared" ca="1" si="547"/>
        <v>194.75768758253167</v>
      </c>
      <c r="CY77">
        <f t="shared" ref="CY77:ED77" ca="1" si="548">CX77*EXP(($C$6-0.5*$C$4^2)*$C$5+$C$4*SQRT($C$5)*_xlfn.NORM.S.INV(RAND()))</f>
        <v>197.4181307313799</v>
      </c>
      <c r="CZ77">
        <f t="shared" ca="1" si="548"/>
        <v>202.45923810846955</v>
      </c>
      <c r="DA77">
        <f t="shared" ca="1" si="548"/>
        <v>204.00808470586304</v>
      </c>
      <c r="DB77">
        <f t="shared" ca="1" si="548"/>
        <v>198.17552321351639</v>
      </c>
      <c r="DC77">
        <f t="shared" ca="1" si="548"/>
        <v>199.74279764551824</v>
      </c>
      <c r="DD77">
        <f t="shared" ca="1" si="548"/>
        <v>192.44486321891745</v>
      </c>
      <c r="DE77">
        <f t="shared" ca="1" si="548"/>
        <v>198.65187635779955</v>
      </c>
      <c r="DF77">
        <f t="shared" ca="1" si="548"/>
        <v>194.89274277022963</v>
      </c>
      <c r="DG77">
        <f t="shared" ca="1" si="548"/>
        <v>191.78501771829681</v>
      </c>
      <c r="DH77">
        <f t="shared" ca="1" si="548"/>
        <v>189.16167960997103</v>
      </c>
      <c r="DI77">
        <f t="shared" ca="1" si="548"/>
        <v>190.58281160559756</v>
      </c>
      <c r="DJ77">
        <f t="shared" ca="1" si="548"/>
        <v>180.46033850440159</v>
      </c>
      <c r="DK77">
        <f t="shared" ca="1" si="548"/>
        <v>178.15227759588328</v>
      </c>
      <c r="DL77">
        <f t="shared" ca="1" si="548"/>
        <v>174.14988313518958</v>
      </c>
      <c r="DM77">
        <f t="shared" ca="1" si="548"/>
        <v>176.58772471044875</v>
      </c>
      <c r="DN77">
        <f t="shared" ca="1" si="548"/>
        <v>174.97919603269969</v>
      </c>
      <c r="DO77">
        <f t="shared" ca="1" si="548"/>
        <v>174.45393274091046</v>
      </c>
      <c r="DP77">
        <f t="shared" ca="1" si="548"/>
        <v>170.6421582425896</v>
      </c>
      <c r="DQ77">
        <f t="shared" ca="1" si="548"/>
        <v>175.91318381931984</v>
      </c>
      <c r="DR77">
        <f t="shared" ca="1" si="548"/>
        <v>177.52819497761237</v>
      </c>
      <c r="DS77">
        <f t="shared" ca="1" si="548"/>
        <v>178.64770680081975</v>
      </c>
      <c r="DT77">
        <f t="shared" ca="1" si="548"/>
        <v>174.62809856186286</v>
      </c>
      <c r="DU77">
        <f t="shared" ca="1" si="548"/>
        <v>176.44868615500485</v>
      </c>
      <c r="DV77">
        <f t="shared" ca="1" si="548"/>
        <v>173.71990060902368</v>
      </c>
      <c r="DW77">
        <f t="shared" ca="1" si="548"/>
        <v>172.19426807822242</v>
      </c>
      <c r="DX77">
        <f t="shared" ca="1" si="548"/>
        <v>179.99809777301977</v>
      </c>
      <c r="DY77">
        <f t="shared" ca="1" si="548"/>
        <v>183.0272997781907</v>
      </c>
      <c r="DZ77">
        <f t="shared" ca="1" si="548"/>
        <v>183.29934579219182</v>
      </c>
      <c r="EA77">
        <f t="shared" ca="1" si="548"/>
        <v>190.05544449872329</v>
      </c>
      <c r="EB77">
        <f t="shared" ca="1" si="548"/>
        <v>190.89760493179642</v>
      </c>
      <c r="EC77">
        <f t="shared" ca="1" si="548"/>
        <v>190.26766939890481</v>
      </c>
      <c r="ED77">
        <f t="shared" ca="1" si="548"/>
        <v>194.43701867462224</v>
      </c>
      <c r="EE77">
        <f t="shared" ref="EE77:FJ77" ca="1" si="549">ED77*EXP(($C$6-0.5*$C$4^2)*$C$5+$C$4*SQRT($C$5)*_xlfn.NORM.S.INV(RAND()))</f>
        <v>200.91487473014152</v>
      </c>
      <c r="EF77">
        <f t="shared" ca="1" si="549"/>
        <v>204.3666616317532</v>
      </c>
      <c r="EG77">
        <f t="shared" ca="1" si="549"/>
        <v>204.43740513611149</v>
      </c>
      <c r="EH77">
        <f t="shared" ca="1" si="549"/>
        <v>205.56030665048837</v>
      </c>
      <c r="EI77">
        <f t="shared" ca="1" si="549"/>
        <v>209.2893352546555</v>
      </c>
      <c r="EJ77">
        <f t="shared" ca="1" si="549"/>
        <v>209.79016046762987</v>
      </c>
      <c r="EK77">
        <f t="shared" ca="1" si="549"/>
        <v>214.03265200768234</v>
      </c>
      <c r="EL77">
        <f t="shared" ca="1" si="549"/>
        <v>207.4178725837497</v>
      </c>
      <c r="EM77">
        <f t="shared" ca="1" si="549"/>
        <v>209.91419568049255</v>
      </c>
      <c r="EN77">
        <f t="shared" ca="1" si="549"/>
        <v>212.99940192747187</v>
      </c>
      <c r="EO77">
        <f t="shared" ca="1" si="549"/>
        <v>208.9449924512227</v>
      </c>
      <c r="EP77">
        <f t="shared" ca="1" si="549"/>
        <v>208.13664573013236</v>
      </c>
      <c r="EQ77">
        <f t="shared" ca="1" si="549"/>
        <v>211.47171515533529</v>
      </c>
      <c r="ER77">
        <f t="shared" ca="1" si="549"/>
        <v>213.47302540160592</v>
      </c>
      <c r="ES77">
        <f t="shared" ca="1" si="549"/>
        <v>214.5161041557138</v>
      </c>
      <c r="ET77">
        <f t="shared" ca="1" si="549"/>
        <v>216.99113769882069</v>
      </c>
      <c r="EU77">
        <f t="shared" ca="1" si="549"/>
        <v>217.62817054333104</v>
      </c>
      <c r="EV77">
        <f t="shared" ca="1" si="549"/>
        <v>219.50261732521687</v>
      </c>
      <c r="EW77">
        <f t="shared" ca="1" si="549"/>
        <v>216.88940793090876</v>
      </c>
      <c r="EX77">
        <f t="shared" ca="1" si="549"/>
        <v>222.28594400298599</v>
      </c>
      <c r="EY77">
        <f t="shared" ca="1" si="549"/>
        <v>219.38922206406889</v>
      </c>
      <c r="EZ77">
        <f t="shared" ca="1" si="549"/>
        <v>216.20195678880316</v>
      </c>
      <c r="FA77">
        <f t="shared" ca="1" si="549"/>
        <v>216.70650947084707</v>
      </c>
      <c r="FB77">
        <f t="shared" ca="1" si="549"/>
        <v>210.21519604114707</v>
      </c>
      <c r="FC77">
        <f t="shared" ca="1" si="549"/>
        <v>212.76087081207078</v>
      </c>
      <c r="FD77">
        <f t="shared" ca="1" si="549"/>
        <v>212.71716639694657</v>
      </c>
      <c r="FE77">
        <f t="shared" ca="1" si="549"/>
        <v>212.35130022644015</v>
      </c>
      <c r="FF77">
        <f t="shared" ca="1" si="549"/>
        <v>206.27956078689726</v>
      </c>
      <c r="FG77">
        <f t="shared" ca="1" si="549"/>
        <v>200.76597481219378</v>
      </c>
      <c r="FH77">
        <f t="shared" ca="1" si="549"/>
        <v>192.55065155260266</v>
      </c>
      <c r="FI77">
        <f t="shared" ca="1" si="549"/>
        <v>199.25517834964771</v>
      </c>
      <c r="FJ77">
        <f t="shared" ca="1" si="549"/>
        <v>199.96370722710643</v>
      </c>
      <c r="FK77">
        <f t="shared" ref="FK77:GP77" ca="1" si="550">FJ77*EXP(($C$6-0.5*$C$4^2)*$C$5+$C$4*SQRT($C$5)*_xlfn.NORM.S.INV(RAND()))</f>
        <v>194.47540289816101</v>
      </c>
      <c r="FL77">
        <f t="shared" ca="1" si="550"/>
        <v>190.83059409197574</v>
      </c>
      <c r="FM77">
        <f t="shared" ca="1" si="550"/>
        <v>188.97736781590999</v>
      </c>
      <c r="FN77">
        <f t="shared" ca="1" si="550"/>
        <v>184.86231665404975</v>
      </c>
      <c r="FO77">
        <f t="shared" ca="1" si="550"/>
        <v>187.64275895360925</v>
      </c>
      <c r="FP77">
        <f t="shared" ca="1" si="550"/>
        <v>185.10630866358153</v>
      </c>
      <c r="FQ77">
        <f t="shared" ca="1" si="550"/>
        <v>187.051529101586</v>
      </c>
      <c r="FR77">
        <f t="shared" ca="1" si="550"/>
        <v>188.02738853764814</v>
      </c>
      <c r="FS77">
        <f t="shared" ca="1" si="550"/>
        <v>189.90632308764043</v>
      </c>
      <c r="FT77">
        <f t="shared" ca="1" si="550"/>
        <v>187.49482359029386</v>
      </c>
      <c r="FU77">
        <f t="shared" ca="1" si="550"/>
        <v>186.73792576043007</v>
      </c>
      <c r="FV77">
        <f t="shared" ca="1" si="550"/>
        <v>187.79492734525633</v>
      </c>
      <c r="FW77">
        <f t="shared" ca="1" si="550"/>
        <v>191.11191001883728</v>
      </c>
      <c r="FX77">
        <f t="shared" ca="1" si="550"/>
        <v>191.58840371857235</v>
      </c>
      <c r="FY77">
        <f t="shared" ca="1" si="550"/>
        <v>194.44613747418373</v>
      </c>
      <c r="FZ77">
        <f t="shared" ca="1" si="550"/>
        <v>200.86501701523534</v>
      </c>
      <c r="GA77">
        <f t="shared" ca="1" si="550"/>
        <v>199.44383925122978</v>
      </c>
      <c r="GB77">
        <f t="shared" ca="1" si="550"/>
        <v>198.69107113838737</v>
      </c>
      <c r="GC77">
        <f t="shared" ca="1" si="550"/>
        <v>192.98642346094914</v>
      </c>
      <c r="GD77">
        <f t="shared" ca="1" si="550"/>
        <v>197.78668308884812</v>
      </c>
      <c r="GE77">
        <f t="shared" ca="1" si="550"/>
        <v>197.74441528088732</v>
      </c>
      <c r="GF77">
        <f t="shared" ca="1" si="550"/>
        <v>199.6316118097395</v>
      </c>
      <c r="GG77">
        <f t="shared" ca="1" si="550"/>
        <v>200.77351718758652</v>
      </c>
      <c r="GH77">
        <f t="shared" ca="1" si="550"/>
        <v>202.93558358903792</v>
      </c>
      <c r="GI77">
        <f t="shared" ca="1" si="550"/>
        <v>199.31565131004814</v>
      </c>
      <c r="GJ77">
        <f t="shared" ca="1" si="550"/>
        <v>198.70591656953289</v>
      </c>
      <c r="GK77">
        <f t="shared" ca="1" si="550"/>
        <v>201.04283121348567</v>
      </c>
      <c r="GL77">
        <f t="shared" ca="1" si="550"/>
        <v>197.10638970695777</v>
      </c>
      <c r="GM77">
        <f t="shared" ca="1" si="550"/>
        <v>198.8467114577</v>
      </c>
      <c r="GN77">
        <f t="shared" ca="1" si="550"/>
        <v>203.7007685037934</v>
      </c>
      <c r="GO77">
        <f t="shared" ca="1" si="550"/>
        <v>206.40338121989441</v>
      </c>
      <c r="GP77">
        <f t="shared" ca="1" si="550"/>
        <v>208.62669548939598</v>
      </c>
      <c r="GQ77">
        <f t="shared" ref="GQ77:GX77" ca="1" si="551">GP77*EXP(($C$6-0.5*$C$4^2)*$C$5+$C$4*SQRT($C$5)*_xlfn.NORM.S.INV(RAND()))</f>
        <v>213.44540280076964</v>
      </c>
      <c r="GR77">
        <f t="shared" ca="1" si="551"/>
        <v>214.61817535422597</v>
      </c>
      <c r="GS77">
        <f t="shared" ca="1" si="551"/>
        <v>221.93041517823249</v>
      </c>
      <c r="GT77">
        <f t="shared" ca="1" si="551"/>
        <v>223.01695097869421</v>
      </c>
      <c r="GU77">
        <f t="shared" ca="1" si="551"/>
        <v>227.05119227110669</v>
      </c>
      <c r="GV77">
        <f t="shared" ca="1" si="551"/>
        <v>229.43371572308317</v>
      </c>
      <c r="GW77">
        <f t="shared" ca="1" si="551"/>
        <v>233.16226031981327</v>
      </c>
      <c r="GX77">
        <f t="shared" ca="1" si="551"/>
        <v>231.36974556563445</v>
      </c>
      <c r="GY77" s="26">
        <f t="shared" ca="1" si="480"/>
        <v>0</v>
      </c>
      <c r="GZ77">
        <f t="shared" ca="1" si="470"/>
        <v>0</v>
      </c>
      <c r="HA77" s="26">
        <f t="shared" ca="1" si="481"/>
        <v>71.369745565634446</v>
      </c>
      <c r="HB77" s="26">
        <f t="shared" ca="1" si="471"/>
        <v>71.140146493749455</v>
      </c>
    </row>
    <row r="78" spans="6:210" x14ac:dyDescent="0.35">
      <c r="F78" s="26">
        <f t="shared" si="472"/>
        <v>156.69999999999999</v>
      </c>
      <c r="G78">
        <f t="shared" ref="G78:AL78" ca="1" si="552">F78*EXP(($C$6-0.5*$C$4^2)*$C$5+$C$4*SQRT($C$5)*_xlfn.NORM.S.INV(RAND()))</f>
        <v>154.38379879845508</v>
      </c>
      <c r="H78">
        <f t="shared" ca="1" si="552"/>
        <v>150.90080548620892</v>
      </c>
      <c r="I78">
        <f t="shared" ca="1" si="552"/>
        <v>147.78423699744266</v>
      </c>
      <c r="J78">
        <f t="shared" ca="1" si="552"/>
        <v>145.9441588629274</v>
      </c>
      <c r="K78">
        <f t="shared" ca="1" si="552"/>
        <v>149.23092474654069</v>
      </c>
      <c r="L78">
        <f t="shared" ca="1" si="552"/>
        <v>146.54463596657445</v>
      </c>
      <c r="M78">
        <f t="shared" ca="1" si="552"/>
        <v>145.58798361624167</v>
      </c>
      <c r="N78">
        <f t="shared" ca="1" si="552"/>
        <v>146.77684922115833</v>
      </c>
      <c r="O78">
        <f t="shared" ca="1" si="552"/>
        <v>151.66057725784955</v>
      </c>
      <c r="P78">
        <f t="shared" ca="1" si="552"/>
        <v>152.12919204886674</v>
      </c>
      <c r="Q78">
        <f t="shared" ca="1" si="552"/>
        <v>152.1616837734787</v>
      </c>
      <c r="R78">
        <f t="shared" ca="1" si="552"/>
        <v>148.27372366321859</v>
      </c>
      <c r="S78">
        <f t="shared" ca="1" si="552"/>
        <v>155.74775421524055</v>
      </c>
      <c r="T78">
        <f t="shared" ca="1" si="552"/>
        <v>158.72278602361123</v>
      </c>
      <c r="U78">
        <f t="shared" ca="1" si="552"/>
        <v>159.99866345090703</v>
      </c>
      <c r="V78">
        <f t="shared" ca="1" si="552"/>
        <v>162.62482968627953</v>
      </c>
      <c r="W78">
        <f t="shared" ca="1" si="552"/>
        <v>165.97823087443609</v>
      </c>
      <c r="X78">
        <f t="shared" ca="1" si="552"/>
        <v>166.54079402099268</v>
      </c>
      <c r="Y78">
        <f t="shared" ca="1" si="552"/>
        <v>167.52029603168322</v>
      </c>
      <c r="Z78">
        <f t="shared" ca="1" si="552"/>
        <v>163.57043244984945</v>
      </c>
      <c r="AA78">
        <f t="shared" ca="1" si="552"/>
        <v>162.56673143262174</v>
      </c>
      <c r="AB78">
        <f t="shared" ca="1" si="552"/>
        <v>158.76345029761077</v>
      </c>
      <c r="AC78">
        <f t="shared" ca="1" si="552"/>
        <v>154.46384752964025</v>
      </c>
      <c r="AD78">
        <f t="shared" ca="1" si="552"/>
        <v>155.79534422143158</v>
      </c>
      <c r="AE78">
        <f t="shared" ca="1" si="552"/>
        <v>151.8421321301611</v>
      </c>
      <c r="AF78">
        <f t="shared" ca="1" si="552"/>
        <v>149.48150701939986</v>
      </c>
      <c r="AG78">
        <f t="shared" ca="1" si="552"/>
        <v>149.93097248942004</v>
      </c>
      <c r="AH78">
        <f t="shared" ca="1" si="552"/>
        <v>148.26112361646625</v>
      </c>
      <c r="AI78">
        <f t="shared" ca="1" si="552"/>
        <v>148.42530442949783</v>
      </c>
      <c r="AJ78">
        <f t="shared" ca="1" si="552"/>
        <v>150.22675205425705</v>
      </c>
      <c r="AK78">
        <f t="shared" ca="1" si="552"/>
        <v>148.20979336494082</v>
      </c>
      <c r="AL78">
        <f t="shared" ca="1" si="552"/>
        <v>148.12925060150917</v>
      </c>
      <c r="AM78">
        <f t="shared" ref="AM78:BR78" ca="1" si="553">AL78*EXP(($C$6-0.5*$C$4^2)*$C$5+$C$4*SQRT($C$5)*_xlfn.NORM.S.INV(RAND()))</f>
        <v>145.42244697519709</v>
      </c>
      <c r="AN78">
        <f t="shared" ca="1" si="553"/>
        <v>142.70320923487589</v>
      </c>
      <c r="AO78">
        <f t="shared" ca="1" si="553"/>
        <v>139.93302189790785</v>
      </c>
      <c r="AP78">
        <f t="shared" ca="1" si="553"/>
        <v>141.73376024388958</v>
      </c>
      <c r="AQ78">
        <f t="shared" ca="1" si="553"/>
        <v>141.70932973077467</v>
      </c>
      <c r="AR78">
        <f t="shared" ca="1" si="553"/>
        <v>143.9225194537004</v>
      </c>
      <c r="AS78">
        <f t="shared" ca="1" si="553"/>
        <v>144.81081494699418</v>
      </c>
      <c r="AT78">
        <f t="shared" ca="1" si="553"/>
        <v>147.76098661405595</v>
      </c>
      <c r="AU78">
        <f t="shared" ca="1" si="553"/>
        <v>145.74646639811613</v>
      </c>
      <c r="AV78">
        <f t="shared" ca="1" si="553"/>
        <v>147.7972947763337</v>
      </c>
      <c r="AW78">
        <f t="shared" ca="1" si="553"/>
        <v>148.97565501163493</v>
      </c>
      <c r="AX78">
        <f t="shared" ca="1" si="553"/>
        <v>149.27545473019697</v>
      </c>
      <c r="AY78">
        <f t="shared" ca="1" si="553"/>
        <v>143.36798342659537</v>
      </c>
      <c r="AZ78">
        <f t="shared" ca="1" si="553"/>
        <v>140.19670685812483</v>
      </c>
      <c r="BA78">
        <f t="shared" ca="1" si="553"/>
        <v>142.53513130846312</v>
      </c>
      <c r="BB78">
        <f t="shared" ca="1" si="553"/>
        <v>138.55601926021689</v>
      </c>
      <c r="BC78">
        <f t="shared" ca="1" si="553"/>
        <v>135.83113028888326</v>
      </c>
      <c r="BD78">
        <f t="shared" ca="1" si="553"/>
        <v>132.68074376989296</v>
      </c>
      <c r="BE78">
        <f t="shared" ca="1" si="553"/>
        <v>134.07315758867475</v>
      </c>
      <c r="BF78">
        <f t="shared" ca="1" si="553"/>
        <v>132.15540868421925</v>
      </c>
      <c r="BG78">
        <f t="shared" ca="1" si="553"/>
        <v>132.89284987436147</v>
      </c>
      <c r="BH78">
        <f t="shared" ca="1" si="553"/>
        <v>134.78432339297117</v>
      </c>
      <c r="BI78">
        <f t="shared" ca="1" si="553"/>
        <v>135.77035444676395</v>
      </c>
      <c r="BJ78">
        <f t="shared" ca="1" si="553"/>
        <v>136.1898291801657</v>
      </c>
      <c r="BK78">
        <f t="shared" ca="1" si="553"/>
        <v>137.59950643427285</v>
      </c>
      <c r="BL78">
        <f t="shared" ca="1" si="553"/>
        <v>138.69406293358261</v>
      </c>
      <c r="BM78">
        <f t="shared" ca="1" si="553"/>
        <v>134.56652878037539</v>
      </c>
      <c r="BN78">
        <f t="shared" ca="1" si="553"/>
        <v>135.14233142343721</v>
      </c>
      <c r="BO78">
        <f t="shared" ca="1" si="553"/>
        <v>136.3680994268891</v>
      </c>
      <c r="BP78">
        <f t="shared" ca="1" si="553"/>
        <v>134.90229979922321</v>
      </c>
      <c r="BQ78">
        <f t="shared" ca="1" si="553"/>
        <v>132.45097525800836</v>
      </c>
      <c r="BR78">
        <f t="shared" ca="1" si="553"/>
        <v>128.21511435738114</v>
      </c>
      <c r="BS78">
        <f t="shared" ref="BS78:CX78" ca="1" si="554">BR78*EXP(($C$6-0.5*$C$4^2)*$C$5+$C$4*SQRT($C$5)*_xlfn.NORM.S.INV(RAND()))</f>
        <v>131.073888535397</v>
      </c>
      <c r="BT78">
        <f t="shared" ca="1" si="554"/>
        <v>129.86526155719031</v>
      </c>
      <c r="BU78">
        <f t="shared" ca="1" si="554"/>
        <v>129.57707658809048</v>
      </c>
      <c r="BV78">
        <f t="shared" ca="1" si="554"/>
        <v>128.91815447378767</v>
      </c>
      <c r="BW78">
        <f t="shared" ca="1" si="554"/>
        <v>128.127209125072</v>
      </c>
      <c r="BX78">
        <f t="shared" ca="1" si="554"/>
        <v>127.91466405994467</v>
      </c>
      <c r="BY78">
        <f t="shared" ca="1" si="554"/>
        <v>129.74578366945244</v>
      </c>
      <c r="BZ78">
        <f t="shared" ca="1" si="554"/>
        <v>127.60331934350485</v>
      </c>
      <c r="CA78">
        <f t="shared" ca="1" si="554"/>
        <v>127.78576445028072</v>
      </c>
      <c r="CB78">
        <f t="shared" ca="1" si="554"/>
        <v>126.86431905737906</v>
      </c>
      <c r="CC78">
        <f t="shared" ca="1" si="554"/>
        <v>125.33049692894448</v>
      </c>
      <c r="CD78">
        <f t="shared" ca="1" si="554"/>
        <v>127.0672407352446</v>
      </c>
      <c r="CE78">
        <f t="shared" ca="1" si="554"/>
        <v>124.76660999340599</v>
      </c>
      <c r="CF78">
        <f t="shared" ca="1" si="554"/>
        <v>123.91947426196043</v>
      </c>
      <c r="CG78">
        <f t="shared" ca="1" si="554"/>
        <v>120.28163215994627</v>
      </c>
      <c r="CH78">
        <f t="shared" ca="1" si="554"/>
        <v>120.93230313863977</v>
      </c>
      <c r="CI78">
        <f t="shared" ca="1" si="554"/>
        <v>117.43213299016826</v>
      </c>
      <c r="CJ78">
        <f t="shared" ca="1" si="554"/>
        <v>114.55231415065755</v>
      </c>
      <c r="CK78">
        <f t="shared" ca="1" si="554"/>
        <v>111.08245048640859</v>
      </c>
      <c r="CL78">
        <f t="shared" ca="1" si="554"/>
        <v>106.59094952753475</v>
      </c>
      <c r="CM78">
        <f t="shared" ca="1" si="554"/>
        <v>104.18618727121095</v>
      </c>
      <c r="CN78">
        <f t="shared" ca="1" si="554"/>
        <v>104.18269803077951</v>
      </c>
      <c r="CO78">
        <f t="shared" ca="1" si="554"/>
        <v>106.19677719751948</v>
      </c>
      <c r="CP78">
        <f t="shared" ca="1" si="554"/>
        <v>104.99820955476604</v>
      </c>
      <c r="CQ78">
        <f t="shared" ca="1" si="554"/>
        <v>107.01879198871478</v>
      </c>
      <c r="CR78">
        <f t="shared" ca="1" si="554"/>
        <v>105.09222860346104</v>
      </c>
      <c r="CS78">
        <f t="shared" ca="1" si="554"/>
        <v>106.26135006927029</v>
      </c>
      <c r="CT78">
        <f t="shared" ca="1" si="554"/>
        <v>107.66633035948132</v>
      </c>
      <c r="CU78">
        <f t="shared" ca="1" si="554"/>
        <v>110.772828627248</v>
      </c>
      <c r="CV78">
        <f t="shared" ca="1" si="554"/>
        <v>109.50059055073643</v>
      </c>
      <c r="CW78">
        <f t="shared" ca="1" si="554"/>
        <v>106.59007670707283</v>
      </c>
      <c r="CX78">
        <f t="shared" ca="1" si="554"/>
        <v>107.08832070839614</v>
      </c>
      <c r="CY78">
        <f t="shared" ref="CY78:ED78" ca="1" si="555">CX78*EXP(($C$6-0.5*$C$4^2)*$C$5+$C$4*SQRT($C$5)*_xlfn.NORM.S.INV(RAND()))</f>
        <v>108.63016546650064</v>
      </c>
      <c r="CZ78">
        <f t="shared" ca="1" si="555"/>
        <v>112.8620743353962</v>
      </c>
      <c r="DA78">
        <f t="shared" ca="1" si="555"/>
        <v>113.0136088522904</v>
      </c>
      <c r="DB78">
        <f t="shared" ca="1" si="555"/>
        <v>115.97530975056672</v>
      </c>
      <c r="DC78">
        <f t="shared" ca="1" si="555"/>
        <v>116.86442911246213</v>
      </c>
      <c r="DD78">
        <f t="shared" ca="1" si="555"/>
        <v>117.35827711824295</v>
      </c>
      <c r="DE78">
        <f t="shared" ca="1" si="555"/>
        <v>123.16844663084743</v>
      </c>
      <c r="DF78">
        <f t="shared" ca="1" si="555"/>
        <v>120.83218983773111</v>
      </c>
      <c r="DG78">
        <f t="shared" ca="1" si="555"/>
        <v>121.06533136228961</v>
      </c>
      <c r="DH78">
        <f t="shared" ca="1" si="555"/>
        <v>122.04295406342354</v>
      </c>
      <c r="DI78">
        <f t="shared" ca="1" si="555"/>
        <v>115.19464216339614</v>
      </c>
      <c r="DJ78">
        <f t="shared" ca="1" si="555"/>
        <v>118.16873821301664</v>
      </c>
      <c r="DK78">
        <f t="shared" ca="1" si="555"/>
        <v>120.72230943480447</v>
      </c>
      <c r="DL78">
        <f t="shared" ca="1" si="555"/>
        <v>122.37291118195505</v>
      </c>
      <c r="DM78">
        <f t="shared" ca="1" si="555"/>
        <v>122.61982842401198</v>
      </c>
      <c r="DN78">
        <f t="shared" ca="1" si="555"/>
        <v>119.60287713700222</v>
      </c>
      <c r="DO78">
        <f t="shared" ca="1" si="555"/>
        <v>119.38040428881364</v>
      </c>
      <c r="DP78">
        <f t="shared" ca="1" si="555"/>
        <v>118.81698485948792</v>
      </c>
      <c r="DQ78">
        <f t="shared" ca="1" si="555"/>
        <v>118.78797197746943</v>
      </c>
      <c r="DR78">
        <f t="shared" ca="1" si="555"/>
        <v>119.68435746594967</v>
      </c>
      <c r="DS78">
        <f t="shared" ca="1" si="555"/>
        <v>118.02468646272037</v>
      </c>
      <c r="DT78">
        <f t="shared" ca="1" si="555"/>
        <v>118.7341452710273</v>
      </c>
      <c r="DU78">
        <f t="shared" ca="1" si="555"/>
        <v>119.56507954765625</v>
      </c>
      <c r="DV78">
        <f t="shared" ca="1" si="555"/>
        <v>116.49167516865202</v>
      </c>
      <c r="DW78">
        <f t="shared" ca="1" si="555"/>
        <v>119.00418725339038</v>
      </c>
      <c r="DX78">
        <f t="shared" ca="1" si="555"/>
        <v>112.98601553099118</v>
      </c>
      <c r="DY78">
        <f t="shared" ca="1" si="555"/>
        <v>115.87089614700439</v>
      </c>
      <c r="DZ78">
        <f t="shared" ca="1" si="555"/>
        <v>117.82214627166275</v>
      </c>
      <c r="EA78">
        <f t="shared" ca="1" si="555"/>
        <v>119.23269512869442</v>
      </c>
      <c r="EB78">
        <f t="shared" ca="1" si="555"/>
        <v>119.65366421571622</v>
      </c>
      <c r="EC78">
        <f t="shared" ca="1" si="555"/>
        <v>122.58856998503816</v>
      </c>
      <c r="ED78">
        <f t="shared" ca="1" si="555"/>
        <v>119.0811828813566</v>
      </c>
      <c r="EE78">
        <f t="shared" ref="EE78:FJ78" ca="1" si="556">ED78*EXP(($C$6-0.5*$C$4^2)*$C$5+$C$4*SQRT($C$5)*_xlfn.NORM.S.INV(RAND()))</f>
        <v>118.40162340466587</v>
      </c>
      <c r="EF78">
        <f t="shared" ca="1" si="556"/>
        <v>120.4218106313578</v>
      </c>
      <c r="EG78">
        <f t="shared" ca="1" si="556"/>
        <v>121.14100905549998</v>
      </c>
      <c r="EH78">
        <f t="shared" ca="1" si="556"/>
        <v>117.01696937537166</v>
      </c>
      <c r="EI78">
        <f t="shared" ca="1" si="556"/>
        <v>114.26051398330142</v>
      </c>
      <c r="EJ78">
        <f t="shared" ca="1" si="556"/>
        <v>114.33496795374924</v>
      </c>
      <c r="EK78">
        <f t="shared" ca="1" si="556"/>
        <v>112.90824982824256</v>
      </c>
      <c r="EL78">
        <f t="shared" ca="1" si="556"/>
        <v>110.99190445878561</v>
      </c>
      <c r="EM78">
        <f t="shared" ca="1" si="556"/>
        <v>109.56506966466645</v>
      </c>
      <c r="EN78">
        <f t="shared" ca="1" si="556"/>
        <v>110.79299421567204</v>
      </c>
      <c r="EO78">
        <f t="shared" ca="1" si="556"/>
        <v>106.74700468073401</v>
      </c>
      <c r="EP78">
        <f t="shared" ca="1" si="556"/>
        <v>110.15725986176128</v>
      </c>
      <c r="EQ78">
        <f t="shared" ca="1" si="556"/>
        <v>108.3494830334414</v>
      </c>
      <c r="ER78">
        <f t="shared" ca="1" si="556"/>
        <v>105.85338956563528</v>
      </c>
      <c r="ES78">
        <f t="shared" ca="1" si="556"/>
        <v>104.22792789574937</v>
      </c>
      <c r="ET78">
        <f t="shared" ca="1" si="556"/>
        <v>103.06251406772375</v>
      </c>
      <c r="EU78">
        <f t="shared" ca="1" si="556"/>
        <v>100.49055083271494</v>
      </c>
      <c r="EV78">
        <f t="shared" ca="1" si="556"/>
        <v>99.599521497472381</v>
      </c>
      <c r="EW78">
        <f t="shared" ca="1" si="556"/>
        <v>97.903269511929921</v>
      </c>
      <c r="EX78">
        <f t="shared" ca="1" si="556"/>
        <v>97.54067879051739</v>
      </c>
      <c r="EY78">
        <f t="shared" ca="1" si="556"/>
        <v>98.833951535239024</v>
      </c>
      <c r="EZ78">
        <f t="shared" ca="1" si="556"/>
        <v>99.125118818148536</v>
      </c>
      <c r="FA78">
        <f t="shared" ca="1" si="556"/>
        <v>98.568553778657517</v>
      </c>
      <c r="FB78">
        <f t="shared" ca="1" si="556"/>
        <v>99.097460551609913</v>
      </c>
      <c r="FC78">
        <f t="shared" ca="1" si="556"/>
        <v>99.075261107769109</v>
      </c>
      <c r="FD78">
        <f t="shared" ca="1" si="556"/>
        <v>100.8458258344416</v>
      </c>
      <c r="FE78">
        <f t="shared" ca="1" si="556"/>
        <v>99.811899505155367</v>
      </c>
      <c r="FF78">
        <f t="shared" ca="1" si="556"/>
        <v>99.215171606534582</v>
      </c>
      <c r="FG78">
        <f t="shared" ca="1" si="556"/>
        <v>99.027562989320273</v>
      </c>
      <c r="FH78">
        <f t="shared" ca="1" si="556"/>
        <v>98.989934575842184</v>
      </c>
      <c r="FI78">
        <f t="shared" ca="1" si="556"/>
        <v>98.622965414436038</v>
      </c>
      <c r="FJ78">
        <f t="shared" ca="1" si="556"/>
        <v>101.28207437768168</v>
      </c>
      <c r="FK78">
        <f t="shared" ref="FK78:GP78" ca="1" si="557">FJ78*EXP(($C$6-0.5*$C$4^2)*$C$5+$C$4*SQRT($C$5)*_xlfn.NORM.S.INV(RAND()))</f>
        <v>102.2051002240993</v>
      </c>
      <c r="FL78">
        <f t="shared" ca="1" si="557"/>
        <v>99.772047731978802</v>
      </c>
      <c r="FM78">
        <f t="shared" ca="1" si="557"/>
        <v>98.700444216912544</v>
      </c>
      <c r="FN78">
        <f t="shared" ca="1" si="557"/>
        <v>99.556624417953145</v>
      </c>
      <c r="FO78">
        <f t="shared" ca="1" si="557"/>
        <v>100.38892616152972</v>
      </c>
      <c r="FP78">
        <f t="shared" ca="1" si="557"/>
        <v>101.26653673796861</v>
      </c>
      <c r="FQ78">
        <f t="shared" ca="1" si="557"/>
        <v>102.15165365191748</v>
      </c>
      <c r="FR78">
        <f t="shared" ca="1" si="557"/>
        <v>101.21343295986915</v>
      </c>
      <c r="FS78">
        <f t="shared" ca="1" si="557"/>
        <v>104.89687950407776</v>
      </c>
      <c r="FT78">
        <f t="shared" ca="1" si="557"/>
        <v>105.77378720169506</v>
      </c>
      <c r="FU78">
        <f t="shared" ca="1" si="557"/>
        <v>106.83084609983439</v>
      </c>
      <c r="FV78">
        <f t="shared" ca="1" si="557"/>
        <v>109.82121745958003</v>
      </c>
      <c r="FW78">
        <f t="shared" ca="1" si="557"/>
        <v>112.83716131489666</v>
      </c>
      <c r="FX78">
        <f t="shared" ca="1" si="557"/>
        <v>116.33884058202165</v>
      </c>
      <c r="FY78">
        <f t="shared" ca="1" si="557"/>
        <v>116.70345213465404</v>
      </c>
      <c r="FZ78">
        <f t="shared" ca="1" si="557"/>
        <v>116.16989611402319</v>
      </c>
      <c r="GA78">
        <f t="shared" ca="1" si="557"/>
        <v>116.10068812936436</v>
      </c>
      <c r="GB78">
        <f t="shared" ca="1" si="557"/>
        <v>113.71734232057855</v>
      </c>
      <c r="GC78">
        <f t="shared" ca="1" si="557"/>
        <v>113.91491492006567</v>
      </c>
      <c r="GD78">
        <f t="shared" ca="1" si="557"/>
        <v>114.30778857799646</v>
      </c>
      <c r="GE78">
        <f t="shared" ca="1" si="557"/>
        <v>111.42540447891153</v>
      </c>
      <c r="GF78">
        <f t="shared" ca="1" si="557"/>
        <v>110.51843815827729</v>
      </c>
      <c r="GG78">
        <f t="shared" ca="1" si="557"/>
        <v>107.57418314736344</v>
      </c>
      <c r="GH78">
        <f t="shared" ca="1" si="557"/>
        <v>107.2974112069159</v>
      </c>
      <c r="GI78">
        <f t="shared" ca="1" si="557"/>
        <v>106.87788890432054</v>
      </c>
      <c r="GJ78">
        <f t="shared" ca="1" si="557"/>
        <v>108.62898537960052</v>
      </c>
      <c r="GK78">
        <f t="shared" ca="1" si="557"/>
        <v>107.20451158893171</v>
      </c>
      <c r="GL78">
        <f t="shared" ca="1" si="557"/>
        <v>109.46286992066939</v>
      </c>
      <c r="GM78">
        <f t="shared" ca="1" si="557"/>
        <v>109.10300267128501</v>
      </c>
      <c r="GN78">
        <f t="shared" ca="1" si="557"/>
        <v>110.35375152780142</v>
      </c>
      <c r="GO78">
        <f t="shared" ca="1" si="557"/>
        <v>110.12721653887814</v>
      </c>
      <c r="GP78">
        <f t="shared" ca="1" si="557"/>
        <v>111.55084424908701</v>
      </c>
      <c r="GQ78">
        <f t="shared" ref="GQ78:GX78" ca="1" si="558">GP78*EXP(($C$6-0.5*$C$4^2)*$C$5+$C$4*SQRT($C$5)*_xlfn.NORM.S.INV(RAND()))</f>
        <v>111.79705930582644</v>
      </c>
      <c r="GR78">
        <f t="shared" ca="1" si="558"/>
        <v>112.60057327055921</v>
      </c>
      <c r="GS78">
        <f t="shared" ca="1" si="558"/>
        <v>111.98101541539778</v>
      </c>
      <c r="GT78">
        <f t="shared" ca="1" si="558"/>
        <v>111.32764398776813</v>
      </c>
      <c r="GU78">
        <f t="shared" ca="1" si="558"/>
        <v>108.33497789378355</v>
      </c>
      <c r="GV78">
        <f t="shared" ca="1" si="558"/>
        <v>105.71531817825955</v>
      </c>
      <c r="GW78">
        <f t="shared" ca="1" si="558"/>
        <v>102.8260222037149</v>
      </c>
      <c r="GX78">
        <f t="shared" ca="1" si="558"/>
        <v>103.58172326566401</v>
      </c>
      <c r="GY78" s="26">
        <f t="shared" ca="1" si="480"/>
        <v>56.41827673433599</v>
      </c>
      <c r="GZ78">
        <f t="shared" ca="1" si="470"/>
        <v>56.236777082447205</v>
      </c>
      <c r="HA78" s="26">
        <f t="shared" ca="1" si="481"/>
        <v>0</v>
      </c>
      <c r="HB78" s="26">
        <f t="shared" ca="1" si="471"/>
        <v>0</v>
      </c>
    </row>
    <row r="79" spans="6:210" x14ac:dyDescent="0.35">
      <c r="F79" s="26">
        <f t="shared" si="472"/>
        <v>156.69999999999999</v>
      </c>
      <c r="G79">
        <f t="shared" ref="G79:AL79" ca="1" si="559">F79*EXP(($C$6-0.5*$C$4^2)*$C$5+$C$4*SQRT($C$5)*_xlfn.NORM.S.INV(RAND()))</f>
        <v>156.23971501196527</v>
      </c>
      <c r="H79">
        <f t="shared" ca="1" si="559"/>
        <v>156.3836570008753</v>
      </c>
      <c r="I79">
        <f t="shared" ca="1" si="559"/>
        <v>155.25922900635217</v>
      </c>
      <c r="J79">
        <f t="shared" ca="1" si="559"/>
        <v>154.07666352658103</v>
      </c>
      <c r="K79">
        <f t="shared" ca="1" si="559"/>
        <v>149.02523024000268</v>
      </c>
      <c r="L79">
        <f t="shared" ca="1" si="559"/>
        <v>150.57954890940451</v>
      </c>
      <c r="M79">
        <f t="shared" ca="1" si="559"/>
        <v>147.23698531293394</v>
      </c>
      <c r="N79">
        <f t="shared" ca="1" si="559"/>
        <v>150.16553083352949</v>
      </c>
      <c r="O79">
        <f t="shared" ca="1" si="559"/>
        <v>152.95181752733873</v>
      </c>
      <c r="P79">
        <f t="shared" ca="1" si="559"/>
        <v>151.86939430367767</v>
      </c>
      <c r="Q79">
        <f t="shared" ca="1" si="559"/>
        <v>151.21655361791633</v>
      </c>
      <c r="R79">
        <f t="shared" ca="1" si="559"/>
        <v>153.05817773226141</v>
      </c>
      <c r="S79">
        <f t="shared" ca="1" si="559"/>
        <v>156.14234321017901</v>
      </c>
      <c r="T79">
        <f t="shared" ca="1" si="559"/>
        <v>154.86364399400139</v>
      </c>
      <c r="U79">
        <f t="shared" ca="1" si="559"/>
        <v>154.93000424877721</v>
      </c>
      <c r="V79">
        <f t="shared" ca="1" si="559"/>
        <v>150.19354930037338</v>
      </c>
      <c r="W79">
        <f t="shared" ca="1" si="559"/>
        <v>152.15095640844086</v>
      </c>
      <c r="X79">
        <f t="shared" ca="1" si="559"/>
        <v>149.85109412450061</v>
      </c>
      <c r="Y79">
        <f t="shared" ca="1" si="559"/>
        <v>152.42538737071115</v>
      </c>
      <c r="Z79">
        <f t="shared" ca="1" si="559"/>
        <v>144.72688378052439</v>
      </c>
      <c r="AA79">
        <f t="shared" ca="1" si="559"/>
        <v>145.68078368717295</v>
      </c>
      <c r="AB79">
        <f t="shared" ca="1" si="559"/>
        <v>145.75373279311114</v>
      </c>
      <c r="AC79">
        <f t="shared" ca="1" si="559"/>
        <v>147.03682386320133</v>
      </c>
      <c r="AD79">
        <f t="shared" ca="1" si="559"/>
        <v>151.90483991273379</v>
      </c>
      <c r="AE79">
        <f t="shared" ca="1" si="559"/>
        <v>150.49377153493901</v>
      </c>
      <c r="AF79">
        <f t="shared" ca="1" si="559"/>
        <v>151.58659272483774</v>
      </c>
      <c r="AG79">
        <f t="shared" ca="1" si="559"/>
        <v>150.95164328977285</v>
      </c>
      <c r="AH79">
        <f t="shared" ca="1" si="559"/>
        <v>152.10230729507472</v>
      </c>
      <c r="AI79">
        <f t="shared" ca="1" si="559"/>
        <v>146.6216198407258</v>
      </c>
      <c r="AJ79">
        <f t="shared" ca="1" si="559"/>
        <v>147.01893252036263</v>
      </c>
      <c r="AK79">
        <f t="shared" ca="1" si="559"/>
        <v>145.09913275397173</v>
      </c>
      <c r="AL79">
        <f t="shared" ca="1" si="559"/>
        <v>143.48030845124219</v>
      </c>
      <c r="AM79">
        <f t="shared" ref="AM79:BR79" ca="1" si="560">AL79*EXP(($C$6-0.5*$C$4^2)*$C$5+$C$4*SQRT($C$5)*_xlfn.NORM.S.INV(RAND()))</f>
        <v>143.969663096331</v>
      </c>
      <c r="AN79">
        <f t="shared" ca="1" si="560"/>
        <v>146.23407816952044</v>
      </c>
      <c r="AO79">
        <f t="shared" ca="1" si="560"/>
        <v>148.34641123410742</v>
      </c>
      <c r="AP79">
        <f t="shared" ca="1" si="560"/>
        <v>148.39168280183091</v>
      </c>
      <c r="AQ79">
        <f t="shared" ca="1" si="560"/>
        <v>142.4926856673938</v>
      </c>
      <c r="AR79">
        <f t="shared" ca="1" si="560"/>
        <v>141.70704745188007</v>
      </c>
      <c r="AS79">
        <f t="shared" ca="1" si="560"/>
        <v>146.68178585557783</v>
      </c>
      <c r="AT79">
        <f t="shared" ca="1" si="560"/>
        <v>151.23170413830104</v>
      </c>
      <c r="AU79">
        <f t="shared" ca="1" si="560"/>
        <v>149.42943733918662</v>
      </c>
      <c r="AV79">
        <f t="shared" ca="1" si="560"/>
        <v>150.84192606169347</v>
      </c>
      <c r="AW79">
        <f t="shared" ca="1" si="560"/>
        <v>152.22824486515921</v>
      </c>
      <c r="AX79">
        <f t="shared" ca="1" si="560"/>
        <v>151.69789539370581</v>
      </c>
      <c r="AY79">
        <f t="shared" ca="1" si="560"/>
        <v>153.78733781290347</v>
      </c>
      <c r="AZ79">
        <f t="shared" ca="1" si="560"/>
        <v>157.03150138146418</v>
      </c>
      <c r="BA79">
        <f t="shared" ca="1" si="560"/>
        <v>160.90422061093565</v>
      </c>
      <c r="BB79">
        <f t="shared" ca="1" si="560"/>
        <v>157.5216522055247</v>
      </c>
      <c r="BC79">
        <f t="shared" ca="1" si="560"/>
        <v>155.00184085805427</v>
      </c>
      <c r="BD79">
        <f t="shared" ca="1" si="560"/>
        <v>153.42512395472266</v>
      </c>
      <c r="BE79">
        <f t="shared" ca="1" si="560"/>
        <v>160.38759550307415</v>
      </c>
      <c r="BF79">
        <f t="shared" ca="1" si="560"/>
        <v>160.89709393268734</v>
      </c>
      <c r="BG79">
        <f t="shared" ca="1" si="560"/>
        <v>165.07069862259354</v>
      </c>
      <c r="BH79">
        <f t="shared" ca="1" si="560"/>
        <v>165.14502669856762</v>
      </c>
      <c r="BI79">
        <f t="shared" ca="1" si="560"/>
        <v>162.16522040052106</v>
      </c>
      <c r="BJ79">
        <f t="shared" ca="1" si="560"/>
        <v>161.23194332912504</v>
      </c>
      <c r="BK79">
        <f t="shared" ca="1" si="560"/>
        <v>163.11039409582679</v>
      </c>
      <c r="BL79">
        <f t="shared" ca="1" si="560"/>
        <v>164.75202332727153</v>
      </c>
      <c r="BM79">
        <f t="shared" ca="1" si="560"/>
        <v>166.1555224381691</v>
      </c>
      <c r="BN79">
        <f t="shared" ca="1" si="560"/>
        <v>167.09686788094419</v>
      </c>
      <c r="BO79">
        <f t="shared" ca="1" si="560"/>
        <v>166.37476524976614</v>
      </c>
      <c r="BP79">
        <f t="shared" ca="1" si="560"/>
        <v>163.11126103141959</v>
      </c>
      <c r="BQ79">
        <f t="shared" ca="1" si="560"/>
        <v>161.37460250644943</v>
      </c>
      <c r="BR79">
        <f t="shared" ca="1" si="560"/>
        <v>159.47237702968295</v>
      </c>
      <c r="BS79">
        <f t="shared" ref="BS79:CX79" ca="1" si="561">BR79*EXP(($C$6-0.5*$C$4^2)*$C$5+$C$4*SQRT($C$5)*_xlfn.NORM.S.INV(RAND()))</f>
        <v>161.58350381104745</v>
      </c>
      <c r="BT79">
        <f t="shared" ca="1" si="561"/>
        <v>163.66442824302194</v>
      </c>
      <c r="BU79">
        <f t="shared" ca="1" si="561"/>
        <v>163.72089218787099</v>
      </c>
      <c r="BV79">
        <f t="shared" ca="1" si="561"/>
        <v>164.28867986804946</v>
      </c>
      <c r="BW79">
        <f t="shared" ca="1" si="561"/>
        <v>163.54132146316803</v>
      </c>
      <c r="BX79">
        <f t="shared" ca="1" si="561"/>
        <v>167.51554171232311</v>
      </c>
      <c r="BY79">
        <f t="shared" ca="1" si="561"/>
        <v>164.76763310234821</v>
      </c>
      <c r="BZ79">
        <f t="shared" ca="1" si="561"/>
        <v>161.95802788428995</v>
      </c>
      <c r="CA79">
        <f t="shared" ca="1" si="561"/>
        <v>166.65457901003325</v>
      </c>
      <c r="CB79">
        <f t="shared" ca="1" si="561"/>
        <v>169.49185555972593</v>
      </c>
      <c r="CC79">
        <f t="shared" ca="1" si="561"/>
        <v>168.44162129476894</v>
      </c>
      <c r="CD79">
        <f t="shared" ca="1" si="561"/>
        <v>166.08342670364667</v>
      </c>
      <c r="CE79">
        <f t="shared" ca="1" si="561"/>
        <v>163.93786352749896</v>
      </c>
      <c r="CF79">
        <f t="shared" ca="1" si="561"/>
        <v>171.28091110136327</v>
      </c>
      <c r="CG79">
        <f t="shared" ca="1" si="561"/>
        <v>166.52910926647257</v>
      </c>
      <c r="CH79">
        <f t="shared" ca="1" si="561"/>
        <v>163.98766264655129</v>
      </c>
      <c r="CI79">
        <f t="shared" ca="1" si="561"/>
        <v>166.19808044572713</v>
      </c>
      <c r="CJ79">
        <f t="shared" ca="1" si="561"/>
        <v>166.0762200501438</v>
      </c>
      <c r="CK79">
        <f t="shared" ca="1" si="561"/>
        <v>162.63164526052199</v>
      </c>
      <c r="CL79">
        <f t="shared" ca="1" si="561"/>
        <v>164.47245640514967</v>
      </c>
      <c r="CM79">
        <f t="shared" ca="1" si="561"/>
        <v>162.99011476440594</v>
      </c>
      <c r="CN79">
        <f t="shared" ca="1" si="561"/>
        <v>164.13104580146324</v>
      </c>
      <c r="CO79">
        <f t="shared" ca="1" si="561"/>
        <v>162.64856259462962</v>
      </c>
      <c r="CP79">
        <f t="shared" ca="1" si="561"/>
        <v>162.33046299680549</v>
      </c>
      <c r="CQ79">
        <f t="shared" ca="1" si="561"/>
        <v>161.65178286742162</v>
      </c>
      <c r="CR79">
        <f t="shared" ca="1" si="561"/>
        <v>166.04274385736898</v>
      </c>
      <c r="CS79">
        <f t="shared" ca="1" si="561"/>
        <v>171.98012411465257</v>
      </c>
      <c r="CT79">
        <f t="shared" ca="1" si="561"/>
        <v>175.12859733416093</v>
      </c>
      <c r="CU79">
        <f t="shared" ca="1" si="561"/>
        <v>179.12037244218558</v>
      </c>
      <c r="CV79">
        <f t="shared" ca="1" si="561"/>
        <v>171.49436561971143</v>
      </c>
      <c r="CW79">
        <f t="shared" ca="1" si="561"/>
        <v>175.20619256088679</v>
      </c>
      <c r="CX79">
        <f t="shared" ca="1" si="561"/>
        <v>170.95746361132149</v>
      </c>
      <c r="CY79">
        <f t="shared" ref="CY79:ED79" ca="1" si="562">CX79*EXP(($C$6-0.5*$C$4^2)*$C$5+$C$4*SQRT($C$5)*_xlfn.NORM.S.INV(RAND()))</f>
        <v>173.0047949702101</v>
      </c>
      <c r="CZ79">
        <f t="shared" ca="1" si="562"/>
        <v>168.64997591543104</v>
      </c>
      <c r="DA79">
        <f t="shared" ca="1" si="562"/>
        <v>165.21633050707072</v>
      </c>
      <c r="DB79">
        <f t="shared" ca="1" si="562"/>
        <v>165.99763264834942</v>
      </c>
      <c r="DC79">
        <f t="shared" ca="1" si="562"/>
        <v>161.61225059084947</v>
      </c>
      <c r="DD79">
        <f t="shared" ca="1" si="562"/>
        <v>162.02315995812884</v>
      </c>
      <c r="DE79">
        <f t="shared" ca="1" si="562"/>
        <v>158.2866591427765</v>
      </c>
      <c r="DF79">
        <f t="shared" ca="1" si="562"/>
        <v>161.79796931593225</v>
      </c>
      <c r="DG79">
        <f t="shared" ca="1" si="562"/>
        <v>163.27491695581494</v>
      </c>
      <c r="DH79">
        <f t="shared" ca="1" si="562"/>
        <v>162.58453804006348</v>
      </c>
      <c r="DI79">
        <f t="shared" ca="1" si="562"/>
        <v>160.99284030146785</v>
      </c>
      <c r="DJ79">
        <f t="shared" ca="1" si="562"/>
        <v>159.83217113132056</v>
      </c>
      <c r="DK79">
        <f t="shared" ca="1" si="562"/>
        <v>154.62373721306349</v>
      </c>
      <c r="DL79">
        <f t="shared" ca="1" si="562"/>
        <v>157.97593034362149</v>
      </c>
      <c r="DM79">
        <f t="shared" ca="1" si="562"/>
        <v>162.28794910092589</v>
      </c>
      <c r="DN79">
        <f t="shared" ca="1" si="562"/>
        <v>161.96769461546194</v>
      </c>
      <c r="DO79">
        <f t="shared" ca="1" si="562"/>
        <v>165.22812130753803</v>
      </c>
      <c r="DP79">
        <f t="shared" ca="1" si="562"/>
        <v>165.00506985509122</v>
      </c>
      <c r="DQ79">
        <f t="shared" ca="1" si="562"/>
        <v>165.83036656355478</v>
      </c>
      <c r="DR79">
        <f t="shared" ca="1" si="562"/>
        <v>162.00713805192194</v>
      </c>
      <c r="DS79">
        <f t="shared" ca="1" si="562"/>
        <v>164.90408933293091</v>
      </c>
      <c r="DT79">
        <f t="shared" ca="1" si="562"/>
        <v>167.20702719774459</v>
      </c>
      <c r="DU79">
        <f t="shared" ca="1" si="562"/>
        <v>166.43340984870025</v>
      </c>
      <c r="DV79">
        <f t="shared" ca="1" si="562"/>
        <v>171.58368296902407</v>
      </c>
      <c r="DW79">
        <f t="shared" ca="1" si="562"/>
        <v>171.07643586805145</v>
      </c>
      <c r="DX79">
        <f t="shared" ca="1" si="562"/>
        <v>172.06446924722982</v>
      </c>
      <c r="DY79">
        <f t="shared" ca="1" si="562"/>
        <v>173.46958124659795</v>
      </c>
      <c r="DZ79">
        <f t="shared" ca="1" si="562"/>
        <v>173.91650845619495</v>
      </c>
      <c r="EA79">
        <f t="shared" ca="1" si="562"/>
        <v>175.00664495610377</v>
      </c>
      <c r="EB79">
        <f t="shared" ca="1" si="562"/>
        <v>172.68030492547081</v>
      </c>
      <c r="EC79">
        <f t="shared" ca="1" si="562"/>
        <v>170.78491138403288</v>
      </c>
      <c r="ED79">
        <f t="shared" ca="1" si="562"/>
        <v>169.09318968250614</v>
      </c>
      <c r="EE79">
        <f t="shared" ref="EE79:FJ79" ca="1" si="563">ED79*EXP(($C$6-0.5*$C$4^2)*$C$5+$C$4*SQRT($C$5)*_xlfn.NORM.S.INV(RAND()))</f>
        <v>164.23021219587949</v>
      </c>
      <c r="EF79">
        <f t="shared" ca="1" si="563"/>
        <v>171.41113347101037</v>
      </c>
      <c r="EG79">
        <f t="shared" ca="1" si="563"/>
        <v>170.58132875917892</v>
      </c>
      <c r="EH79">
        <f t="shared" ca="1" si="563"/>
        <v>171.81698263899099</v>
      </c>
      <c r="EI79">
        <f t="shared" ca="1" si="563"/>
        <v>172.38299341890686</v>
      </c>
      <c r="EJ79">
        <f t="shared" ca="1" si="563"/>
        <v>173.16873910027374</v>
      </c>
      <c r="EK79">
        <f t="shared" ca="1" si="563"/>
        <v>171.83827403411678</v>
      </c>
      <c r="EL79">
        <f t="shared" ca="1" si="563"/>
        <v>172.81405065667093</v>
      </c>
      <c r="EM79">
        <f t="shared" ca="1" si="563"/>
        <v>167.2027724524165</v>
      </c>
      <c r="EN79">
        <f t="shared" ca="1" si="563"/>
        <v>163.85332516918962</v>
      </c>
      <c r="EO79">
        <f t="shared" ca="1" si="563"/>
        <v>162.15199849734344</v>
      </c>
      <c r="EP79">
        <f t="shared" ca="1" si="563"/>
        <v>158.86709548473851</v>
      </c>
      <c r="EQ79">
        <f t="shared" ca="1" si="563"/>
        <v>159.27092762459529</v>
      </c>
      <c r="ER79">
        <f t="shared" ca="1" si="563"/>
        <v>161.69368340870832</v>
      </c>
      <c r="ES79">
        <f t="shared" ca="1" si="563"/>
        <v>161.58484773083168</v>
      </c>
      <c r="ET79">
        <f t="shared" ca="1" si="563"/>
        <v>168.50220346535369</v>
      </c>
      <c r="EU79">
        <f t="shared" ca="1" si="563"/>
        <v>164.49722224641656</v>
      </c>
      <c r="EV79">
        <f t="shared" ca="1" si="563"/>
        <v>161.41960811116073</v>
      </c>
      <c r="EW79">
        <f t="shared" ca="1" si="563"/>
        <v>162.00903711373229</v>
      </c>
      <c r="EX79">
        <f t="shared" ca="1" si="563"/>
        <v>160.12680436433288</v>
      </c>
      <c r="EY79">
        <f t="shared" ca="1" si="563"/>
        <v>160.59907358058169</v>
      </c>
      <c r="EZ79">
        <f t="shared" ca="1" si="563"/>
        <v>159.96312201257342</v>
      </c>
      <c r="FA79">
        <f t="shared" ca="1" si="563"/>
        <v>158.47505894282455</v>
      </c>
      <c r="FB79">
        <f t="shared" ca="1" si="563"/>
        <v>163.10016806607231</v>
      </c>
      <c r="FC79">
        <f t="shared" ca="1" si="563"/>
        <v>164.06772932335809</v>
      </c>
      <c r="FD79">
        <f t="shared" ca="1" si="563"/>
        <v>165.44345567991769</v>
      </c>
      <c r="FE79">
        <f t="shared" ca="1" si="563"/>
        <v>165.76300744952977</v>
      </c>
      <c r="FF79">
        <f t="shared" ca="1" si="563"/>
        <v>163.98125036622631</v>
      </c>
      <c r="FG79">
        <f t="shared" ca="1" si="563"/>
        <v>161.34149340940684</v>
      </c>
      <c r="FH79">
        <f t="shared" ca="1" si="563"/>
        <v>163.64756222965011</v>
      </c>
      <c r="FI79">
        <f t="shared" ca="1" si="563"/>
        <v>162.24958629035541</v>
      </c>
      <c r="FJ79">
        <f t="shared" ca="1" si="563"/>
        <v>163.46976290256387</v>
      </c>
      <c r="FK79">
        <f t="shared" ref="FK79:GP79" ca="1" si="564">FJ79*EXP(($C$6-0.5*$C$4^2)*$C$5+$C$4*SQRT($C$5)*_xlfn.NORM.S.INV(RAND()))</f>
        <v>165.82797693652756</v>
      </c>
      <c r="FL79">
        <f t="shared" ca="1" si="564"/>
        <v>163.0986161905146</v>
      </c>
      <c r="FM79">
        <f t="shared" ca="1" si="564"/>
        <v>160.5025676819921</v>
      </c>
      <c r="FN79">
        <f t="shared" ca="1" si="564"/>
        <v>156.27872062434523</v>
      </c>
      <c r="FO79">
        <f t="shared" ca="1" si="564"/>
        <v>155.75602060243716</v>
      </c>
      <c r="FP79">
        <f t="shared" ca="1" si="564"/>
        <v>154.77379826037378</v>
      </c>
      <c r="FQ79">
        <f t="shared" ca="1" si="564"/>
        <v>157.29412955968053</v>
      </c>
      <c r="FR79">
        <f t="shared" ca="1" si="564"/>
        <v>158.43842257388206</v>
      </c>
      <c r="FS79">
        <f t="shared" ca="1" si="564"/>
        <v>156.05341720871417</v>
      </c>
      <c r="FT79">
        <f t="shared" ca="1" si="564"/>
        <v>152.85909850748936</v>
      </c>
      <c r="FU79">
        <f t="shared" ca="1" si="564"/>
        <v>152.45625405460834</v>
      </c>
      <c r="FV79">
        <f t="shared" ca="1" si="564"/>
        <v>150.06197947446762</v>
      </c>
      <c r="FW79">
        <f t="shared" ca="1" si="564"/>
        <v>148.49654619303689</v>
      </c>
      <c r="FX79">
        <f t="shared" ca="1" si="564"/>
        <v>149.6441449752264</v>
      </c>
      <c r="FY79">
        <f t="shared" ca="1" si="564"/>
        <v>146.21159290283299</v>
      </c>
      <c r="FZ79">
        <f t="shared" ca="1" si="564"/>
        <v>146.75044635239206</v>
      </c>
      <c r="GA79">
        <f t="shared" ca="1" si="564"/>
        <v>145.71113561048173</v>
      </c>
      <c r="GB79">
        <f t="shared" ca="1" si="564"/>
        <v>147.87500428986127</v>
      </c>
      <c r="GC79">
        <f t="shared" ca="1" si="564"/>
        <v>147.10100691088491</v>
      </c>
      <c r="GD79">
        <f t="shared" ca="1" si="564"/>
        <v>142.68372765640407</v>
      </c>
      <c r="GE79">
        <f t="shared" ca="1" si="564"/>
        <v>146.63803169503944</v>
      </c>
      <c r="GF79">
        <f t="shared" ca="1" si="564"/>
        <v>142.81124834820241</v>
      </c>
      <c r="GG79">
        <f t="shared" ca="1" si="564"/>
        <v>143.32874583378387</v>
      </c>
      <c r="GH79">
        <f t="shared" ca="1" si="564"/>
        <v>140.71232976141982</v>
      </c>
      <c r="GI79">
        <f t="shared" ca="1" si="564"/>
        <v>139.63723651677989</v>
      </c>
      <c r="GJ79">
        <f t="shared" ca="1" si="564"/>
        <v>144.34122967273342</v>
      </c>
      <c r="GK79">
        <f t="shared" ca="1" si="564"/>
        <v>142.46586365341565</v>
      </c>
      <c r="GL79">
        <f t="shared" ca="1" si="564"/>
        <v>138.48205579795547</v>
      </c>
      <c r="GM79">
        <f t="shared" ca="1" si="564"/>
        <v>134.72244766824701</v>
      </c>
      <c r="GN79">
        <f t="shared" ca="1" si="564"/>
        <v>132.20014509755094</v>
      </c>
      <c r="GO79">
        <f t="shared" ca="1" si="564"/>
        <v>135.4872859721749</v>
      </c>
      <c r="GP79">
        <f t="shared" ca="1" si="564"/>
        <v>137.01614389358906</v>
      </c>
      <c r="GQ79">
        <f t="shared" ref="GQ79:GX79" ca="1" si="565">GP79*EXP(($C$6-0.5*$C$4^2)*$C$5+$C$4*SQRT($C$5)*_xlfn.NORM.S.INV(RAND()))</f>
        <v>136.51542822087518</v>
      </c>
      <c r="GR79">
        <f t="shared" ca="1" si="565"/>
        <v>134.96524064942309</v>
      </c>
      <c r="GS79">
        <f t="shared" ca="1" si="565"/>
        <v>130.14753832192662</v>
      </c>
      <c r="GT79">
        <f t="shared" ca="1" si="565"/>
        <v>129.03873683624266</v>
      </c>
      <c r="GU79">
        <f t="shared" ca="1" si="565"/>
        <v>122.80809001154503</v>
      </c>
      <c r="GV79">
        <f t="shared" ca="1" si="565"/>
        <v>119.47100406118327</v>
      </c>
      <c r="GW79">
        <f t="shared" ca="1" si="565"/>
        <v>123.34881571507408</v>
      </c>
      <c r="GX79">
        <f t="shared" ca="1" si="565"/>
        <v>124.43116291718825</v>
      </c>
      <c r="GY79" s="26">
        <f t="shared" ca="1" si="480"/>
        <v>35.568837082811754</v>
      </c>
      <c r="GZ79">
        <f t="shared" ca="1" si="470"/>
        <v>35.45441083794401</v>
      </c>
      <c r="HA79" s="26">
        <f t="shared" ca="1" si="481"/>
        <v>0</v>
      </c>
      <c r="HB79" s="26">
        <f t="shared" ca="1" si="471"/>
        <v>0</v>
      </c>
    </row>
    <row r="80" spans="6:210" x14ac:dyDescent="0.35">
      <c r="F80" s="26">
        <f t="shared" si="472"/>
        <v>156.69999999999999</v>
      </c>
      <c r="G80">
        <f t="shared" ref="G80:AL80" ca="1" si="566">F80*EXP(($C$6-0.5*$C$4^2)*$C$5+$C$4*SQRT($C$5)*_xlfn.NORM.S.INV(RAND()))</f>
        <v>151.22925932768803</v>
      </c>
      <c r="H80">
        <f t="shared" ca="1" si="566"/>
        <v>152.25112836496828</v>
      </c>
      <c r="I80">
        <f t="shared" ca="1" si="566"/>
        <v>154.29990340148225</v>
      </c>
      <c r="J80">
        <f t="shared" ca="1" si="566"/>
        <v>157.43323934153761</v>
      </c>
      <c r="K80">
        <f t="shared" ca="1" si="566"/>
        <v>152.10985428275737</v>
      </c>
      <c r="L80">
        <f t="shared" ca="1" si="566"/>
        <v>150.98491720375119</v>
      </c>
      <c r="M80">
        <f t="shared" ca="1" si="566"/>
        <v>153.40982510077242</v>
      </c>
      <c r="N80">
        <f t="shared" ca="1" si="566"/>
        <v>151.28361056758365</v>
      </c>
      <c r="O80">
        <f t="shared" ca="1" si="566"/>
        <v>149.92012198412039</v>
      </c>
      <c r="P80">
        <f t="shared" ca="1" si="566"/>
        <v>148.39662309726887</v>
      </c>
      <c r="Q80">
        <f t="shared" ca="1" si="566"/>
        <v>147.20429960237732</v>
      </c>
      <c r="R80">
        <f t="shared" ca="1" si="566"/>
        <v>149.05515127134092</v>
      </c>
      <c r="S80">
        <f t="shared" ca="1" si="566"/>
        <v>146.58984586519892</v>
      </c>
      <c r="T80">
        <f t="shared" ca="1" si="566"/>
        <v>145.64571111051794</v>
      </c>
      <c r="U80">
        <f t="shared" ca="1" si="566"/>
        <v>145.87132928203661</v>
      </c>
      <c r="V80">
        <f t="shared" ca="1" si="566"/>
        <v>146.30073403125411</v>
      </c>
      <c r="W80">
        <f t="shared" ca="1" si="566"/>
        <v>143.46448393854246</v>
      </c>
      <c r="X80">
        <f t="shared" ca="1" si="566"/>
        <v>140.60786879722002</v>
      </c>
      <c r="Y80">
        <f t="shared" ca="1" si="566"/>
        <v>142.13789999166605</v>
      </c>
      <c r="Z80">
        <f t="shared" ca="1" si="566"/>
        <v>140.6624940910726</v>
      </c>
      <c r="AA80">
        <f t="shared" ca="1" si="566"/>
        <v>145.81339283723568</v>
      </c>
      <c r="AB80">
        <f t="shared" ca="1" si="566"/>
        <v>148.01753723814298</v>
      </c>
      <c r="AC80">
        <f t="shared" ca="1" si="566"/>
        <v>148.16549598806864</v>
      </c>
      <c r="AD80">
        <f t="shared" ca="1" si="566"/>
        <v>151.17155482672766</v>
      </c>
      <c r="AE80">
        <f t="shared" ca="1" si="566"/>
        <v>150.69726336222212</v>
      </c>
      <c r="AF80">
        <f t="shared" ca="1" si="566"/>
        <v>153.20440487778635</v>
      </c>
      <c r="AG80">
        <f t="shared" ca="1" si="566"/>
        <v>154.72109546611432</v>
      </c>
      <c r="AH80">
        <f t="shared" ca="1" si="566"/>
        <v>159.48239941428452</v>
      </c>
      <c r="AI80">
        <f t="shared" ca="1" si="566"/>
        <v>157.3890394694341</v>
      </c>
      <c r="AJ80">
        <f t="shared" ca="1" si="566"/>
        <v>156.07974321726502</v>
      </c>
      <c r="AK80">
        <f t="shared" ca="1" si="566"/>
        <v>154.0057040879548</v>
      </c>
      <c r="AL80">
        <f t="shared" ca="1" si="566"/>
        <v>155.89057990040473</v>
      </c>
      <c r="AM80">
        <f t="shared" ref="AM80:BR80" ca="1" si="567">AL80*EXP(($C$6-0.5*$C$4^2)*$C$5+$C$4*SQRT($C$5)*_xlfn.NORM.S.INV(RAND()))</f>
        <v>152.13797090998929</v>
      </c>
      <c r="AN80">
        <f t="shared" ca="1" si="567"/>
        <v>152.91251009260213</v>
      </c>
      <c r="AO80">
        <f t="shared" ca="1" si="567"/>
        <v>156.17852797242793</v>
      </c>
      <c r="AP80">
        <f t="shared" ca="1" si="567"/>
        <v>153.56399472818867</v>
      </c>
      <c r="AQ80">
        <f t="shared" ca="1" si="567"/>
        <v>155.28327396249722</v>
      </c>
      <c r="AR80">
        <f t="shared" ca="1" si="567"/>
        <v>157.05110394665158</v>
      </c>
      <c r="AS80">
        <f t="shared" ca="1" si="567"/>
        <v>164.72525970569211</v>
      </c>
      <c r="AT80">
        <f t="shared" ca="1" si="567"/>
        <v>170.30813251481047</v>
      </c>
      <c r="AU80">
        <f t="shared" ca="1" si="567"/>
        <v>174.46667755133583</v>
      </c>
      <c r="AV80">
        <f t="shared" ca="1" si="567"/>
        <v>169.5250746610142</v>
      </c>
      <c r="AW80">
        <f t="shared" ca="1" si="567"/>
        <v>168.81100303417227</v>
      </c>
      <c r="AX80">
        <f t="shared" ca="1" si="567"/>
        <v>167.68424084234044</v>
      </c>
      <c r="AY80">
        <f t="shared" ca="1" si="567"/>
        <v>168.46301106253003</v>
      </c>
      <c r="AZ80">
        <f t="shared" ca="1" si="567"/>
        <v>176.30603305865986</v>
      </c>
      <c r="BA80">
        <f t="shared" ca="1" si="567"/>
        <v>180.05474672815865</v>
      </c>
      <c r="BB80">
        <f t="shared" ca="1" si="567"/>
        <v>181.43784489888461</v>
      </c>
      <c r="BC80">
        <f t="shared" ca="1" si="567"/>
        <v>179.84024824351732</v>
      </c>
      <c r="BD80">
        <f t="shared" ca="1" si="567"/>
        <v>180.82125625691742</v>
      </c>
      <c r="BE80">
        <f t="shared" ca="1" si="567"/>
        <v>175.69009955364126</v>
      </c>
      <c r="BF80">
        <f t="shared" ca="1" si="567"/>
        <v>180.29334939512285</v>
      </c>
      <c r="BG80">
        <f t="shared" ca="1" si="567"/>
        <v>178.99465361828047</v>
      </c>
      <c r="BH80">
        <f t="shared" ca="1" si="567"/>
        <v>178.69495712148361</v>
      </c>
      <c r="BI80">
        <f t="shared" ca="1" si="567"/>
        <v>180.41388118497042</v>
      </c>
      <c r="BJ80">
        <f t="shared" ca="1" si="567"/>
        <v>179.22805067521131</v>
      </c>
      <c r="BK80">
        <f t="shared" ca="1" si="567"/>
        <v>180.50231465287598</v>
      </c>
      <c r="BL80">
        <f t="shared" ca="1" si="567"/>
        <v>174.38335316291895</v>
      </c>
      <c r="BM80">
        <f t="shared" ca="1" si="567"/>
        <v>172.65696694824788</v>
      </c>
      <c r="BN80">
        <f t="shared" ca="1" si="567"/>
        <v>170.79466612227998</v>
      </c>
      <c r="BO80">
        <f t="shared" ca="1" si="567"/>
        <v>181.23369849452672</v>
      </c>
      <c r="BP80">
        <f t="shared" ca="1" si="567"/>
        <v>179.92940822835109</v>
      </c>
      <c r="BQ80">
        <f t="shared" ca="1" si="567"/>
        <v>179.07502694123593</v>
      </c>
      <c r="BR80">
        <f t="shared" ca="1" si="567"/>
        <v>178.86560886089194</v>
      </c>
      <c r="BS80">
        <f t="shared" ref="BS80:CX80" ca="1" si="568">BR80*EXP(($C$6-0.5*$C$4^2)*$C$5+$C$4*SQRT($C$5)*_xlfn.NORM.S.INV(RAND()))</f>
        <v>179.43966203110267</v>
      </c>
      <c r="BT80">
        <f t="shared" ca="1" si="568"/>
        <v>182.28131813522839</v>
      </c>
      <c r="BU80">
        <f t="shared" ca="1" si="568"/>
        <v>184.88763890859371</v>
      </c>
      <c r="BV80">
        <f t="shared" ca="1" si="568"/>
        <v>187.13228500018207</v>
      </c>
      <c r="BW80">
        <f t="shared" ca="1" si="568"/>
        <v>187.33739280864856</v>
      </c>
      <c r="BX80">
        <f t="shared" ca="1" si="568"/>
        <v>188.97164467909045</v>
      </c>
      <c r="BY80">
        <f t="shared" ca="1" si="568"/>
        <v>187.91577181172417</v>
      </c>
      <c r="BZ80">
        <f t="shared" ca="1" si="568"/>
        <v>184.11759581371527</v>
      </c>
      <c r="CA80">
        <f t="shared" ca="1" si="568"/>
        <v>181.91622183913339</v>
      </c>
      <c r="CB80">
        <f t="shared" ca="1" si="568"/>
        <v>182.6660843973695</v>
      </c>
      <c r="CC80">
        <f t="shared" ca="1" si="568"/>
        <v>184.82277802460317</v>
      </c>
      <c r="CD80">
        <f t="shared" ca="1" si="568"/>
        <v>182.85253839947703</v>
      </c>
      <c r="CE80">
        <f t="shared" ca="1" si="568"/>
        <v>177.67906402625661</v>
      </c>
      <c r="CF80">
        <f t="shared" ca="1" si="568"/>
        <v>172.029323373712</v>
      </c>
      <c r="CG80">
        <f t="shared" ca="1" si="568"/>
        <v>171.48035183806061</v>
      </c>
      <c r="CH80">
        <f t="shared" ca="1" si="568"/>
        <v>174.36922935657856</v>
      </c>
      <c r="CI80">
        <f t="shared" ca="1" si="568"/>
        <v>175.81462925681427</v>
      </c>
      <c r="CJ80">
        <f t="shared" ca="1" si="568"/>
        <v>183.23254645911774</v>
      </c>
      <c r="CK80">
        <f t="shared" ca="1" si="568"/>
        <v>181.94351467016787</v>
      </c>
      <c r="CL80">
        <f t="shared" ca="1" si="568"/>
        <v>181.96477257825006</v>
      </c>
      <c r="CM80">
        <f t="shared" ca="1" si="568"/>
        <v>180.99160744061757</v>
      </c>
      <c r="CN80">
        <f t="shared" ca="1" si="568"/>
        <v>182.46663740609509</v>
      </c>
      <c r="CO80">
        <f t="shared" ca="1" si="568"/>
        <v>184.62494424308784</v>
      </c>
      <c r="CP80">
        <f t="shared" ca="1" si="568"/>
        <v>187.73201009223905</v>
      </c>
      <c r="CQ80">
        <f t="shared" ca="1" si="568"/>
        <v>179.21138341121409</v>
      </c>
      <c r="CR80">
        <f t="shared" ca="1" si="568"/>
        <v>184.50177668055309</v>
      </c>
      <c r="CS80">
        <f t="shared" ca="1" si="568"/>
        <v>184.45243939066722</v>
      </c>
      <c r="CT80">
        <f t="shared" ca="1" si="568"/>
        <v>188.47356980964335</v>
      </c>
      <c r="CU80">
        <f t="shared" ca="1" si="568"/>
        <v>192.1264116445428</v>
      </c>
      <c r="CV80">
        <f t="shared" ca="1" si="568"/>
        <v>190.0908278416172</v>
      </c>
      <c r="CW80">
        <f t="shared" ca="1" si="568"/>
        <v>196.30512640529457</v>
      </c>
      <c r="CX80">
        <f t="shared" ca="1" si="568"/>
        <v>194.67104761289926</v>
      </c>
      <c r="CY80">
        <f t="shared" ref="CY80:ED80" ca="1" si="569">CX80*EXP(($C$6-0.5*$C$4^2)*$C$5+$C$4*SQRT($C$5)*_xlfn.NORM.S.INV(RAND()))</f>
        <v>193.70645107247589</v>
      </c>
      <c r="CZ80">
        <f t="shared" ca="1" si="569"/>
        <v>188.93564889102137</v>
      </c>
      <c r="DA80">
        <f t="shared" ca="1" si="569"/>
        <v>188.73120186190764</v>
      </c>
      <c r="DB80">
        <f t="shared" ca="1" si="569"/>
        <v>185.89801534660603</v>
      </c>
      <c r="DC80">
        <f t="shared" ca="1" si="569"/>
        <v>187.58781063682619</v>
      </c>
      <c r="DD80">
        <f t="shared" ca="1" si="569"/>
        <v>190.00283693942561</v>
      </c>
      <c r="DE80">
        <f t="shared" ca="1" si="569"/>
        <v>188.15557727623985</v>
      </c>
      <c r="DF80">
        <f t="shared" ca="1" si="569"/>
        <v>188.95824914035632</v>
      </c>
      <c r="DG80">
        <f t="shared" ca="1" si="569"/>
        <v>192.93355666491135</v>
      </c>
      <c r="DH80">
        <f t="shared" ca="1" si="569"/>
        <v>193.9146571658346</v>
      </c>
      <c r="DI80">
        <f t="shared" ca="1" si="569"/>
        <v>191.09506671300969</v>
      </c>
      <c r="DJ80">
        <f t="shared" ca="1" si="569"/>
        <v>194.87099565902591</v>
      </c>
      <c r="DK80">
        <f t="shared" ca="1" si="569"/>
        <v>195.03193626622547</v>
      </c>
      <c r="DL80">
        <f t="shared" ca="1" si="569"/>
        <v>193.15376529624106</v>
      </c>
      <c r="DM80">
        <f t="shared" ca="1" si="569"/>
        <v>191.55667001808061</v>
      </c>
      <c r="DN80">
        <f t="shared" ca="1" si="569"/>
        <v>201.35191189612286</v>
      </c>
      <c r="DO80">
        <f t="shared" ca="1" si="569"/>
        <v>197.95185009082306</v>
      </c>
      <c r="DP80">
        <f t="shared" ca="1" si="569"/>
        <v>192.94437233844465</v>
      </c>
      <c r="DQ80">
        <f t="shared" ca="1" si="569"/>
        <v>190.35618680438637</v>
      </c>
      <c r="DR80">
        <f t="shared" ca="1" si="569"/>
        <v>188.22660033430492</v>
      </c>
      <c r="DS80">
        <f t="shared" ca="1" si="569"/>
        <v>186.82111325123162</v>
      </c>
      <c r="DT80">
        <f t="shared" ca="1" si="569"/>
        <v>190.62069340447749</v>
      </c>
      <c r="DU80">
        <f t="shared" ca="1" si="569"/>
        <v>189.88329955672842</v>
      </c>
      <c r="DV80">
        <f t="shared" ca="1" si="569"/>
        <v>191.66530412147191</v>
      </c>
      <c r="DW80">
        <f t="shared" ca="1" si="569"/>
        <v>193.73221187096036</v>
      </c>
      <c r="DX80">
        <f t="shared" ca="1" si="569"/>
        <v>191.73344414750315</v>
      </c>
      <c r="DY80">
        <f t="shared" ca="1" si="569"/>
        <v>189.13970171868689</v>
      </c>
      <c r="DZ80">
        <f t="shared" ca="1" si="569"/>
        <v>189.48931561228207</v>
      </c>
      <c r="EA80">
        <f t="shared" ca="1" si="569"/>
        <v>185.89236156178973</v>
      </c>
      <c r="EB80">
        <f t="shared" ca="1" si="569"/>
        <v>182.29119979990134</v>
      </c>
      <c r="EC80">
        <f t="shared" ca="1" si="569"/>
        <v>185.14573106573604</v>
      </c>
      <c r="ED80">
        <f t="shared" ca="1" si="569"/>
        <v>186.70075374554975</v>
      </c>
      <c r="EE80">
        <f t="shared" ref="EE80:FJ80" ca="1" si="570">ED80*EXP(($C$6-0.5*$C$4^2)*$C$5+$C$4*SQRT($C$5)*_xlfn.NORM.S.INV(RAND()))</f>
        <v>190.86222893828949</v>
      </c>
      <c r="EF80">
        <f t="shared" ca="1" si="570"/>
        <v>190.06424138481333</v>
      </c>
      <c r="EG80">
        <f t="shared" ca="1" si="570"/>
        <v>189.52666573541811</v>
      </c>
      <c r="EH80">
        <f t="shared" ca="1" si="570"/>
        <v>189.07006319193897</v>
      </c>
      <c r="EI80">
        <f t="shared" ca="1" si="570"/>
        <v>189.26929517111816</v>
      </c>
      <c r="EJ80">
        <f t="shared" ca="1" si="570"/>
        <v>194.01687562567719</v>
      </c>
      <c r="EK80">
        <f t="shared" ca="1" si="570"/>
        <v>191.66463401847153</v>
      </c>
      <c r="EL80">
        <f t="shared" ca="1" si="570"/>
        <v>195.01930211101083</v>
      </c>
      <c r="EM80">
        <f t="shared" ca="1" si="570"/>
        <v>195.72017553987325</v>
      </c>
      <c r="EN80">
        <f t="shared" ca="1" si="570"/>
        <v>195.63592826322332</v>
      </c>
      <c r="EO80">
        <f t="shared" ca="1" si="570"/>
        <v>198.18247805064394</v>
      </c>
      <c r="EP80">
        <f t="shared" ca="1" si="570"/>
        <v>192.6650474574285</v>
      </c>
      <c r="EQ80">
        <f t="shared" ca="1" si="570"/>
        <v>192.23110345972802</v>
      </c>
      <c r="ER80">
        <f t="shared" ca="1" si="570"/>
        <v>188.07582133525395</v>
      </c>
      <c r="ES80">
        <f t="shared" ca="1" si="570"/>
        <v>193.7057982901118</v>
      </c>
      <c r="ET80">
        <f t="shared" ca="1" si="570"/>
        <v>194.23805497311272</v>
      </c>
      <c r="EU80">
        <f t="shared" ca="1" si="570"/>
        <v>193.93295924458982</v>
      </c>
      <c r="EV80">
        <f t="shared" ca="1" si="570"/>
        <v>198.3093781313124</v>
      </c>
      <c r="EW80">
        <f t="shared" ca="1" si="570"/>
        <v>205.00326567673636</v>
      </c>
      <c r="EX80">
        <f t="shared" ca="1" si="570"/>
        <v>202.89532633583033</v>
      </c>
      <c r="EY80">
        <f t="shared" ca="1" si="570"/>
        <v>201.72567968678413</v>
      </c>
      <c r="EZ80">
        <f t="shared" ca="1" si="570"/>
        <v>207.20726741200556</v>
      </c>
      <c r="FA80">
        <f t="shared" ca="1" si="570"/>
        <v>210.93293608402576</v>
      </c>
      <c r="FB80">
        <f t="shared" ca="1" si="570"/>
        <v>210.83577471513314</v>
      </c>
      <c r="FC80">
        <f t="shared" ca="1" si="570"/>
        <v>209.45232431415553</v>
      </c>
      <c r="FD80">
        <f t="shared" ca="1" si="570"/>
        <v>209.01285363200824</v>
      </c>
      <c r="FE80">
        <f t="shared" ca="1" si="570"/>
        <v>213.9474686399117</v>
      </c>
      <c r="FF80">
        <f t="shared" ca="1" si="570"/>
        <v>217.45778699765009</v>
      </c>
      <c r="FG80">
        <f t="shared" ca="1" si="570"/>
        <v>217.36498724689559</v>
      </c>
      <c r="FH80">
        <f t="shared" ca="1" si="570"/>
        <v>220.56931106192991</v>
      </c>
      <c r="FI80">
        <f t="shared" ca="1" si="570"/>
        <v>215.85392411356705</v>
      </c>
      <c r="FJ80">
        <f t="shared" ca="1" si="570"/>
        <v>220.4289435356462</v>
      </c>
      <c r="FK80">
        <f t="shared" ref="FK80:GP80" ca="1" si="571">FJ80*EXP(($C$6-0.5*$C$4^2)*$C$5+$C$4*SQRT($C$5)*_xlfn.NORM.S.INV(RAND()))</f>
        <v>221.58147716526594</v>
      </c>
      <c r="FL80">
        <f t="shared" ca="1" si="571"/>
        <v>217.2166362548063</v>
      </c>
      <c r="FM80">
        <f t="shared" ca="1" si="571"/>
        <v>210.89501197596124</v>
      </c>
      <c r="FN80">
        <f t="shared" ca="1" si="571"/>
        <v>206.88797971166201</v>
      </c>
      <c r="FO80">
        <f t="shared" ca="1" si="571"/>
        <v>207.71483100310874</v>
      </c>
      <c r="FP80">
        <f t="shared" ca="1" si="571"/>
        <v>211.32526752811123</v>
      </c>
      <c r="FQ80">
        <f t="shared" ca="1" si="571"/>
        <v>213.92696149579112</v>
      </c>
      <c r="FR80">
        <f t="shared" ca="1" si="571"/>
        <v>207.57934194666311</v>
      </c>
      <c r="FS80">
        <f t="shared" ca="1" si="571"/>
        <v>210.90548252521597</v>
      </c>
      <c r="FT80">
        <f t="shared" ca="1" si="571"/>
        <v>213.25107118543045</v>
      </c>
      <c r="FU80">
        <f t="shared" ca="1" si="571"/>
        <v>218.17629781993901</v>
      </c>
      <c r="FV80">
        <f t="shared" ca="1" si="571"/>
        <v>216.47792537360579</v>
      </c>
      <c r="FW80">
        <f t="shared" ca="1" si="571"/>
        <v>213.65742435062717</v>
      </c>
      <c r="FX80">
        <f t="shared" ca="1" si="571"/>
        <v>216.25780336529218</v>
      </c>
      <c r="FY80">
        <f t="shared" ca="1" si="571"/>
        <v>223.86502875304134</v>
      </c>
      <c r="FZ80">
        <f t="shared" ca="1" si="571"/>
        <v>218.36857802569762</v>
      </c>
      <c r="GA80">
        <f t="shared" ca="1" si="571"/>
        <v>215.88682297989172</v>
      </c>
      <c r="GB80">
        <f t="shared" ca="1" si="571"/>
        <v>219.99035359977211</v>
      </c>
      <c r="GC80">
        <f t="shared" ca="1" si="571"/>
        <v>215.73002516387535</v>
      </c>
      <c r="GD80">
        <f t="shared" ca="1" si="571"/>
        <v>212.39128516226378</v>
      </c>
      <c r="GE80">
        <f t="shared" ca="1" si="571"/>
        <v>208.76880259158463</v>
      </c>
      <c r="GF80">
        <f t="shared" ca="1" si="571"/>
        <v>206.01091444921337</v>
      </c>
      <c r="GG80">
        <f t="shared" ca="1" si="571"/>
        <v>200.42116655291832</v>
      </c>
      <c r="GH80">
        <f t="shared" ca="1" si="571"/>
        <v>201.89260349512571</v>
      </c>
      <c r="GI80">
        <f t="shared" ca="1" si="571"/>
        <v>207.54951310116832</v>
      </c>
      <c r="GJ80">
        <f t="shared" ca="1" si="571"/>
        <v>206.12803357742354</v>
      </c>
      <c r="GK80">
        <f t="shared" ca="1" si="571"/>
        <v>209.10369515379114</v>
      </c>
      <c r="GL80">
        <f t="shared" ca="1" si="571"/>
        <v>210.50973847028425</v>
      </c>
      <c r="GM80">
        <f t="shared" ca="1" si="571"/>
        <v>205.93725060256784</v>
      </c>
      <c r="GN80">
        <f t="shared" ca="1" si="571"/>
        <v>208.36879035933225</v>
      </c>
      <c r="GO80">
        <f t="shared" ca="1" si="571"/>
        <v>211.35293590069315</v>
      </c>
      <c r="GP80">
        <f t="shared" ca="1" si="571"/>
        <v>209.07983348036402</v>
      </c>
      <c r="GQ80">
        <f t="shared" ref="GQ80:GX80" ca="1" si="572">GP80*EXP(($C$6-0.5*$C$4^2)*$C$5+$C$4*SQRT($C$5)*_xlfn.NORM.S.INV(RAND()))</f>
        <v>210.48648148815207</v>
      </c>
      <c r="GR80">
        <f t="shared" ca="1" si="572"/>
        <v>208.76367408134649</v>
      </c>
      <c r="GS80">
        <f t="shared" ca="1" si="572"/>
        <v>207.34007713557392</v>
      </c>
      <c r="GT80">
        <f t="shared" ca="1" si="572"/>
        <v>205.67391937919751</v>
      </c>
      <c r="GU80">
        <f t="shared" ca="1" si="572"/>
        <v>203.07680465213744</v>
      </c>
      <c r="GV80">
        <f t="shared" ca="1" si="572"/>
        <v>206.68088755280263</v>
      </c>
      <c r="GW80">
        <f t="shared" ca="1" si="572"/>
        <v>204.90485636644874</v>
      </c>
      <c r="GX80">
        <f t="shared" ca="1" si="572"/>
        <v>200.74977738505382</v>
      </c>
      <c r="GY80" s="26">
        <f t="shared" ca="1" si="480"/>
        <v>0</v>
      </c>
      <c r="GZ80">
        <f t="shared" ca="1" si="470"/>
        <v>0</v>
      </c>
      <c r="HA80" s="26">
        <f t="shared" ca="1" si="481"/>
        <v>40.749777385053818</v>
      </c>
      <c r="HB80" s="26">
        <f t="shared" ca="1" si="471"/>
        <v>40.61868386646303</v>
      </c>
    </row>
    <row r="81" spans="6:210" x14ac:dyDescent="0.35">
      <c r="F81" s="26">
        <f t="shared" si="472"/>
        <v>156.69999999999999</v>
      </c>
      <c r="G81">
        <f t="shared" ref="G81:AL81" ca="1" si="573">F81*EXP(($C$6-0.5*$C$4^2)*$C$5+$C$4*SQRT($C$5)*_xlfn.NORM.S.INV(RAND()))</f>
        <v>158.87930704816637</v>
      </c>
      <c r="H81">
        <f t="shared" ca="1" si="573"/>
        <v>159.13949138674693</v>
      </c>
      <c r="I81">
        <f t="shared" ca="1" si="573"/>
        <v>162.1881064200785</v>
      </c>
      <c r="J81">
        <f t="shared" ca="1" si="573"/>
        <v>157.38140051889906</v>
      </c>
      <c r="K81">
        <f t="shared" ca="1" si="573"/>
        <v>156.2015743497964</v>
      </c>
      <c r="L81">
        <f t="shared" ca="1" si="573"/>
        <v>151.9933069430883</v>
      </c>
      <c r="M81">
        <f t="shared" ca="1" si="573"/>
        <v>156.12841036740753</v>
      </c>
      <c r="N81">
        <f t="shared" ca="1" si="573"/>
        <v>154.26127720023155</v>
      </c>
      <c r="O81">
        <f t="shared" ca="1" si="573"/>
        <v>158.28832201363966</v>
      </c>
      <c r="P81">
        <f t="shared" ca="1" si="573"/>
        <v>161.38557081613303</v>
      </c>
      <c r="Q81">
        <f t="shared" ca="1" si="573"/>
        <v>161.58834472899846</v>
      </c>
      <c r="R81">
        <f t="shared" ca="1" si="573"/>
        <v>163.47205941968323</v>
      </c>
      <c r="S81">
        <f t="shared" ca="1" si="573"/>
        <v>167.25291630304292</v>
      </c>
      <c r="T81">
        <f t="shared" ca="1" si="573"/>
        <v>169.40405846539139</v>
      </c>
      <c r="U81">
        <f t="shared" ca="1" si="573"/>
        <v>168.58254849621144</v>
      </c>
      <c r="V81">
        <f t="shared" ca="1" si="573"/>
        <v>167.13303393354406</v>
      </c>
      <c r="W81">
        <f t="shared" ca="1" si="573"/>
        <v>174.54448132336873</v>
      </c>
      <c r="X81">
        <f t="shared" ca="1" si="573"/>
        <v>174.05086861224927</v>
      </c>
      <c r="Y81">
        <f t="shared" ca="1" si="573"/>
        <v>173.62241933457051</v>
      </c>
      <c r="Z81">
        <f t="shared" ca="1" si="573"/>
        <v>175.04734258251489</v>
      </c>
      <c r="AA81">
        <f t="shared" ca="1" si="573"/>
        <v>176.84325154758889</v>
      </c>
      <c r="AB81">
        <f t="shared" ca="1" si="573"/>
        <v>176.29041038211781</v>
      </c>
      <c r="AC81">
        <f t="shared" ca="1" si="573"/>
        <v>176.03156434763028</v>
      </c>
      <c r="AD81">
        <f t="shared" ca="1" si="573"/>
        <v>179.01245101439238</v>
      </c>
      <c r="AE81">
        <f t="shared" ca="1" si="573"/>
        <v>176.58220968529884</v>
      </c>
      <c r="AF81">
        <f t="shared" ca="1" si="573"/>
        <v>173.42304894508888</v>
      </c>
      <c r="AG81">
        <f t="shared" ca="1" si="573"/>
        <v>175.36394641296911</v>
      </c>
      <c r="AH81">
        <f t="shared" ca="1" si="573"/>
        <v>174.15779929214978</v>
      </c>
      <c r="AI81">
        <f t="shared" ca="1" si="573"/>
        <v>173.61719744641906</v>
      </c>
      <c r="AJ81">
        <f t="shared" ca="1" si="573"/>
        <v>178.32183823914062</v>
      </c>
      <c r="AK81">
        <f t="shared" ca="1" si="573"/>
        <v>181.02075046980437</v>
      </c>
      <c r="AL81">
        <f t="shared" ca="1" si="573"/>
        <v>176.78096320726317</v>
      </c>
      <c r="AM81">
        <f t="shared" ref="AM81:BR81" ca="1" si="574">AL81*EXP(($C$6-0.5*$C$4^2)*$C$5+$C$4*SQRT($C$5)*_xlfn.NORM.S.INV(RAND()))</f>
        <v>180.58244365048535</v>
      </c>
      <c r="AN81">
        <f t="shared" ca="1" si="574"/>
        <v>182.90515523968563</v>
      </c>
      <c r="AO81">
        <f t="shared" ca="1" si="574"/>
        <v>180.21063978535807</v>
      </c>
      <c r="AP81">
        <f t="shared" ca="1" si="574"/>
        <v>183.51594325240916</v>
      </c>
      <c r="AQ81">
        <f t="shared" ca="1" si="574"/>
        <v>181.91170284797138</v>
      </c>
      <c r="AR81">
        <f t="shared" ca="1" si="574"/>
        <v>176.37577708319785</v>
      </c>
      <c r="AS81">
        <f t="shared" ca="1" si="574"/>
        <v>167.87189167310973</v>
      </c>
      <c r="AT81">
        <f t="shared" ca="1" si="574"/>
        <v>165.84697837032979</v>
      </c>
      <c r="AU81">
        <f t="shared" ca="1" si="574"/>
        <v>169.6736769007959</v>
      </c>
      <c r="AV81">
        <f t="shared" ca="1" si="574"/>
        <v>166.99750091999118</v>
      </c>
      <c r="AW81">
        <f t="shared" ca="1" si="574"/>
        <v>168.62180793705744</v>
      </c>
      <c r="AX81">
        <f t="shared" ca="1" si="574"/>
        <v>163.24061446013883</v>
      </c>
      <c r="AY81">
        <f t="shared" ca="1" si="574"/>
        <v>161.70377707418888</v>
      </c>
      <c r="AZ81">
        <f t="shared" ca="1" si="574"/>
        <v>161.42641495218788</v>
      </c>
      <c r="BA81">
        <f t="shared" ca="1" si="574"/>
        <v>161.21472118422292</v>
      </c>
      <c r="BB81">
        <f t="shared" ca="1" si="574"/>
        <v>161.74409988818886</v>
      </c>
      <c r="BC81">
        <f t="shared" ca="1" si="574"/>
        <v>164.88448951188155</v>
      </c>
      <c r="BD81">
        <f t="shared" ca="1" si="574"/>
        <v>167.11044320771944</v>
      </c>
      <c r="BE81">
        <f t="shared" ca="1" si="574"/>
        <v>163.69001942171721</v>
      </c>
      <c r="BF81">
        <f t="shared" ca="1" si="574"/>
        <v>160.01653689257981</v>
      </c>
      <c r="BG81">
        <f t="shared" ca="1" si="574"/>
        <v>159.12886466827052</v>
      </c>
      <c r="BH81">
        <f t="shared" ca="1" si="574"/>
        <v>158.94511979127819</v>
      </c>
      <c r="BI81">
        <f t="shared" ca="1" si="574"/>
        <v>163.58353105674502</v>
      </c>
      <c r="BJ81">
        <f t="shared" ca="1" si="574"/>
        <v>162.87346793628572</v>
      </c>
      <c r="BK81">
        <f t="shared" ca="1" si="574"/>
        <v>161.44203015061365</v>
      </c>
      <c r="BL81">
        <f t="shared" ca="1" si="574"/>
        <v>163.61560929585013</v>
      </c>
      <c r="BM81">
        <f t="shared" ca="1" si="574"/>
        <v>162.24111813152322</v>
      </c>
      <c r="BN81">
        <f t="shared" ca="1" si="574"/>
        <v>157.5447615924605</v>
      </c>
      <c r="BO81">
        <f t="shared" ca="1" si="574"/>
        <v>157.60228318530946</v>
      </c>
      <c r="BP81">
        <f t="shared" ca="1" si="574"/>
        <v>160.70014431791549</v>
      </c>
      <c r="BQ81">
        <f t="shared" ca="1" si="574"/>
        <v>164.46371193871357</v>
      </c>
      <c r="BR81">
        <f t="shared" ca="1" si="574"/>
        <v>162.31456684085424</v>
      </c>
      <c r="BS81">
        <f t="shared" ref="BS81:CX81" ca="1" si="575">BR81*EXP(($C$6-0.5*$C$4^2)*$C$5+$C$4*SQRT($C$5)*_xlfn.NORM.S.INV(RAND()))</f>
        <v>165.93945662826115</v>
      </c>
      <c r="BT81">
        <f t="shared" ca="1" si="575"/>
        <v>164.23904571097063</v>
      </c>
      <c r="BU81">
        <f t="shared" ca="1" si="575"/>
        <v>166.26632801862945</v>
      </c>
      <c r="BV81">
        <f t="shared" ca="1" si="575"/>
        <v>168.06691977022916</v>
      </c>
      <c r="BW81">
        <f t="shared" ca="1" si="575"/>
        <v>162.01283389811812</v>
      </c>
      <c r="BX81">
        <f t="shared" ca="1" si="575"/>
        <v>162.00610748706484</v>
      </c>
      <c r="BY81">
        <f t="shared" ca="1" si="575"/>
        <v>161.80178568993043</v>
      </c>
      <c r="BZ81">
        <f t="shared" ca="1" si="575"/>
        <v>164.56935618832156</v>
      </c>
      <c r="CA81">
        <f t="shared" ca="1" si="575"/>
        <v>164.88400322481289</v>
      </c>
      <c r="CB81">
        <f t="shared" ca="1" si="575"/>
        <v>168.75623614690679</v>
      </c>
      <c r="CC81">
        <f t="shared" ca="1" si="575"/>
        <v>166.62948269806537</v>
      </c>
      <c r="CD81">
        <f t="shared" ca="1" si="575"/>
        <v>165.79988844025911</v>
      </c>
      <c r="CE81">
        <f t="shared" ca="1" si="575"/>
        <v>164.10469208389182</v>
      </c>
      <c r="CF81">
        <f t="shared" ca="1" si="575"/>
        <v>160.66253090904362</v>
      </c>
      <c r="CG81">
        <f t="shared" ca="1" si="575"/>
        <v>162.08357603975796</v>
      </c>
      <c r="CH81">
        <f t="shared" ca="1" si="575"/>
        <v>162.17758683462461</v>
      </c>
      <c r="CI81">
        <f t="shared" ca="1" si="575"/>
        <v>158.81709433233888</v>
      </c>
      <c r="CJ81">
        <f t="shared" ca="1" si="575"/>
        <v>162.41730637212905</v>
      </c>
      <c r="CK81">
        <f t="shared" ca="1" si="575"/>
        <v>163.66892751036312</v>
      </c>
      <c r="CL81">
        <f t="shared" ca="1" si="575"/>
        <v>159.34935684169938</v>
      </c>
      <c r="CM81">
        <f t="shared" ca="1" si="575"/>
        <v>162.9947236820793</v>
      </c>
      <c r="CN81">
        <f t="shared" ca="1" si="575"/>
        <v>165.22989311635942</v>
      </c>
      <c r="CO81">
        <f t="shared" ca="1" si="575"/>
        <v>164.28739208162904</v>
      </c>
      <c r="CP81">
        <f t="shared" ca="1" si="575"/>
        <v>164.67837131334568</v>
      </c>
      <c r="CQ81">
        <f t="shared" ca="1" si="575"/>
        <v>160.42437765642717</v>
      </c>
      <c r="CR81">
        <f t="shared" ca="1" si="575"/>
        <v>159.06717809778837</v>
      </c>
      <c r="CS81">
        <f t="shared" ca="1" si="575"/>
        <v>158.63456431529423</v>
      </c>
      <c r="CT81">
        <f t="shared" ca="1" si="575"/>
        <v>159.36295937629532</v>
      </c>
      <c r="CU81">
        <f t="shared" ca="1" si="575"/>
        <v>156.22431158499623</v>
      </c>
      <c r="CV81">
        <f t="shared" ca="1" si="575"/>
        <v>156.20129844510066</v>
      </c>
      <c r="CW81">
        <f t="shared" ca="1" si="575"/>
        <v>155.84575140021479</v>
      </c>
      <c r="CX81">
        <f t="shared" ca="1" si="575"/>
        <v>157.38148779291819</v>
      </c>
      <c r="CY81">
        <f t="shared" ref="CY81:ED81" ca="1" si="576">CX81*EXP(($C$6-0.5*$C$4^2)*$C$5+$C$4*SQRT($C$5)*_xlfn.NORM.S.INV(RAND()))</f>
        <v>154.14748427777548</v>
      </c>
      <c r="CZ81">
        <f t="shared" ca="1" si="576"/>
        <v>152.02273029137316</v>
      </c>
      <c r="DA81">
        <f t="shared" ca="1" si="576"/>
        <v>153.25792213652107</v>
      </c>
      <c r="DB81">
        <f t="shared" ca="1" si="576"/>
        <v>157.69024943703437</v>
      </c>
      <c r="DC81">
        <f t="shared" ca="1" si="576"/>
        <v>157.81706329954392</v>
      </c>
      <c r="DD81">
        <f t="shared" ca="1" si="576"/>
        <v>157.30743791610271</v>
      </c>
      <c r="DE81">
        <f t="shared" ca="1" si="576"/>
        <v>154.59146293481589</v>
      </c>
      <c r="DF81">
        <f t="shared" ca="1" si="576"/>
        <v>160.41564746538069</v>
      </c>
      <c r="DG81">
        <f t="shared" ca="1" si="576"/>
        <v>161.30854793031403</v>
      </c>
      <c r="DH81">
        <f t="shared" ca="1" si="576"/>
        <v>161.42345209468246</v>
      </c>
      <c r="DI81">
        <f t="shared" ca="1" si="576"/>
        <v>159.6847772770717</v>
      </c>
      <c r="DJ81">
        <f t="shared" ca="1" si="576"/>
        <v>161.01304962224938</v>
      </c>
      <c r="DK81">
        <f t="shared" ca="1" si="576"/>
        <v>155.09580318271429</v>
      </c>
      <c r="DL81">
        <f t="shared" ca="1" si="576"/>
        <v>157.3449878442413</v>
      </c>
      <c r="DM81">
        <f t="shared" ca="1" si="576"/>
        <v>159.61046046580876</v>
      </c>
      <c r="DN81">
        <f t="shared" ca="1" si="576"/>
        <v>156.70789606328617</v>
      </c>
      <c r="DO81">
        <f t="shared" ca="1" si="576"/>
        <v>153.55320417902601</v>
      </c>
      <c r="DP81">
        <f t="shared" ca="1" si="576"/>
        <v>157.05868500038633</v>
      </c>
      <c r="DQ81">
        <f t="shared" ca="1" si="576"/>
        <v>158.42295340093739</v>
      </c>
      <c r="DR81">
        <f t="shared" ca="1" si="576"/>
        <v>160.43796499326203</v>
      </c>
      <c r="DS81">
        <f t="shared" ca="1" si="576"/>
        <v>160.62033864861976</v>
      </c>
      <c r="DT81">
        <f t="shared" ca="1" si="576"/>
        <v>165.66389253213967</v>
      </c>
      <c r="DU81">
        <f t="shared" ca="1" si="576"/>
        <v>165.15896751989425</v>
      </c>
      <c r="DV81">
        <f t="shared" ca="1" si="576"/>
        <v>162.08742794109361</v>
      </c>
      <c r="DW81">
        <f t="shared" ca="1" si="576"/>
        <v>162.52947891081971</v>
      </c>
      <c r="DX81">
        <f t="shared" ca="1" si="576"/>
        <v>166.33606530724484</v>
      </c>
      <c r="DY81">
        <f t="shared" ca="1" si="576"/>
        <v>159.14489065542756</v>
      </c>
      <c r="DZ81">
        <f t="shared" ca="1" si="576"/>
        <v>160.41950752188652</v>
      </c>
      <c r="EA81">
        <f t="shared" ca="1" si="576"/>
        <v>161.55991790428351</v>
      </c>
      <c r="EB81">
        <f t="shared" ca="1" si="576"/>
        <v>156.62146365317975</v>
      </c>
      <c r="EC81">
        <f t="shared" ca="1" si="576"/>
        <v>155.13309459282326</v>
      </c>
      <c r="ED81">
        <f t="shared" ca="1" si="576"/>
        <v>152.84480324779034</v>
      </c>
      <c r="EE81">
        <f t="shared" ref="EE81:FJ81" ca="1" si="577">ED81*EXP(($C$6-0.5*$C$4^2)*$C$5+$C$4*SQRT($C$5)*_xlfn.NORM.S.INV(RAND()))</f>
        <v>154.52437961590826</v>
      </c>
      <c r="EF81">
        <f t="shared" ca="1" si="577"/>
        <v>154.07889340639736</v>
      </c>
      <c r="EG81">
        <f t="shared" ca="1" si="577"/>
        <v>154.31733156388088</v>
      </c>
      <c r="EH81">
        <f t="shared" ca="1" si="577"/>
        <v>152.59230704687141</v>
      </c>
      <c r="EI81">
        <f t="shared" ca="1" si="577"/>
        <v>151.0536724260476</v>
      </c>
      <c r="EJ81">
        <f t="shared" ca="1" si="577"/>
        <v>143.48366798789897</v>
      </c>
      <c r="EK81">
        <f t="shared" ca="1" si="577"/>
        <v>142.45036418330548</v>
      </c>
      <c r="EL81">
        <f t="shared" ca="1" si="577"/>
        <v>140.43727784668067</v>
      </c>
      <c r="EM81">
        <f t="shared" ca="1" si="577"/>
        <v>139.48498596197012</v>
      </c>
      <c r="EN81">
        <f t="shared" ca="1" si="577"/>
        <v>134.69799617211697</v>
      </c>
      <c r="EO81">
        <f t="shared" ca="1" si="577"/>
        <v>138.58989833372209</v>
      </c>
      <c r="EP81">
        <f t="shared" ca="1" si="577"/>
        <v>139.71725010845279</v>
      </c>
      <c r="EQ81">
        <f t="shared" ca="1" si="577"/>
        <v>139.78514008728504</v>
      </c>
      <c r="ER81">
        <f t="shared" ca="1" si="577"/>
        <v>136.98385725356351</v>
      </c>
      <c r="ES81">
        <f t="shared" ca="1" si="577"/>
        <v>139.09646400551293</v>
      </c>
      <c r="ET81">
        <f t="shared" ca="1" si="577"/>
        <v>132.29329562606489</v>
      </c>
      <c r="EU81">
        <f t="shared" ca="1" si="577"/>
        <v>130.47547506385311</v>
      </c>
      <c r="EV81">
        <f t="shared" ca="1" si="577"/>
        <v>129.83078974712839</v>
      </c>
      <c r="EW81">
        <f t="shared" ca="1" si="577"/>
        <v>129.97169329530854</v>
      </c>
      <c r="EX81">
        <f t="shared" ca="1" si="577"/>
        <v>133.37934776415784</v>
      </c>
      <c r="EY81">
        <f t="shared" ca="1" si="577"/>
        <v>140.52329909516391</v>
      </c>
      <c r="EZ81">
        <f t="shared" ca="1" si="577"/>
        <v>137.91948615141865</v>
      </c>
      <c r="FA81">
        <f t="shared" ca="1" si="577"/>
        <v>137.85642716329087</v>
      </c>
      <c r="FB81">
        <f t="shared" ca="1" si="577"/>
        <v>137.98730367268044</v>
      </c>
      <c r="FC81">
        <f t="shared" ca="1" si="577"/>
        <v>136.67317277541224</v>
      </c>
      <c r="FD81">
        <f t="shared" ca="1" si="577"/>
        <v>134.98963583959369</v>
      </c>
      <c r="FE81">
        <f t="shared" ca="1" si="577"/>
        <v>135.12934684718752</v>
      </c>
      <c r="FF81">
        <f t="shared" ca="1" si="577"/>
        <v>135.34891155913303</v>
      </c>
      <c r="FG81">
        <f t="shared" ca="1" si="577"/>
        <v>133.83442398189177</v>
      </c>
      <c r="FH81">
        <f t="shared" ca="1" si="577"/>
        <v>135.00076823809508</v>
      </c>
      <c r="FI81">
        <f t="shared" ca="1" si="577"/>
        <v>136.13176977263842</v>
      </c>
      <c r="FJ81">
        <f t="shared" ca="1" si="577"/>
        <v>133.18410953731157</v>
      </c>
      <c r="FK81">
        <f t="shared" ref="FK81:GP81" ca="1" si="578">FJ81*EXP(($C$6-0.5*$C$4^2)*$C$5+$C$4*SQRT($C$5)*_xlfn.NORM.S.INV(RAND()))</f>
        <v>132.82969008517318</v>
      </c>
      <c r="FL81">
        <f t="shared" ca="1" si="578"/>
        <v>132.22502463651116</v>
      </c>
      <c r="FM81">
        <f t="shared" ca="1" si="578"/>
        <v>129.72860498770294</v>
      </c>
      <c r="FN81">
        <f t="shared" ca="1" si="578"/>
        <v>130.24065142015809</v>
      </c>
      <c r="FO81">
        <f t="shared" ca="1" si="578"/>
        <v>127.91723686260273</v>
      </c>
      <c r="FP81">
        <f t="shared" ca="1" si="578"/>
        <v>127.87278611078483</v>
      </c>
      <c r="FQ81">
        <f t="shared" ca="1" si="578"/>
        <v>126.08498858756003</v>
      </c>
      <c r="FR81">
        <f t="shared" ca="1" si="578"/>
        <v>125.20785081245938</v>
      </c>
      <c r="FS81">
        <f t="shared" ca="1" si="578"/>
        <v>125.77460917719776</v>
      </c>
      <c r="FT81">
        <f t="shared" ca="1" si="578"/>
        <v>124.50718995000403</v>
      </c>
      <c r="FU81">
        <f t="shared" ca="1" si="578"/>
        <v>124.55071829439434</v>
      </c>
      <c r="FV81">
        <f t="shared" ca="1" si="578"/>
        <v>125.37359576698047</v>
      </c>
      <c r="FW81">
        <f t="shared" ca="1" si="578"/>
        <v>128.45620225797168</v>
      </c>
      <c r="FX81">
        <f t="shared" ca="1" si="578"/>
        <v>125.81615399884251</v>
      </c>
      <c r="FY81">
        <f t="shared" ca="1" si="578"/>
        <v>127.12695096349705</v>
      </c>
      <c r="FZ81">
        <f t="shared" ca="1" si="578"/>
        <v>124.44573351042219</v>
      </c>
      <c r="GA81">
        <f t="shared" ca="1" si="578"/>
        <v>125.1151623844611</v>
      </c>
      <c r="GB81">
        <f t="shared" ca="1" si="578"/>
        <v>124.28837604063345</v>
      </c>
      <c r="GC81">
        <f t="shared" ca="1" si="578"/>
        <v>126.52984521508085</v>
      </c>
      <c r="GD81">
        <f t="shared" ca="1" si="578"/>
        <v>124.32835292747127</v>
      </c>
      <c r="GE81">
        <f t="shared" ca="1" si="578"/>
        <v>123.42556154571695</v>
      </c>
      <c r="GF81">
        <f t="shared" ca="1" si="578"/>
        <v>123.31522519675072</v>
      </c>
      <c r="GG81">
        <f t="shared" ca="1" si="578"/>
        <v>124.88212838230731</v>
      </c>
      <c r="GH81">
        <f t="shared" ca="1" si="578"/>
        <v>125.10583935746855</v>
      </c>
      <c r="GI81">
        <f t="shared" ca="1" si="578"/>
        <v>124.84362144520446</v>
      </c>
      <c r="GJ81">
        <f t="shared" ca="1" si="578"/>
        <v>128.31215667493865</v>
      </c>
      <c r="GK81">
        <f t="shared" ca="1" si="578"/>
        <v>127.80388877013526</v>
      </c>
      <c r="GL81">
        <f t="shared" ca="1" si="578"/>
        <v>127.07662316980247</v>
      </c>
      <c r="GM81">
        <f t="shared" ca="1" si="578"/>
        <v>125.85846615285435</v>
      </c>
      <c r="GN81">
        <f t="shared" ca="1" si="578"/>
        <v>124.32710295538914</v>
      </c>
      <c r="GO81">
        <f t="shared" ca="1" si="578"/>
        <v>117.80294063169063</v>
      </c>
      <c r="GP81">
        <f t="shared" ca="1" si="578"/>
        <v>117.93731820103217</v>
      </c>
      <c r="GQ81">
        <f t="shared" ref="GQ81:GX81" ca="1" si="579">GP81*EXP(($C$6-0.5*$C$4^2)*$C$5+$C$4*SQRT($C$5)*_xlfn.NORM.S.INV(RAND()))</f>
        <v>119.370784581881</v>
      </c>
      <c r="GR81">
        <f t="shared" ca="1" si="579"/>
        <v>120.55050758042285</v>
      </c>
      <c r="GS81">
        <f t="shared" ca="1" si="579"/>
        <v>122.84365482102417</v>
      </c>
      <c r="GT81">
        <f t="shared" ca="1" si="579"/>
        <v>121.23990415796324</v>
      </c>
      <c r="GU81">
        <f t="shared" ca="1" si="579"/>
        <v>121.82990184318682</v>
      </c>
      <c r="GV81">
        <f t="shared" ca="1" si="579"/>
        <v>127.20330068653539</v>
      </c>
      <c r="GW81">
        <f t="shared" ca="1" si="579"/>
        <v>127.10162614199187</v>
      </c>
      <c r="GX81">
        <f t="shared" ca="1" si="579"/>
        <v>125.03414211549619</v>
      </c>
      <c r="GY81" s="26">
        <f t="shared" ca="1" si="480"/>
        <v>34.965857884503805</v>
      </c>
      <c r="GZ81">
        <f t="shared" ca="1" si="470"/>
        <v>34.853371445686932</v>
      </c>
      <c r="HA81" s="26">
        <f t="shared" ca="1" si="481"/>
        <v>0</v>
      </c>
      <c r="HB81" s="26">
        <f t="shared" ca="1" si="471"/>
        <v>0</v>
      </c>
    </row>
    <row r="82" spans="6:210" x14ac:dyDescent="0.35">
      <c r="F82" s="26">
        <f t="shared" si="472"/>
        <v>156.69999999999999</v>
      </c>
      <c r="G82">
        <f t="shared" ref="G82:AL82" ca="1" si="580">F82*EXP(($C$6-0.5*$C$4^2)*$C$5+$C$4*SQRT($C$5)*_xlfn.NORM.S.INV(RAND()))</f>
        <v>159.71576980931579</v>
      </c>
      <c r="H82">
        <f t="shared" ca="1" si="580"/>
        <v>165.00448210128141</v>
      </c>
      <c r="I82">
        <f t="shared" ca="1" si="580"/>
        <v>169.42499894642685</v>
      </c>
      <c r="J82">
        <f t="shared" ca="1" si="580"/>
        <v>170.84589096828236</v>
      </c>
      <c r="K82">
        <f t="shared" ca="1" si="580"/>
        <v>161.1128548771099</v>
      </c>
      <c r="L82">
        <f t="shared" ca="1" si="580"/>
        <v>162.05646757896025</v>
      </c>
      <c r="M82">
        <f t="shared" ca="1" si="580"/>
        <v>156.04312994119613</v>
      </c>
      <c r="N82">
        <f t="shared" ca="1" si="580"/>
        <v>155.04311259516038</v>
      </c>
      <c r="O82">
        <f t="shared" ca="1" si="580"/>
        <v>154.20061598228082</v>
      </c>
      <c r="P82">
        <f t="shared" ca="1" si="580"/>
        <v>155.2609200150703</v>
      </c>
      <c r="Q82">
        <f t="shared" ca="1" si="580"/>
        <v>159.96173279630619</v>
      </c>
      <c r="R82">
        <f t="shared" ca="1" si="580"/>
        <v>158.30942064041898</v>
      </c>
      <c r="S82">
        <f t="shared" ca="1" si="580"/>
        <v>158.60962400854459</v>
      </c>
      <c r="T82">
        <f t="shared" ca="1" si="580"/>
        <v>159.71896284034</v>
      </c>
      <c r="U82">
        <f t="shared" ca="1" si="580"/>
        <v>164.34283574796652</v>
      </c>
      <c r="V82">
        <f t="shared" ca="1" si="580"/>
        <v>163.78467425738492</v>
      </c>
      <c r="W82">
        <f t="shared" ca="1" si="580"/>
        <v>165.42249124181512</v>
      </c>
      <c r="X82">
        <f t="shared" ca="1" si="580"/>
        <v>164.3495319087082</v>
      </c>
      <c r="Y82">
        <f t="shared" ca="1" si="580"/>
        <v>164.89914777149329</v>
      </c>
      <c r="Z82">
        <f t="shared" ca="1" si="580"/>
        <v>166.78771145922397</v>
      </c>
      <c r="AA82">
        <f t="shared" ca="1" si="580"/>
        <v>168.13420816170972</v>
      </c>
      <c r="AB82">
        <f t="shared" ca="1" si="580"/>
        <v>172.66445071708395</v>
      </c>
      <c r="AC82">
        <f t="shared" ca="1" si="580"/>
        <v>176.86234734629417</v>
      </c>
      <c r="AD82">
        <f t="shared" ca="1" si="580"/>
        <v>176.97416705440833</v>
      </c>
      <c r="AE82">
        <f t="shared" ca="1" si="580"/>
        <v>176.62314656088918</v>
      </c>
      <c r="AF82">
        <f t="shared" ca="1" si="580"/>
        <v>176.88466197984019</v>
      </c>
      <c r="AG82">
        <f t="shared" ca="1" si="580"/>
        <v>179.38599253659402</v>
      </c>
      <c r="AH82">
        <f t="shared" ca="1" si="580"/>
        <v>180.46395474673562</v>
      </c>
      <c r="AI82">
        <f t="shared" ca="1" si="580"/>
        <v>178.35541752029306</v>
      </c>
      <c r="AJ82">
        <f t="shared" ca="1" si="580"/>
        <v>173.8923322966794</v>
      </c>
      <c r="AK82">
        <f t="shared" ca="1" si="580"/>
        <v>175.48137374087867</v>
      </c>
      <c r="AL82">
        <f t="shared" ca="1" si="580"/>
        <v>175.07212574990118</v>
      </c>
      <c r="AM82">
        <f t="shared" ref="AM82:BR82" ca="1" si="581">AL82*EXP(($C$6-0.5*$C$4^2)*$C$5+$C$4*SQRT($C$5)*_xlfn.NORM.S.INV(RAND()))</f>
        <v>170.54890400413433</v>
      </c>
      <c r="AN82">
        <f t="shared" ca="1" si="581"/>
        <v>175.32357905273989</v>
      </c>
      <c r="AO82">
        <f t="shared" ca="1" si="581"/>
        <v>178.79290463090933</v>
      </c>
      <c r="AP82">
        <f t="shared" ca="1" si="581"/>
        <v>179.59781553306183</v>
      </c>
      <c r="AQ82">
        <f t="shared" ca="1" si="581"/>
        <v>179.36522384991287</v>
      </c>
      <c r="AR82">
        <f t="shared" ca="1" si="581"/>
        <v>173.2246703179006</v>
      </c>
      <c r="AS82">
        <f t="shared" ca="1" si="581"/>
        <v>175.88629855606158</v>
      </c>
      <c r="AT82">
        <f t="shared" ca="1" si="581"/>
        <v>179.52657970044885</v>
      </c>
      <c r="AU82">
        <f t="shared" ca="1" si="581"/>
        <v>181.29854228082993</v>
      </c>
      <c r="AV82">
        <f t="shared" ca="1" si="581"/>
        <v>182.15793274866553</v>
      </c>
      <c r="AW82">
        <f t="shared" ca="1" si="581"/>
        <v>183.26205481484581</v>
      </c>
      <c r="AX82">
        <f t="shared" ca="1" si="581"/>
        <v>181.57001689998918</v>
      </c>
      <c r="AY82">
        <f t="shared" ca="1" si="581"/>
        <v>175.82965152050465</v>
      </c>
      <c r="AZ82">
        <f t="shared" ca="1" si="581"/>
        <v>175.90758810832506</v>
      </c>
      <c r="BA82">
        <f t="shared" ca="1" si="581"/>
        <v>179.5207818805921</v>
      </c>
      <c r="BB82">
        <f t="shared" ca="1" si="581"/>
        <v>179.65107074359068</v>
      </c>
      <c r="BC82">
        <f t="shared" ca="1" si="581"/>
        <v>172.51843054219313</v>
      </c>
      <c r="BD82">
        <f t="shared" ca="1" si="581"/>
        <v>178.42660474637898</v>
      </c>
      <c r="BE82">
        <f t="shared" ca="1" si="581"/>
        <v>176.59298579835399</v>
      </c>
      <c r="BF82">
        <f t="shared" ca="1" si="581"/>
        <v>174.08919729110485</v>
      </c>
      <c r="BG82">
        <f t="shared" ca="1" si="581"/>
        <v>175.39417660581609</v>
      </c>
      <c r="BH82">
        <f t="shared" ca="1" si="581"/>
        <v>177.67346926576545</v>
      </c>
      <c r="BI82">
        <f t="shared" ca="1" si="581"/>
        <v>177.74608158794308</v>
      </c>
      <c r="BJ82">
        <f t="shared" ca="1" si="581"/>
        <v>177.55883894055378</v>
      </c>
      <c r="BK82">
        <f t="shared" ca="1" si="581"/>
        <v>184.76024048187131</v>
      </c>
      <c r="BL82">
        <f t="shared" ca="1" si="581"/>
        <v>190.88869079341006</v>
      </c>
      <c r="BM82">
        <f t="shared" ca="1" si="581"/>
        <v>194.49273547193761</v>
      </c>
      <c r="BN82">
        <f t="shared" ca="1" si="581"/>
        <v>185.7017388171335</v>
      </c>
      <c r="BO82">
        <f t="shared" ca="1" si="581"/>
        <v>186.46112160360707</v>
      </c>
      <c r="BP82">
        <f t="shared" ca="1" si="581"/>
        <v>190.3761214011007</v>
      </c>
      <c r="BQ82">
        <f t="shared" ca="1" si="581"/>
        <v>192.68042134372925</v>
      </c>
      <c r="BR82">
        <f t="shared" ca="1" si="581"/>
        <v>188.77285397272846</v>
      </c>
      <c r="BS82">
        <f t="shared" ref="BS82:CX82" ca="1" si="582">BR82*EXP(($C$6-0.5*$C$4^2)*$C$5+$C$4*SQRT($C$5)*_xlfn.NORM.S.INV(RAND()))</f>
        <v>189.92889970219829</v>
      </c>
      <c r="BT82">
        <f t="shared" ca="1" si="582"/>
        <v>185.96495922851295</v>
      </c>
      <c r="BU82">
        <f t="shared" ca="1" si="582"/>
        <v>184.26068027000085</v>
      </c>
      <c r="BV82">
        <f t="shared" ca="1" si="582"/>
        <v>182.09164904493491</v>
      </c>
      <c r="BW82">
        <f t="shared" ca="1" si="582"/>
        <v>174.82881818878306</v>
      </c>
      <c r="BX82">
        <f t="shared" ca="1" si="582"/>
        <v>177.20992142369244</v>
      </c>
      <c r="BY82">
        <f t="shared" ca="1" si="582"/>
        <v>174.6311729719319</v>
      </c>
      <c r="BZ82">
        <f t="shared" ca="1" si="582"/>
        <v>172.81530917175297</v>
      </c>
      <c r="CA82">
        <f t="shared" ca="1" si="582"/>
        <v>172.43797810045348</v>
      </c>
      <c r="CB82">
        <f t="shared" ca="1" si="582"/>
        <v>168.71304795831338</v>
      </c>
      <c r="CC82">
        <f t="shared" ca="1" si="582"/>
        <v>164.56225641573451</v>
      </c>
      <c r="CD82">
        <f t="shared" ca="1" si="582"/>
        <v>161.65441688717382</v>
      </c>
      <c r="CE82">
        <f t="shared" ca="1" si="582"/>
        <v>167.70852878983538</v>
      </c>
      <c r="CF82">
        <f t="shared" ca="1" si="582"/>
        <v>164.3477685285313</v>
      </c>
      <c r="CG82">
        <f t="shared" ca="1" si="582"/>
        <v>166.50409498461249</v>
      </c>
      <c r="CH82">
        <f t="shared" ca="1" si="582"/>
        <v>161.26271470871833</v>
      </c>
      <c r="CI82">
        <f t="shared" ca="1" si="582"/>
        <v>161.07657281322579</v>
      </c>
      <c r="CJ82">
        <f t="shared" ca="1" si="582"/>
        <v>160.21687624275927</v>
      </c>
      <c r="CK82">
        <f t="shared" ca="1" si="582"/>
        <v>162.87207117750492</v>
      </c>
      <c r="CL82">
        <f t="shared" ca="1" si="582"/>
        <v>169.11983181330413</v>
      </c>
      <c r="CM82">
        <f t="shared" ca="1" si="582"/>
        <v>173.43897850362274</v>
      </c>
      <c r="CN82">
        <f t="shared" ca="1" si="582"/>
        <v>173.34840130130607</v>
      </c>
      <c r="CO82">
        <f t="shared" ca="1" si="582"/>
        <v>180.83240008111079</v>
      </c>
      <c r="CP82">
        <f t="shared" ca="1" si="582"/>
        <v>186.27469291261923</v>
      </c>
      <c r="CQ82">
        <f t="shared" ca="1" si="582"/>
        <v>188.76731287693283</v>
      </c>
      <c r="CR82">
        <f t="shared" ca="1" si="582"/>
        <v>193.10776682746899</v>
      </c>
      <c r="CS82">
        <f t="shared" ca="1" si="582"/>
        <v>190.89114623716327</v>
      </c>
      <c r="CT82">
        <f t="shared" ca="1" si="582"/>
        <v>189.08705491694417</v>
      </c>
      <c r="CU82">
        <f t="shared" ca="1" si="582"/>
        <v>195.10514401202678</v>
      </c>
      <c r="CV82">
        <f t="shared" ca="1" si="582"/>
        <v>198.58232986937679</v>
      </c>
      <c r="CW82">
        <f t="shared" ca="1" si="582"/>
        <v>197.77969347378473</v>
      </c>
      <c r="CX82">
        <f t="shared" ca="1" si="582"/>
        <v>190.67965556838081</v>
      </c>
      <c r="CY82">
        <f t="shared" ref="CY82:ED82" ca="1" si="583">CX82*EXP(($C$6-0.5*$C$4^2)*$C$5+$C$4*SQRT($C$5)*_xlfn.NORM.S.INV(RAND()))</f>
        <v>194.24111727377476</v>
      </c>
      <c r="CZ82">
        <f t="shared" ca="1" si="583"/>
        <v>193.54450118956288</v>
      </c>
      <c r="DA82">
        <f t="shared" ca="1" si="583"/>
        <v>199.03207599215168</v>
      </c>
      <c r="DB82">
        <f t="shared" ca="1" si="583"/>
        <v>201.27464829356492</v>
      </c>
      <c r="DC82">
        <f t="shared" ca="1" si="583"/>
        <v>200.9345932890318</v>
      </c>
      <c r="DD82">
        <f t="shared" ca="1" si="583"/>
        <v>204.50011480428304</v>
      </c>
      <c r="DE82">
        <f t="shared" ca="1" si="583"/>
        <v>198.75100084460684</v>
      </c>
      <c r="DF82">
        <f t="shared" ca="1" si="583"/>
        <v>197.91112815539802</v>
      </c>
      <c r="DG82">
        <f t="shared" ca="1" si="583"/>
        <v>200.74975494599408</v>
      </c>
      <c r="DH82">
        <f t="shared" ca="1" si="583"/>
        <v>200.18518231751838</v>
      </c>
      <c r="DI82">
        <f t="shared" ca="1" si="583"/>
        <v>200.71547402488483</v>
      </c>
      <c r="DJ82">
        <f t="shared" ca="1" si="583"/>
        <v>200.03606455410625</v>
      </c>
      <c r="DK82">
        <f t="shared" ca="1" si="583"/>
        <v>197.24158946480816</v>
      </c>
      <c r="DL82">
        <f t="shared" ca="1" si="583"/>
        <v>201.68656328802859</v>
      </c>
      <c r="DM82">
        <f t="shared" ca="1" si="583"/>
        <v>200.59764286381747</v>
      </c>
      <c r="DN82">
        <f t="shared" ca="1" si="583"/>
        <v>201.60214157963296</v>
      </c>
      <c r="DO82">
        <f t="shared" ca="1" si="583"/>
        <v>203.62700269436803</v>
      </c>
      <c r="DP82">
        <f t="shared" ca="1" si="583"/>
        <v>198.43608038981256</v>
      </c>
      <c r="DQ82">
        <f t="shared" ca="1" si="583"/>
        <v>206.29249778478541</v>
      </c>
      <c r="DR82">
        <f t="shared" ca="1" si="583"/>
        <v>212.67184872766578</v>
      </c>
      <c r="DS82">
        <f t="shared" ca="1" si="583"/>
        <v>209.79769127883426</v>
      </c>
      <c r="DT82">
        <f t="shared" ca="1" si="583"/>
        <v>210.41482474889787</v>
      </c>
      <c r="DU82">
        <f t="shared" ca="1" si="583"/>
        <v>205.59330638927682</v>
      </c>
      <c r="DV82">
        <f t="shared" ca="1" si="583"/>
        <v>202.27832540009007</v>
      </c>
      <c r="DW82">
        <f t="shared" ca="1" si="583"/>
        <v>207.33765641009813</v>
      </c>
      <c r="DX82">
        <f t="shared" ca="1" si="583"/>
        <v>206.25612358624619</v>
      </c>
      <c r="DY82">
        <f t="shared" ca="1" si="583"/>
        <v>214.3566653286648</v>
      </c>
      <c r="DZ82">
        <f t="shared" ca="1" si="583"/>
        <v>211.74860800900919</v>
      </c>
      <c r="EA82">
        <f t="shared" ca="1" si="583"/>
        <v>218.21854221189488</v>
      </c>
      <c r="EB82">
        <f t="shared" ca="1" si="583"/>
        <v>213.51134908175763</v>
      </c>
      <c r="EC82">
        <f t="shared" ca="1" si="583"/>
        <v>215.00980585570983</v>
      </c>
      <c r="ED82">
        <f t="shared" ca="1" si="583"/>
        <v>211.33654564302137</v>
      </c>
      <c r="EE82">
        <f t="shared" ref="EE82:FJ82" ca="1" si="584">ED82*EXP(($C$6-0.5*$C$4^2)*$C$5+$C$4*SQRT($C$5)*_xlfn.NORM.S.INV(RAND()))</f>
        <v>218.36470956574254</v>
      </c>
      <c r="EF82">
        <f t="shared" ca="1" si="584"/>
        <v>217.50606155606849</v>
      </c>
      <c r="EG82">
        <f t="shared" ca="1" si="584"/>
        <v>208.63671699473221</v>
      </c>
      <c r="EH82">
        <f t="shared" ca="1" si="584"/>
        <v>205.57437589911893</v>
      </c>
      <c r="EI82">
        <f t="shared" ca="1" si="584"/>
        <v>201.8941044130712</v>
      </c>
      <c r="EJ82">
        <f t="shared" ca="1" si="584"/>
        <v>198.84380993454894</v>
      </c>
      <c r="EK82">
        <f t="shared" ca="1" si="584"/>
        <v>199.80453189309335</v>
      </c>
      <c r="EL82">
        <f t="shared" ca="1" si="584"/>
        <v>196.53739356757421</v>
      </c>
      <c r="EM82">
        <f t="shared" ca="1" si="584"/>
        <v>194.61905493640853</v>
      </c>
      <c r="EN82">
        <f t="shared" ca="1" si="584"/>
        <v>190.11184576541686</v>
      </c>
      <c r="EO82">
        <f t="shared" ca="1" si="584"/>
        <v>192.07538086706481</v>
      </c>
      <c r="EP82">
        <f t="shared" ca="1" si="584"/>
        <v>190.73196829109511</v>
      </c>
      <c r="EQ82">
        <f t="shared" ca="1" si="584"/>
        <v>190.60791615861356</v>
      </c>
      <c r="ER82">
        <f t="shared" ca="1" si="584"/>
        <v>192.22947340778802</v>
      </c>
      <c r="ES82">
        <f t="shared" ca="1" si="584"/>
        <v>193.91708463875787</v>
      </c>
      <c r="ET82">
        <f t="shared" ca="1" si="584"/>
        <v>197.28578699732216</v>
      </c>
      <c r="EU82">
        <f t="shared" ca="1" si="584"/>
        <v>198.47955671926945</v>
      </c>
      <c r="EV82">
        <f t="shared" ca="1" si="584"/>
        <v>204.96857297548939</v>
      </c>
      <c r="EW82">
        <f t="shared" ca="1" si="584"/>
        <v>205.01451189744924</v>
      </c>
      <c r="EX82">
        <f t="shared" ca="1" si="584"/>
        <v>205.8456352475425</v>
      </c>
      <c r="EY82">
        <f t="shared" ca="1" si="584"/>
        <v>204.62954671981095</v>
      </c>
      <c r="EZ82">
        <f t="shared" ca="1" si="584"/>
        <v>207.21197836053739</v>
      </c>
      <c r="FA82">
        <f t="shared" ca="1" si="584"/>
        <v>202.78667691685368</v>
      </c>
      <c r="FB82">
        <f t="shared" ca="1" si="584"/>
        <v>198.85877234758459</v>
      </c>
      <c r="FC82">
        <f t="shared" ca="1" si="584"/>
        <v>209.16582694802727</v>
      </c>
      <c r="FD82">
        <f t="shared" ca="1" si="584"/>
        <v>205.02141768994071</v>
      </c>
      <c r="FE82">
        <f t="shared" ca="1" si="584"/>
        <v>200.83306549015595</v>
      </c>
      <c r="FF82">
        <f t="shared" ca="1" si="584"/>
        <v>212.1272851733319</v>
      </c>
      <c r="FG82">
        <f t="shared" ca="1" si="584"/>
        <v>209.93211087745289</v>
      </c>
      <c r="FH82">
        <f t="shared" ca="1" si="584"/>
        <v>202.63243745173585</v>
      </c>
      <c r="FI82">
        <f t="shared" ca="1" si="584"/>
        <v>206.37900411872008</v>
      </c>
      <c r="FJ82">
        <f t="shared" ca="1" si="584"/>
        <v>204.27563764331589</v>
      </c>
      <c r="FK82">
        <f t="shared" ref="FK82:GP82" ca="1" si="585">FJ82*EXP(($C$6-0.5*$C$4^2)*$C$5+$C$4*SQRT($C$5)*_xlfn.NORM.S.INV(RAND()))</f>
        <v>203.55339733547169</v>
      </c>
      <c r="FL82">
        <f t="shared" ca="1" si="585"/>
        <v>216.37838723903363</v>
      </c>
      <c r="FM82">
        <f t="shared" ca="1" si="585"/>
        <v>220.45308081044047</v>
      </c>
      <c r="FN82">
        <f t="shared" ca="1" si="585"/>
        <v>220.70613835471079</v>
      </c>
      <c r="FO82">
        <f t="shared" ca="1" si="585"/>
        <v>217.61068756951192</v>
      </c>
      <c r="FP82">
        <f t="shared" ca="1" si="585"/>
        <v>212.15907236832439</v>
      </c>
      <c r="FQ82">
        <f t="shared" ca="1" si="585"/>
        <v>209.49738986467932</v>
      </c>
      <c r="FR82">
        <f t="shared" ca="1" si="585"/>
        <v>211.45534012642457</v>
      </c>
      <c r="FS82">
        <f t="shared" ca="1" si="585"/>
        <v>206.20310810344225</v>
      </c>
      <c r="FT82">
        <f t="shared" ca="1" si="585"/>
        <v>208.57498010235147</v>
      </c>
      <c r="FU82">
        <f t="shared" ca="1" si="585"/>
        <v>212.01606740411421</v>
      </c>
      <c r="FV82">
        <f t="shared" ca="1" si="585"/>
        <v>204.25355171081563</v>
      </c>
      <c r="FW82">
        <f t="shared" ca="1" si="585"/>
        <v>204.34170095096889</v>
      </c>
      <c r="FX82">
        <f t="shared" ca="1" si="585"/>
        <v>196.69134174476454</v>
      </c>
      <c r="FY82">
        <f t="shared" ca="1" si="585"/>
        <v>200.39986284577327</v>
      </c>
      <c r="FZ82">
        <f t="shared" ca="1" si="585"/>
        <v>198.67398719866381</v>
      </c>
      <c r="GA82">
        <f t="shared" ca="1" si="585"/>
        <v>200.83285141454778</v>
      </c>
      <c r="GB82">
        <f t="shared" ca="1" si="585"/>
        <v>199.99631137116884</v>
      </c>
      <c r="GC82">
        <f t="shared" ca="1" si="585"/>
        <v>198.30388149104763</v>
      </c>
      <c r="GD82">
        <f t="shared" ca="1" si="585"/>
        <v>195.31665620555361</v>
      </c>
      <c r="GE82">
        <f t="shared" ca="1" si="585"/>
        <v>200.79410380773629</v>
      </c>
      <c r="GF82">
        <f t="shared" ca="1" si="585"/>
        <v>196.2908014858736</v>
      </c>
      <c r="GG82">
        <f t="shared" ca="1" si="585"/>
        <v>194.24054251013786</v>
      </c>
      <c r="GH82">
        <f t="shared" ca="1" si="585"/>
        <v>196.48753007263696</v>
      </c>
      <c r="GI82">
        <f t="shared" ca="1" si="585"/>
        <v>187.69441373861656</v>
      </c>
      <c r="GJ82">
        <f t="shared" ca="1" si="585"/>
        <v>184.12987787511605</v>
      </c>
      <c r="GK82">
        <f t="shared" ca="1" si="585"/>
        <v>178.17168617573475</v>
      </c>
      <c r="GL82">
        <f t="shared" ca="1" si="585"/>
        <v>173.2973291903196</v>
      </c>
      <c r="GM82">
        <f t="shared" ca="1" si="585"/>
        <v>168.38911657430026</v>
      </c>
      <c r="GN82">
        <f t="shared" ca="1" si="585"/>
        <v>170.90932607037112</v>
      </c>
      <c r="GO82">
        <f t="shared" ca="1" si="585"/>
        <v>171.84984667152199</v>
      </c>
      <c r="GP82">
        <f t="shared" ca="1" si="585"/>
        <v>167.66687550711893</v>
      </c>
      <c r="GQ82">
        <f t="shared" ref="GQ82:GX82" ca="1" si="586">GP82*EXP(($C$6-0.5*$C$4^2)*$C$5+$C$4*SQRT($C$5)*_xlfn.NORM.S.INV(RAND()))</f>
        <v>169.55539679928896</v>
      </c>
      <c r="GR82">
        <f t="shared" ca="1" si="586"/>
        <v>170.16012490069156</v>
      </c>
      <c r="GS82">
        <f t="shared" ca="1" si="586"/>
        <v>168.48240950508148</v>
      </c>
      <c r="GT82">
        <f t="shared" ca="1" si="586"/>
        <v>168.39967865160122</v>
      </c>
      <c r="GU82">
        <f t="shared" ca="1" si="586"/>
        <v>168.81789733567592</v>
      </c>
      <c r="GV82">
        <f t="shared" ca="1" si="586"/>
        <v>167.41356180860791</v>
      </c>
      <c r="GW82">
        <f t="shared" ca="1" si="586"/>
        <v>166.99262713705673</v>
      </c>
      <c r="GX82">
        <f t="shared" ca="1" si="586"/>
        <v>167.32371341929354</v>
      </c>
      <c r="GY82" s="26">
        <f t="shared" ca="1" si="480"/>
        <v>0</v>
      </c>
      <c r="GZ82">
        <f t="shared" ca="1" si="470"/>
        <v>0</v>
      </c>
      <c r="HA82" s="26">
        <f t="shared" ca="1" si="481"/>
        <v>7.32371341929354</v>
      </c>
      <c r="HB82" s="26">
        <f t="shared" ca="1" si="471"/>
        <v>7.3001527663796937</v>
      </c>
    </row>
    <row r="83" spans="6:210" x14ac:dyDescent="0.35">
      <c r="F83" s="26">
        <f t="shared" si="472"/>
        <v>156.69999999999999</v>
      </c>
      <c r="G83">
        <f t="shared" ref="G83:AL83" ca="1" si="587">F83*EXP(($C$6-0.5*$C$4^2)*$C$5+$C$4*SQRT($C$5)*_xlfn.NORM.S.INV(RAND()))</f>
        <v>156.92757840418386</v>
      </c>
      <c r="H83">
        <f t="shared" ca="1" si="587"/>
        <v>156.21216834987422</v>
      </c>
      <c r="I83">
        <f t="shared" ca="1" si="587"/>
        <v>159.12308034210693</v>
      </c>
      <c r="J83">
        <f t="shared" ca="1" si="587"/>
        <v>162.01952382646476</v>
      </c>
      <c r="K83">
        <f t="shared" ca="1" si="587"/>
        <v>159.77126450626747</v>
      </c>
      <c r="L83">
        <f t="shared" ca="1" si="587"/>
        <v>159.53083090867321</v>
      </c>
      <c r="M83">
        <f t="shared" ca="1" si="587"/>
        <v>158.27719869811176</v>
      </c>
      <c r="N83">
        <f t="shared" ca="1" si="587"/>
        <v>152.01481947153712</v>
      </c>
      <c r="O83">
        <f t="shared" ca="1" si="587"/>
        <v>155.51801796791983</v>
      </c>
      <c r="P83">
        <f t="shared" ca="1" si="587"/>
        <v>151.82031604279595</v>
      </c>
      <c r="Q83">
        <f t="shared" ca="1" si="587"/>
        <v>155.30395021575256</v>
      </c>
      <c r="R83">
        <f t="shared" ca="1" si="587"/>
        <v>155.81085767517075</v>
      </c>
      <c r="S83">
        <f t="shared" ca="1" si="587"/>
        <v>150.66530639383987</v>
      </c>
      <c r="T83">
        <f t="shared" ca="1" si="587"/>
        <v>148.97675951133431</v>
      </c>
      <c r="U83">
        <f t="shared" ca="1" si="587"/>
        <v>142.13407425256358</v>
      </c>
      <c r="V83">
        <f t="shared" ca="1" si="587"/>
        <v>144.14371742456862</v>
      </c>
      <c r="W83">
        <f t="shared" ca="1" si="587"/>
        <v>144.52591664260041</v>
      </c>
      <c r="X83">
        <f t="shared" ca="1" si="587"/>
        <v>147.65792036541754</v>
      </c>
      <c r="Y83">
        <f t="shared" ca="1" si="587"/>
        <v>151.40457650383357</v>
      </c>
      <c r="Z83">
        <f t="shared" ca="1" si="587"/>
        <v>152.39841127853941</v>
      </c>
      <c r="AA83">
        <f t="shared" ca="1" si="587"/>
        <v>151.85073405156444</v>
      </c>
      <c r="AB83">
        <f t="shared" ca="1" si="587"/>
        <v>151.37293724175365</v>
      </c>
      <c r="AC83">
        <f t="shared" ca="1" si="587"/>
        <v>155.76379317249251</v>
      </c>
      <c r="AD83">
        <f t="shared" ca="1" si="587"/>
        <v>152.56705088291179</v>
      </c>
      <c r="AE83">
        <f t="shared" ca="1" si="587"/>
        <v>148.96472147097603</v>
      </c>
      <c r="AF83">
        <f t="shared" ca="1" si="587"/>
        <v>143.04983237510999</v>
      </c>
      <c r="AG83">
        <f t="shared" ca="1" si="587"/>
        <v>140.91197252948587</v>
      </c>
      <c r="AH83">
        <f t="shared" ca="1" si="587"/>
        <v>141.24040978106487</v>
      </c>
      <c r="AI83">
        <f t="shared" ca="1" si="587"/>
        <v>141.76483395257873</v>
      </c>
      <c r="AJ83">
        <f t="shared" ca="1" si="587"/>
        <v>142.09286306872764</v>
      </c>
      <c r="AK83">
        <f t="shared" ca="1" si="587"/>
        <v>142.56687973523938</v>
      </c>
      <c r="AL83">
        <f t="shared" ca="1" si="587"/>
        <v>146.89575727025007</v>
      </c>
      <c r="AM83">
        <f t="shared" ref="AM83:BR83" ca="1" si="588">AL83*EXP(($C$6-0.5*$C$4^2)*$C$5+$C$4*SQRT($C$5)*_xlfn.NORM.S.INV(RAND()))</f>
        <v>145.66999628817783</v>
      </c>
      <c r="AN83">
        <f t="shared" ca="1" si="588"/>
        <v>148.20992529495123</v>
      </c>
      <c r="AO83">
        <f t="shared" ca="1" si="588"/>
        <v>144.75120971444795</v>
      </c>
      <c r="AP83">
        <f t="shared" ca="1" si="588"/>
        <v>142.97683462350474</v>
      </c>
      <c r="AQ83">
        <f t="shared" ca="1" si="588"/>
        <v>144.01736004639736</v>
      </c>
      <c r="AR83">
        <f t="shared" ca="1" si="588"/>
        <v>143.09093332865896</v>
      </c>
      <c r="AS83">
        <f t="shared" ca="1" si="588"/>
        <v>145.56214118193671</v>
      </c>
      <c r="AT83">
        <f t="shared" ca="1" si="588"/>
        <v>146.91964781842336</v>
      </c>
      <c r="AU83">
        <f t="shared" ca="1" si="588"/>
        <v>149.48565953335992</v>
      </c>
      <c r="AV83">
        <f t="shared" ca="1" si="588"/>
        <v>149.88590760054151</v>
      </c>
      <c r="AW83">
        <f t="shared" ca="1" si="588"/>
        <v>149.74773231262796</v>
      </c>
      <c r="AX83">
        <f t="shared" ca="1" si="588"/>
        <v>150.51211998267294</v>
      </c>
      <c r="AY83">
        <f t="shared" ca="1" si="588"/>
        <v>151.57818229722054</v>
      </c>
      <c r="AZ83">
        <f t="shared" ca="1" si="588"/>
        <v>153.89788093782795</v>
      </c>
      <c r="BA83">
        <f t="shared" ca="1" si="588"/>
        <v>153.32122210001037</v>
      </c>
      <c r="BB83">
        <f t="shared" ca="1" si="588"/>
        <v>148.28528905675412</v>
      </c>
      <c r="BC83">
        <f t="shared" ca="1" si="588"/>
        <v>147.9887003875414</v>
      </c>
      <c r="BD83">
        <f t="shared" ca="1" si="588"/>
        <v>142.90445117991695</v>
      </c>
      <c r="BE83">
        <f t="shared" ca="1" si="588"/>
        <v>139.25584114595441</v>
      </c>
      <c r="BF83">
        <f t="shared" ca="1" si="588"/>
        <v>139.3841778861227</v>
      </c>
      <c r="BG83">
        <f t="shared" ca="1" si="588"/>
        <v>137.67966571735005</v>
      </c>
      <c r="BH83">
        <f t="shared" ca="1" si="588"/>
        <v>134.58602365231428</v>
      </c>
      <c r="BI83">
        <f t="shared" ca="1" si="588"/>
        <v>132.41237996295453</v>
      </c>
      <c r="BJ83">
        <f t="shared" ca="1" si="588"/>
        <v>131.36448305509737</v>
      </c>
      <c r="BK83">
        <f t="shared" ca="1" si="588"/>
        <v>131.78600433540535</v>
      </c>
      <c r="BL83">
        <f t="shared" ca="1" si="588"/>
        <v>136.32349467898592</v>
      </c>
      <c r="BM83">
        <f t="shared" ca="1" si="588"/>
        <v>131.59107209520849</v>
      </c>
      <c r="BN83">
        <f t="shared" ca="1" si="588"/>
        <v>134.27551763786786</v>
      </c>
      <c r="BO83">
        <f t="shared" ca="1" si="588"/>
        <v>135.92041257797305</v>
      </c>
      <c r="BP83">
        <f t="shared" ca="1" si="588"/>
        <v>137.36104662761699</v>
      </c>
      <c r="BQ83">
        <f t="shared" ca="1" si="588"/>
        <v>135.58111002271244</v>
      </c>
      <c r="BR83">
        <f t="shared" ca="1" si="588"/>
        <v>134.57053180987725</v>
      </c>
      <c r="BS83">
        <f t="shared" ref="BS83:CX83" ca="1" si="589">BR83*EXP(($C$6-0.5*$C$4^2)*$C$5+$C$4*SQRT($C$5)*_xlfn.NORM.S.INV(RAND()))</f>
        <v>134.6131830739111</v>
      </c>
      <c r="BT83">
        <f t="shared" ca="1" si="589"/>
        <v>131.35210846458779</v>
      </c>
      <c r="BU83">
        <f t="shared" ca="1" si="589"/>
        <v>130.65773933441849</v>
      </c>
      <c r="BV83">
        <f t="shared" ca="1" si="589"/>
        <v>128.64419567346854</v>
      </c>
      <c r="BW83">
        <f t="shared" ca="1" si="589"/>
        <v>131.54338248762295</v>
      </c>
      <c r="BX83">
        <f t="shared" ca="1" si="589"/>
        <v>128.18056682775929</v>
      </c>
      <c r="BY83">
        <f t="shared" ca="1" si="589"/>
        <v>125.13701353905563</v>
      </c>
      <c r="BZ83">
        <f t="shared" ca="1" si="589"/>
        <v>125.77330076768168</v>
      </c>
      <c r="CA83">
        <f t="shared" ca="1" si="589"/>
        <v>124.48357340299752</v>
      </c>
      <c r="CB83">
        <f t="shared" ca="1" si="589"/>
        <v>123.42421454619988</v>
      </c>
      <c r="CC83">
        <f t="shared" ca="1" si="589"/>
        <v>127.49750894228485</v>
      </c>
      <c r="CD83">
        <f t="shared" ca="1" si="589"/>
        <v>121.82833669242414</v>
      </c>
      <c r="CE83">
        <f t="shared" ca="1" si="589"/>
        <v>120.7805410091036</v>
      </c>
      <c r="CF83">
        <f t="shared" ca="1" si="589"/>
        <v>123.75375635654827</v>
      </c>
      <c r="CG83">
        <f t="shared" ca="1" si="589"/>
        <v>124.69526622629942</v>
      </c>
      <c r="CH83">
        <f t="shared" ca="1" si="589"/>
        <v>123.39181937577074</v>
      </c>
      <c r="CI83">
        <f t="shared" ca="1" si="589"/>
        <v>126.27095509684781</v>
      </c>
      <c r="CJ83">
        <f t="shared" ca="1" si="589"/>
        <v>129.88949155373669</v>
      </c>
      <c r="CK83">
        <f t="shared" ca="1" si="589"/>
        <v>129.42820883247407</v>
      </c>
      <c r="CL83">
        <f t="shared" ca="1" si="589"/>
        <v>131.48332285308308</v>
      </c>
      <c r="CM83">
        <f t="shared" ca="1" si="589"/>
        <v>130.6745224338097</v>
      </c>
      <c r="CN83">
        <f t="shared" ca="1" si="589"/>
        <v>129.32956461796945</v>
      </c>
      <c r="CO83">
        <f t="shared" ca="1" si="589"/>
        <v>131.85057049808765</v>
      </c>
      <c r="CP83">
        <f t="shared" ca="1" si="589"/>
        <v>133.01711110405159</v>
      </c>
      <c r="CQ83">
        <f t="shared" ca="1" si="589"/>
        <v>130.31689232724375</v>
      </c>
      <c r="CR83">
        <f t="shared" ca="1" si="589"/>
        <v>132.37849030387369</v>
      </c>
      <c r="CS83">
        <f t="shared" ca="1" si="589"/>
        <v>129.58902262840897</v>
      </c>
      <c r="CT83">
        <f t="shared" ca="1" si="589"/>
        <v>130.07527405210269</v>
      </c>
      <c r="CU83">
        <f t="shared" ca="1" si="589"/>
        <v>127.28439794477023</v>
      </c>
      <c r="CV83">
        <f t="shared" ca="1" si="589"/>
        <v>128.16251005355031</v>
      </c>
      <c r="CW83">
        <f t="shared" ca="1" si="589"/>
        <v>131.18533232496256</v>
      </c>
      <c r="CX83">
        <f t="shared" ca="1" si="589"/>
        <v>132.2262195903964</v>
      </c>
      <c r="CY83">
        <f t="shared" ref="CY83:ED83" ca="1" si="590">CX83*EXP(($C$6-0.5*$C$4^2)*$C$5+$C$4*SQRT($C$5)*_xlfn.NORM.S.INV(RAND()))</f>
        <v>134.21165355290984</v>
      </c>
      <c r="CZ83">
        <f t="shared" ca="1" si="590"/>
        <v>137.28222429278119</v>
      </c>
      <c r="DA83">
        <f t="shared" ca="1" si="590"/>
        <v>138.41392790630289</v>
      </c>
      <c r="DB83">
        <f t="shared" ca="1" si="590"/>
        <v>133.13727516992202</v>
      </c>
      <c r="DC83">
        <f t="shared" ca="1" si="590"/>
        <v>131.1001336939313</v>
      </c>
      <c r="DD83">
        <f t="shared" ca="1" si="590"/>
        <v>130.81463927817094</v>
      </c>
      <c r="DE83">
        <f t="shared" ca="1" si="590"/>
        <v>130.13005873904041</v>
      </c>
      <c r="DF83">
        <f t="shared" ca="1" si="590"/>
        <v>129.67744271566653</v>
      </c>
      <c r="DG83">
        <f t="shared" ca="1" si="590"/>
        <v>132.0607326306141</v>
      </c>
      <c r="DH83">
        <f t="shared" ca="1" si="590"/>
        <v>130.94444535613371</v>
      </c>
      <c r="DI83">
        <f t="shared" ca="1" si="590"/>
        <v>133.50416786526847</v>
      </c>
      <c r="DJ83">
        <f t="shared" ca="1" si="590"/>
        <v>134.88186383918176</v>
      </c>
      <c r="DK83">
        <f t="shared" ca="1" si="590"/>
        <v>137.68666543007819</v>
      </c>
      <c r="DL83">
        <f t="shared" ca="1" si="590"/>
        <v>135.99355101177596</v>
      </c>
      <c r="DM83">
        <f t="shared" ca="1" si="590"/>
        <v>135.57389589120814</v>
      </c>
      <c r="DN83">
        <f t="shared" ca="1" si="590"/>
        <v>136.19032525384179</v>
      </c>
      <c r="DO83">
        <f t="shared" ca="1" si="590"/>
        <v>135.63427381579532</v>
      </c>
      <c r="DP83">
        <f t="shared" ca="1" si="590"/>
        <v>137.10155224939226</v>
      </c>
      <c r="DQ83">
        <f t="shared" ca="1" si="590"/>
        <v>136.32446468893104</v>
      </c>
      <c r="DR83">
        <f t="shared" ca="1" si="590"/>
        <v>137.49980725715059</v>
      </c>
      <c r="DS83">
        <f t="shared" ca="1" si="590"/>
        <v>136.23356996968684</v>
      </c>
      <c r="DT83">
        <f t="shared" ca="1" si="590"/>
        <v>136.4250476012428</v>
      </c>
      <c r="DU83">
        <f t="shared" ca="1" si="590"/>
        <v>132.75079283895397</v>
      </c>
      <c r="DV83">
        <f t="shared" ca="1" si="590"/>
        <v>132.91649542874703</v>
      </c>
      <c r="DW83">
        <f t="shared" ca="1" si="590"/>
        <v>131.38784389079319</v>
      </c>
      <c r="DX83">
        <f t="shared" ca="1" si="590"/>
        <v>133.22748587872658</v>
      </c>
      <c r="DY83">
        <f t="shared" ca="1" si="590"/>
        <v>131.01297792554288</v>
      </c>
      <c r="DZ83">
        <f t="shared" ca="1" si="590"/>
        <v>131.02192428147762</v>
      </c>
      <c r="EA83">
        <f t="shared" ca="1" si="590"/>
        <v>130.54278778036883</v>
      </c>
      <c r="EB83">
        <f t="shared" ca="1" si="590"/>
        <v>133.28761640275869</v>
      </c>
      <c r="EC83">
        <f t="shared" ca="1" si="590"/>
        <v>128.70898038873267</v>
      </c>
      <c r="ED83">
        <f t="shared" ca="1" si="590"/>
        <v>128.88336534574199</v>
      </c>
      <c r="EE83">
        <f t="shared" ref="EE83:FJ83" ca="1" si="591">ED83*EXP(($C$6-0.5*$C$4^2)*$C$5+$C$4*SQRT($C$5)*_xlfn.NORM.S.INV(RAND()))</f>
        <v>127.2807740081422</v>
      </c>
      <c r="EF83">
        <f t="shared" ca="1" si="591"/>
        <v>125.29826184273885</v>
      </c>
      <c r="EG83">
        <f t="shared" ca="1" si="591"/>
        <v>127.30153392239409</v>
      </c>
      <c r="EH83">
        <f t="shared" ca="1" si="591"/>
        <v>125.47203181778681</v>
      </c>
      <c r="EI83">
        <f t="shared" ca="1" si="591"/>
        <v>128.7541614749691</v>
      </c>
      <c r="EJ83">
        <f t="shared" ca="1" si="591"/>
        <v>127.15149177378187</v>
      </c>
      <c r="EK83">
        <f t="shared" ca="1" si="591"/>
        <v>127.29317964499035</v>
      </c>
      <c r="EL83">
        <f t="shared" ca="1" si="591"/>
        <v>125.37039749011177</v>
      </c>
      <c r="EM83">
        <f t="shared" ca="1" si="591"/>
        <v>123.01437995041366</v>
      </c>
      <c r="EN83">
        <f t="shared" ca="1" si="591"/>
        <v>124.8054197853522</v>
      </c>
      <c r="EO83">
        <f t="shared" ca="1" si="591"/>
        <v>122.91900638368756</v>
      </c>
      <c r="EP83">
        <f t="shared" ca="1" si="591"/>
        <v>125.83587571173818</v>
      </c>
      <c r="EQ83">
        <f t="shared" ca="1" si="591"/>
        <v>130.27326313722051</v>
      </c>
      <c r="ER83">
        <f t="shared" ca="1" si="591"/>
        <v>128.19215169149356</v>
      </c>
      <c r="ES83">
        <f t="shared" ca="1" si="591"/>
        <v>127.39368046162998</v>
      </c>
      <c r="ET83">
        <f t="shared" ca="1" si="591"/>
        <v>128.03470980797132</v>
      </c>
      <c r="EU83">
        <f t="shared" ca="1" si="591"/>
        <v>124.76262691723701</v>
      </c>
      <c r="EV83">
        <f t="shared" ca="1" si="591"/>
        <v>124.59706537465608</v>
      </c>
      <c r="EW83">
        <f t="shared" ca="1" si="591"/>
        <v>126.09181196930922</v>
      </c>
      <c r="EX83">
        <f t="shared" ca="1" si="591"/>
        <v>122.61628522529847</v>
      </c>
      <c r="EY83">
        <f t="shared" ca="1" si="591"/>
        <v>126.33346891047697</v>
      </c>
      <c r="EZ83">
        <f t="shared" ca="1" si="591"/>
        <v>125.5805014868934</v>
      </c>
      <c r="FA83">
        <f t="shared" ca="1" si="591"/>
        <v>127.71659239881174</v>
      </c>
      <c r="FB83">
        <f t="shared" ca="1" si="591"/>
        <v>127.74908091512273</v>
      </c>
      <c r="FC83">
        <f t="shared" ca="1" si="591"/>
        <v>128.51402627367781</v>
      </c>
      <c r="FD83">
        <f t="shared" ca="1" si="591"/>
        <v>129.41334816856127</v>
      </c>
      <c r="FE83">
        <f t="shared" ca="1" si="591"/>
        <v>131.88467639768871</v>
      </c>
      <c r="FF83">
        <f t="shared" ca="1" si="591"/>
        <v>129.83712302428276</v>
      </c>
      <c r="FG83">
        <f t="shared" ca="1" si="591"/>
        <v>130.05093391405734</v>
      </c>
      <c r="FH83">
        <f t="shared" ca="1" si="591"/>
        <v>129.63363918261078</v>
      </c>
      <c r="FI83">
        <f t="shared" ca="1" si="591"/>
        <v>129.4217591047078</v>
      </c>
      <c r="FJ83">
        <f t="shared" ca="1" si="591"/>
        <v>126.86995855772132</v>
      </c>
      <c r="FK83">
        <f t="shared" ref="FK83:GP83" ca="1" si="592">FJ83*EXP(($C$6-0.5*$C$4^2)*$C$5+$C$4*SQRT($C$5)*_xlfn.NORM.S.INV(RAND()))</f>
        <v>127.90111023352982</v>
      </c>
      <c r="FL83">
        <f t="shared" ca="1" si="592"/>
        <v>129.03816736983168</v>
      </c>
      <c r="FM83">
        <f t="shared" ca="1" si="592"/>
        <v>133.02792001650167</v>
      </c>
      <c r="FN83">
        <f t="shared" ca="1" si="592"/>
        <v>134.47915296171118</v>
      </c>
      <c r="FO83">
        <f t="shared" ca="1" si="592"/>
        <v>139.63094617280939</v>
      </c>
      <c r="FP83">
        <f t="shared" ca="1" si="592"/>
        <v>136.3146303376611</v>
      </c>
      <c r="FQ83">
        <f t="shared" ca="1" si="592"/>
        <v>132.50278688416384</v>
      </c>
      <c r="FR83">
        <f t="shared" ca="1" si="592"/>
        <v>130.93462192583996</v>
      </c>
      <c r="FS83">
        <f t="shared" ca="1" si="592"/>
        <v>128.83536142193196</v>
      </c>
      <c r="FT83">
        <f t="shared" ca="1" si="592"/>
        <v>129.04054641175978</v>
      </c>
      <c r="FU83">
        <f t="shared" ca="1" si="592"/>
        <v>127.77396237866641</v>
      </c>
      <c r="FV83">
        <f t="shared" ca="1" si="592"/>
        <v>125.45776160851656</v>
      </c>
      <c r="FW83">
        <f t="shared" ca="1" si="592"/>
        <v>126.05788530358744</v>
      </c>
      <c r="FX83">
        <f t="shared" ca="1" si="592"/>
        <v>126.97186134000316</v>
      </c>
      <c r="FY83">
        <f t="shared" ca="1" si="592"/>
        <v>128.72562376638172</v>
      </c>
      <c r="FZ83">
        <f t="shared" ca="1" si="592"/>
        <v>130.05245250675793</v>
      </c>
      <c r="GA83">
        <f t="shared" ca="1" si="592"/>
        <v>127.83638150562017</v>
      </c>
      <c r="GB83">
        <f t="shared" ca="1" si="592"/>
        <v>123.2960193746439</v>
      </c>
      <c r="GC83">
        <f t="shared" ca="1" si="592"/>
        <v>120.55464700983323</v>
      </c>
      <c r="GD83">
        <f t="shared" ca="1" si="592"/>
        <v>119.40788918383264</v>
      </c>
      <c r="GE83">
        <f t="shared" ca="1" si="592"/>
        <v>118.9021430219529</v>
      </c>
      <c r="GF83">
        <f t="shared" ca="1" si="592"/>
        <v>118.48031384534775</v>
      </c>
      <c r="GG83">
        <f t="shared" ca="1" si="592"/>
        <v>121.44319844447733</v>
      </c>
      <c r="GH83">
        <f t="shared" ca="1" si="592"/>
        <v>121.94656260584148</v>
      </c>
      <c r="GI83">
        <f t="shared" ca="1" si="592"/>
        <v>119.13583165681015</v>
      </c>
      <c r="GJ83">
        <f t="shared" ca="1" si="592"/>
        <v>118.29138914937411</v>
      </c>
      <c r="GK83">
        <f t="shared" ca="1" si="592"/>
        <v>120.66941488054262</v>
      </c>
      <c r="GL83">
        <f t="shared" ca="1" si="592"/>
        <v>118.52812336788007</v>
      </c>
      <c r="GM83">
        <f t="shared" ca="1" si="592"/>
        <v>118.96703405219547</v>
      </c>
      <c r="GN83">
        <f t="shared" ca="1" si="592"/>
        <v>117.325440787848</v>
      </c>
      <c r="GO83">
        <f t="shared" ca="1" si="592"/>
        <v>116.94520332128404</v>
      </c>
      <c r="GP83">
        <f t="shared" ca="1" si="592"/>
        <v>116.43677166313566</v>
      </c>
      <c r="GQ83">
        <f t="shared" ref="GQ83:GX83" ca="1" si="593">GP83*EXP(($C$6-0.5*$C$4^2)*$C$5+$C$4*SQRT($C$5)*_xlfn.NORM.S.INV(RAND()))</f>
        <v>116.94638810387841</v>
      </c>
      <c r="GR83">
        <f t="shared" ca="1" si="593"/>
        <v>116.65073805582591</v>
      </c>
      <c r="GS83">
        <f t="shared" ca="1" si="593"/>
        <v>114.74839627608296</v>
      </c>
      <c r="GT83">
        <f t="shared" ca="1" si="593"/>
        <v>116.71936980669787</v>
      </c>
      <c r="GU83">
        <f t="shared" ca="1" si="593"/>
        <v>117.85714587676324</v>
      </c>
      <c r="GV83">
        <f t="shared" ca="1" si="593"/>
        <v>120.10711731887294</v>
      </c>
      <c r="GW83">
        <f t="shared" ca="1" si="593"/>
        <v>119.64263664910554</v>
      </c>
      <c r="GX83">
        <f t="shared" ca="1" si="593"/>
        <v>122.96790604591244</v>
      </c>
      <c r="GY83" s="26">
        <f t="shared" ca="1" si="480"/>
        <v>37.032093954087557</v>
      </c>
      <c r="GZ83">
        <f t="shared" ca="1" si="470"/>
        <v>36.912960358550258</v>
      </c>
      <c r="HA83" s="26">
        <f t="shared" ca="1" si="481"/>
        <v>0</v>
      </c>
      <c r="HB83" s="26">
        <f t="shared" ca="1" si="471"/>
        <v>0</v>
      </c>
    </row>
    <row r="84" spans="6:210" x14ac:dyDescent="0.35">
      <c r="F84" s="26">
        <f t="shared" si="472"/>
        <v>156.69999999999999</v>
      </c>
      <c r="G84">
        <f t="shared" ref="G84:AL84" ca="1" si="594">F84*EXP(($C$6-0.5*$C$4^2)*$C$5+$C$4*SQRT($C$5)*_xlfn.NORM.S.INV(RAND()))</f>
        <v>157.47261682410408</v>
      </c>
      <c r="H84">
        <f t="shared" ca="1" si="594"/>
        <v>157.88310240688079</v>
      </c>
      <c r="I84">
        <f t="shared" ca="1" si="594"/>
        <v>156.54264387715892</v>
      </c>
      <c r="J84">
        <f t="shared" ca="1" si="594"/>
        <v>160.63035524136325</v>
      </c>
      <c r="K84">
        <f t="shared" ca="1" si="594"/>
        <v>163.19290794376946</v>
      </c>
      <c r="L84">
        <f t="shared" ca="1" si="594"/>
        <v>159.17242979317555</v>
      </c>
      <c r="M84">
        <f t="shared" ca="1" si="594"/>
        <v>160.44865193261626</v>
      </c>
      <c r="N84">
        <f t="shared" ca="1" si="594"/>
        <v>162.60544403672239</v>
      </c>
      <c r="O84">
        <f t="shared" ca="1" si="594"/>
        <v>165.40311285843808</v>
      </c>
      <c r="P84">
        <f t="shared" ca="1" si="594"/>
        <v>160.91742112884268</v>
      </c>
      <c r="Q84">
        <f t="shared" ca="1" si="594"/>
        <v>165.89796485772396</v>
      </c>
      <c r="R84">
        <f t="shared" ca="1" si="594"/>
        <v>163.86346951497995</v>
      </c>
      <c r="S84">
        <f t="shared" ca="1" si="594"/>
        <v>164.91249082528304</v>
      </c>
      <c r="T84">
        <f t="shared" ca="1" si="594"/>
        <v>166.73185365216992</v>
      </c>
      <c r="U84">
        <f t="shared" ca="1" si="594"/>
        <v>164.76727382411619</v>
      </c>
      <c r="V84">
        <f t="shared" ca="1" si="594"/>
        <v>166.65566708031653</v>
      </c>
      <c r="W84">
        <f t="shared" ca="1" si="594"/>
        <v>169.96608080087498</v>
      </c>
      <c r="X84">
        <f t="shared" ca="1" si="594"/>
        <v>173.86524484473162</v>
      </c>
      <c r="Y84">
        <f t="shared" ca="1" si="594"/>
        <v>174.18452286220801</v>
      </c>
      <c r="Z84">
        <f t="shared" ca="1" si="594"/>
        <v>176.29658233012202</v>
      </c>
      <c r="AA84">
        <f t="shared" ca="1" si="594"/>
        <v>178.27352941721958</v>
      </c>
      <c r="AB84">
        <f t="shared" ca="1" si="594"/>
        <v>183.1137323946208</v>
      </c>
      <c r="AC84">
        <f t="shared" ca="1" si="594"/>
        <v>179.24751442709382</v>
      </c>
      <c r="AD84">
        <f t="shared" ca="1" si="594"/>
        <v>179.30189222462292</v>
      </c>
      <c r="AE84">
        <f t="shared" ca="1" si="594"/>
        <v>178.42228307511121</v>
      </c>
      <c r="AF84">
        <f t="shared" ca="1" si="594"/>
        <v>174.71021657455253</v>
      </c>
      <c r="AG84">
        <f t="shared" ca="1" si="594"/>
        <v>176.11360605362088</v>
      </c>
      <c r="AH84">
        <f t="shared" ca="1" si="594"/>
        <v>174.17141818203231</v>
      </c>
      <c r="AI84">
        <f t="shared" ca="1" si="594"/>
        <v>173.71396506833844</v>
      </c>
      <c r="AJ84">
        <f t="shared" ca="1" si="594"/>
        <v>172.6853717752941</v>
      </c>
      <c r="AK84">
        <f t="shared" ca="1" si="594"/>
        <v>171.6423752042013</v>
      </c>
      <c r="AL84">
        <f t="shared" ca="1" si="594"/>
        <v>180.76845735619929</v>
      </c>
      <c r="AM84">
        <f t="shared" ref="AM84:BR84" ca="1" si="595">AL84*EXP(($C$6-0.5*$C$4^2)*$C$5+$C$4*SQRT($C$5)*_xlfn.NORM.S.INV(RAND()))</f>
        <v>181.03286397640198</v>
      </c>
      <c r="AN84">
        <f t="shared" ca="1" si="595"/>
        <v>184.92417588124152</v>
      </c>
      <c r="AO84">
        <f t="shared" ca="1" si="595"/>
        <v>183.73272790629144</v>
      </c>
      <c r="AP84">
        <f t="shared" ca="1" si="595"/>
        <v>187.52207997903167</v>
      </c>
      <c r="AQ84">
        <f t="shared" ca="1" si="595"/>
        <v>190.72796018098217</v>
      </c>
      <c r="AR84">
        <f t="shared" ca="1" si="595"/>
        <v>186.23662172866139</v>
      </c>
      <c r="AS84">
        <f t="shared" ca="1" si="595"/>
        <v>189.73342364531274</v>
      </c>
      <c r="AT84">
        <f t="shared" ca="1" si="595"/>
        <v>191.56530336903995</v>
      </c>
      <c r="AU84">
        <f t="shared" ca="1" si="595"/>
        <v>189.20298885618763</v>
      </c>
      <c r="AV84">
        <f t="shared" ca="1" si="595"/>
        <v>193.87953237807034</v>
      </c>
      <c r="AW84">
        <f t="shared" ca="1" si="595"/>
        <v>196.11058527123978</v>
      </c>
      <c r="AX84">
        <f t="shared" ca="1" si="595"/>
        <v>195.77062401349025</v>
      </c>
      <c r="AY84">
        <f t="shared" ca="1" si="595"/>
        <v>195.2762819439148</v>
      </c>
      <c r="AZ84">
        <f t="shared" ca="1" si="595"/>
        <v>196.07754596101907</v>
      </c>
      <c r="BA84">
        <f t="shared" ca="1" si="595"/>
        <v>193.4634859668038</v>
      </c>
      <c r="BB84">
        <f t="shared" ca="1" si="595"/>
        <v>195.96024970330453</v>
      </c>
      <c r="BC84">
        <f t="shared" ca="1" si="595"/>
        <v>198.00794515250985</v>
      </c>
      <c r="BD84">
        <f t="shared" ca="1" si="595"/>
        <v>194.88767430157159</v>
      </c>
      <c r="BE84">
        <f t="shared" ca="1" si="595"/>
        <v>202.14435858943969</v>
      </c>
      <c r="BF84">
        <f t="shared" ca="1" si="595"/>
        <v>200.34226189146452</v>
      </c>
      <c r="BG84">
        <f t="shared" ca="1" si="595"/>
        <v>198.32207825176212</v>
      </c>
      <c r="BH84">
        <f t="shared" ca="1" si="595"/>
        <v>209.72852920712756</v>
      </c>
      <c r="BI84">
        <f t="shared" ca="1" si="595"/>
        <v>212.47063259685001</v>
      </c>
      <c r="BJ84">
        <f t="shared" ca="1" si="595"/>
        <v>213.1066040361911</v>
      </c>
      <c r="BK84">
        <f t="shared" ca="1" si="595"/>
        <v>213.11324408997211</v>
      </c>
      <c r="BL84">
        <f t="shared" ca="1" si="595"/>
        <v>213.84153397110066</v>
      </c>
      <c r="BM84">
        <f t="shared" ca="1" si="595"/>
        <v>217.80515190231856</v>
      </c>
      <c r="BN84">
        <f t="shared" ca="1" si="595"/>
        <v>215.44641300388713</v>
      </c>
      <c r="BO84">
        <f t="shared" ca="1" si="595"/>
        <v>211.58874559969109</v>
      </c>
      <c r="BP84">
        <f t="shared" ca="1" si="595"/>
        <v>211.47033748340485</v>
      </c>
      <c r="BQ84">
        <f t="shared" ca="1" si="595"/>
        <v>209.38624534951205</v>
      </c>
      <c r="BR84">
        <f t="shared" ca="1" si="595"/>
        <v>210.65740210805851</v>
      </c>
      <c r="BS84">
        <f t="shared" ref="BS84:CX84" ca="1" si="596">BR84*EXP(($C$6-0.5*$C$4^2)*$C$5+$C$4*SQRT($C$5)*_xlfn.NORM.S.INV(RAND()))</f>
        <v>209.84067248944524</v>
      </c>
      <c r="BT84">
        <f t="shared" ca="1" si="596"/>
        <v>209.97145705754085</v>
      </c>
      <c r="BU84">
        <f t="shared" ca="1" si="596"/>
        <v>209.31856285021507</v>
      </c>
      <c r="BV84">
        <f t="shared" ca="1" si="596"/>
        <v>208.55561415632005</v>
      </c>
      <c r="BW84">
        <f t="shared" ca="1" si="596"/>
        <v>212.37790409939345</v>
      </c>
      <c r="BX84">
        <f t="shared" ca="1" si="596"/>
        <v>217.08764014455969</v>
      </c>
      <c r="BY84">
        <f t="shared" ca="1" si="596"/>
        <v>217.00889031021461</v>
      </c>
      <c r="BZ84">
        <f t="shared" ca="1" si="596"/>
        <v>220.7452083915104</v>
      </c>
      <c r="CA84">
        <f t="shared" ca="1" si="596"/>
        <v>222.5439787586206</v>
      </c>
      <c r="CB84">
        <f t="shared" ca="1" si="596"/>
        <v>229.7993811791352</v>
      </c>
      <c r="CC84">
        <f t="shared" ca="1" si="596"/>
        <v>234.76405963910165</v>
      </c>
      <c r="CD84">
        <f t="shared" ca="1" si="596"/>
        <v>237.29560770119406</v>
      </c>
      <c r="CE84">
        <f t="shared" ca="1" si="596"/>
        <v>237.71823850169559</v>
      </c>
      <c r="CF84">
        <f t="shared" ca="1" si="596"/>
        <v>237.20529460274713</v>
      </c>
      <c r="CG84">
        <f t="shared" ca="1" si="596"/>
        <v>242.22546081408998</v>
      </c>
      <c r="CH84">
        <f t="shared" ca="1" si="596"/>
        <v>239.82384731920703</v>
      </c>
      <c r="CI84">
        <f t="shared" ca="1" si="596"/>
        <v>239.51743301814531</v>
      </c>
      <c r="CJ84">
        <f t="shared" ca="1" si="596"/>
        <v>241.82842042663978</v>
      </c>
      <c r="CK84">
        <f t="shared" ca="1" si="596"/>
        <v>240.38775191921243</v>
      </c>
      <c r="CL84">
        <f t="shared" ca="1" si="596"/>
        <v>241.30802524867383</v>
      </c>
      <c r="CM84">
        <f t="shared" ca="1" si="596"/>
        <v>239.08612803164061</v>
      </c>
      <c r="CN84">
        <f t="shared" ca="1" si="596"/>
        <v>241.37645077830146</v>
      </c>
      <c r="CO84">
        <f t="shared" ca="1" si="596"/>
        <v>237.06953571714976</v>
      </c>
      <c r="CP84">
        <f t="shared" ca="1" si="596"/>
        <v>232.2987871285448</v>
      </c>
      <c r="CQ84">
        <f t="shared" ca="1" si="596"/>
        <v>231.27804860329078</v>
      </c>
      <c r="CR84">
        <f t="shared" ca="1" si="596"/>
        <v>229.97626431597064</v>
      </c>
      <c r="CS84">
        <f t="shared" ca="1" si="596"/>
        <v>237.96963104491087</v>
      </c>
      <c r="CT84">
        <f t="shared" ca="1" si="596"/>
        <v>240.14038029700191</v>
      </c>
      <c r="CU84">
        <f t="shared" ca="1" si="596"/>
        <v>242.92818230385032</v>
      </c>
      <c r="CV84">
        <f t="shared" ca="1" si="596"/>
        <v>240.86762174443189</v>
      </c>
      <c r="CW84">
        <f t="shared" ca="1" si="596"/>
        <v>232.90778144368241</v>
      </c>
      <c r="CX84">
        <f t="shared" ca="1" si="596"/>
        <v>235.70179110699343</v>
      </c>
      <c r="CY84">
        <f t="shared" ref="CY84:ED84" ca="1" si="597">CX84*EXP(($C$6-0.5*$C$4^2)*$C$5+$C$4*SQRT($C$5)*_xlfn.NORM.S.INV(RAND()))</f>
        <v>236.70004697110565</v>
      </c>
      <c r="CZ84">
        <f t="shared" ca="1" si="597"/>
        <v>236.80987229732759</v>
      </c>
      <c r="DA84">
        <f t="shared" ca="1" si="597"/>
        <v>242.2255447056906</v>
      </c>
      <c r="DB84">
        <f t="shared" ca="1" si="597"/>
        <v>241.75873767943386</v>
      </c>
      <c r="DC84">
        <f t="shared" ca="1" si="597"/>
        <v>239.02333836818337</v>
      </c>
      <c r="DD84">
        <f t="shared" ca="1" si="597"/>
        <v>237.92049485606006</v>
      </c>
      <c r="DE84">
        <f t="shared" ca="1" si="597"/>
        <v>241.00359853838768</v>
      </c>
      <c r="DF84">
        <f t="shared" ca="1" si="597"/>
        <v>244.16003976716854</v>
      </c>
      <c r="DG84">
        <f t="shared" ca="1" si="597"/>
        <v>243.31189456823432</v>
      </c>
      <c r="DH84">
        <f t="shared" ca="1" si="597"/>
        <v>246.79691739257422</v>
      </c>
      <c r="DI84">
        <f t="shared" ca="1" si="597"/>
        <v>253.56397239957454</v>
      </c>
      <c r="DJ84">
        <f t="shared" ca="1" si="597"/>
        <v>249.18494591668235</v>
      </c>
      <c r="DK84">
        <f t="shared" ca="1" si="597"/>
        <v>247.13062671579027</v>
      </c>
      <c r="DL84">
        <f t="shared" ca="1" si="597"/>
        <v>244.01007381018925</v>
      </c>
      <c r="DM84">
        <f t="shared" ca="1" si="597"/>
        <v>242.29094088718259</v>
      </c>
      <c r="DN84">
        <f t="shared" ca="1" si="597"/>
        <v>240.38515625388646</v>
      </c>
      <c r="DO84">
        <f t="shared" ca="1" si="597"/>
        <v>232.36881457971191</v>
      </c>
      <c r="DP84">
        <f t="shared" ca="1" si="597"/>
        <v>225.19307659579431</v>
      </c>
      <c r="DQ84">
        <f t="shared" ca="1" si="597"/>
        <v>221.84415468087431</v>
      </c>
      <c r="DR84">
        <f t="shared" ca="1" si="597"/>
        <v>218.85099990059467</v>
      </c>
      <c r="DS84">
        <f t="shared" ca="1" si="597"/>
        <v>218.74365478047426</v>
      </c>
      <c r="DT84">
        <f t="shared" ca="1" si="597"/>
        <v>220.92872679756383</v>
      </c>
      <c r="DU84">
        <f t="shared" ca="1" si="597"/>
        <v>222.98914564703608</v>
      </c>
      <c r="DV84">
        <f t="shared" ca="1" si="597"/>
        <v>226.5645086706113</v>
      </c>
      <c r="DW84">
        <f t="shared" ca="1" si="597"/>
        <v>234.08723417881086</v>
      </c>
      <c r="DX84">
        <f t="shared" ca="1" si="597"/>
        <v>235.44193296357224</v>
      </c>
      <c r="DY84">
        <f t="shared" ca="1" si="597"/>
        <v>243.23647437887655</v>
      </c>
      <c r="DZ84">
        <f t="shared" ca="1" si="597"/>
        <v>243.14932850577301</v>
      </c>
      <c r="EA84">
        <f t="shared" ca="1" si="597"/>
        <v>252.36602921242428</v>
      </c>
      <c r="EB84">
        <f t="shared" ca="1" si="597"/>
        <v>243.6554730324988</v>
      </c>
      <c r="EC84">
        <f t="shared" ca="1" si="597"/>
        <v>247.41866365514497</v>
      </c>
      <c r="ED84">
        <f t="shared" ca="1" si="597"/>
        <v>261.13922176829908</v>
      </c>
      <c r="EE84">
        <f t="shared" ref="EE84:FJ84" ca="1" si="598">ED84*EXP(($C$6-0.5*$C$4^2)*$C$5+$C$4*SQRT($C$5)*_xlfn.NORM.S.INV(RAND()))</f>
        <v>253.4160566293875</v>
      </c>
      <c r="EF84">
        <f t="shared" ca="1" si="598"/>
        <v>248.14437207621333</v>
      </c>
      <c r="EG84">
        <f t="shared" ca="1" si="598"/>
        <v>237.58369325617386</v>
      </c>
      <c r="EH84">
        <f t="shared" ca="1" si="598"/>
        <v>237.58595434357173</v>
      </c>
      <c r="EI84">
        <f t="shared" ca="1" si="598"/>
        <v>236.37117395062307</v>
      </c>
      <c r="EJ84">
        <f t="shared" ca="1" si="598"/>
        <v>231.90930962566563</v>
      </c>
      <c r="EK84">
        <f t="shared" ca="1" si="598"/>
        <v>236.70797029189393</v>
      </c>
      <c r="EL84">
        <f t="shared" ca="1" si="598"/>
        <v>238.85908409036435</v>
      </c>
      <c r="EM84">
        <f t="shared" ca="1" si="598"/>
        <v>241.20493913040909</v>
      </c>
      <c r="EN84">
        <f t="shared" ca="1" si="598"/>
        <v>235.68280217680004</v>
      </c>
      <c r="EO84">
        <f t="shared" ca="1" si="598"/>
        <v>242.25247888880153</v>
      </c>
      <c r="EP84">
        <f t="shared" ca="1" si="598"/>
        <v>251.01725916390362</v>
      </c>
      <c r="EQ84">
        <f t="shared" ca="1" si="598"/>
        <v>262.97666747020577</v>
      </c>
      <c r="ER84">
        <f t="shared" ca="1" si="598"/>
        <v>256.54481055499934</v>
      </c>
      <c r="ES84">
        <f t="shared" ca="1" si="598"/>
        <v>252.57918407694169</v>
      </c>
      <c r="ET84">
        <f t="shared" ca="1" si="598"/>
        <v>243.80008748647694</v>
      </c>
      <c r="EU84">
        <f t="shared" ca="1" si="598"/>
        <v>250.17102890368483</v>
      </c>
      <c r="EV84">
        <f t="shared" ca="1" si="598"/>
        <v>254.258166075254</v>
      </c>
      <c r="EW84">
        <f t="shared" ca="1" si="598"/>
        <v>255.52032958689321</v>
      </c>
      <c r="EX84">
        <f t="shared" ca="1" si="598"/>
        <v>250.35844047643673</v>
      </c>
      <c r="EY84">
        <f t="shared" ca="1" si="598"/>
        <v>252.10056048668656</v>
      </c>
      <c r="EZ84">
        <f t="shared" ca="1" si="598"/>
        <v>248.7345790364883</v>
      </c>
      <c r="FA84">
        <f t="shared" ca="1" si="598"/>
        <v>253.08973646174266</v>
      </c>
      <c r="FB84">
        <f t="shared" ca="1" si="598"/>
        <v>255.00344701204006</v>
      </c>
      <c r="FC84">
        <f t="shared" ca="1" si="598"/>
        <v>261.48679894846254</v>
      </c>
      <c r="FD84">
        <f t="shared" ca="1" si="598"/>
        <v>261.30774478992038</v>
      </c>
      <c r="FE84">
        <f t="shared" ca="1" si="598"/>
        <v>263.34880588354849</v>
      </c>
      <c r="FF84">
        <f t="shared" ca="1" si="598"/>
        <v>269.70056169049514</v>
      </c>
      <c r="FG84">
        <f t="shared" ca="1" si="598"/>
        <v>267.21208441015381</v>
      </c>
      <c r="FH84">
        <f t="shared" ca="1" si="598"/>
        <v>273.85747658330428</v>
      </c>
      <c r="FI84">
        <f t="shared" ca="1" si="598"/>
        <v>272.0341069518185</v>
      </c>
      <c r="FJ84">
        <f t="shared" ca="1" si="598"/>
        <v>271.71176943605957</v>
      </c>
      <c r="FK84">
        <f t="shared" ref="FK84:GP84" ca="1" si="599">FJ84*EXP(($C$6-0.5*$C$4^2)*$C$5+$C$4*SQRT($C$5)*_xlfn.NORM.S.INV(RAND()))</f>
        <v>271.3618741901056</v>
      </c>
      <c r="FL84">
        <f t="shared" ca="1" si="599"/>
        <v>274.99066383585648</v>
      </c>
      <c r="FM84">
        <f t="shared" ca="1" si="599"/>
        <v>272.73639489540739</v>
      </c>
      <c r="FN84">
        <f t="shared" ca="1" si="599"/>
        <v>277.69159424966711</v>
      </c>
      <c r="FO84">
        <f t="shared" ca="1" si="599"/>
        <v>283.74859773860555</v>
      </c>
      <c r="FP84">
        <f t="shared" ca="1" si="599"/>
        <v>293.63425379256728</v>
      </c>
      <c r="FQ84">
        <f t="shared" ca="1" si="599"/>
        <v>294.76225394062504</v>
      </c>
      <c r="FR84">
        <f t="shared" ca="1" si="599"/>
        <v>296.69225664577868</v>
      </c>
      <c r="FS84">
        <f t="shared" ca="1" si="599"/>
        <v>300.87004485050534</v>
      </c>
      <c r="FT84">
        <f t="shared" ca="1" si="599"/>
        <v>301.66450640791726</v>
      </c>
      <c r="FU84">
        <f t="shared" ca="1" si="599"/>
        <v>302.05266835292713</v>
      </c>
      <c r="FV84">
        <f t="shared" ca="1" si="599"/>
        <v>306.73520409004232</v>
      </c>
      <c r="FW84">
        <f t="shared" ca="1" si="599"/>
        <v>305.46982693791711</v>
      </c>
      <c r="FX84">
        <f t="shared" ca="1" si="599"/>
        <v>302.62330395543546</v>
      </c>
      <c r="FY84">
        <f t="shared" ca="1" si="599"/>
        <v>306.27337065450251</v>
      </c>
      <c r="FZ84">
        <f t="shared" ca="1" si="599"/>
        <v>311.13947481714536</v>
      </c>
      <c r="GA84">
        <f t="shared" ca="1" si="599"/>
        <v>314.72019975159583</v>
      </c>
      <c r="GB84">
        <f t="shared" ca="1" si="599"/>
        <v>315.99287775774854</v>
      </c>
      <c r="GC84">
        <f t="shared" ca="1" si="599"/>
        <v>312.7436566678295</v>
      </c>
      <c r="GD84">
        <f t="shared" ca="1" si="599"/>
        <v>303.72550201326362</v>
      </c>
      <c r="GE84">
        <f t="shared" ca="1" si="599"/>
        <v>294.63698963401549</v>
      </c>
      <c r="GF84">
        <f t="shared" ca="1" si="599"/>
        <v>287.8755314396048</v>
      </c>
      <c r="GG84">
        <f t="shared" ca="1" si="599"/>
        <v>286.29354517420512</v>
      </c>
      <c r="GH84">
        <f t="shared" ca="1" si="599"/>
        <v>283.12367607614789</v>
      </c>
      <c r="GI84">
        <f t="shared" ca="1" si="599"/>
        <v>287.64997669145947</v>
      </c>
      <c r="GJ84">
        <f t="shared" ca="1" si="599"/>
        <v>290.98902162374054</v>
      </c>
      <c r="GK84">
        <f t="shared" ca="1" si="599"/>
        <v>285.64821020541308</v>
      </c>
      <c r="GL84">
        <f t="shared" ca="1" si="599"/>
        <v>290.84101708529556</v>
      </c>
      <c r="GM84">
        <f t="shared" ca="1" si="599"/>
        <v>290.07993088288896</v>
      </c>
      <c r="GN84">
        <f t="shared" ca="1" si="599"/>
        <v>289.32412030752624</v>
      </c>
      <c r="GO84">
        <f t="shared" ca="1" si="599"/>
        <v>287.62263866432545</v>
      </c>
      <c r="GP84">
        <f t="shared" ca="1" si="599"/>
        <v>280.86959898799586</v>
      </c>
      <c r="GQ84">
        <f t="shared" ref="GQ84:GX84" ca="1" si="600">GP84*EXP(($C$6-0.5*$C$4^2)*$C$5+$C$4*SQRT($C$5)*_xlfn.NORM.S.INV(RAND()))</f>
        <v>290.11005506708938</v>
      </c>
      <c r="GR84">
        <f t="shared" ca="1" si="600"/>
        <v>295.56791029926774</v>
      </c>
      <c r="GS84">
        <f t="shared" ca="1" si="600"/>
        <v>292.48177955150231</v>
      </c>
      <c r="GT84">
        <f t="shared" ca="1" si="600"/>
        <v>290.14658225973568</v>
      </c>
      <c r="GU84">
        <f t="shared" ca="1" si="600"/>
        <v>289.47056200924573</v>
      </c>
      <c r="GV84">
        <f t="shared" ca="1" si="600"/>
        <v>290.97518118209439</v>
      </c>
      <c r="GW84">
        <f t="shared" ca="1" si="600"/>
        <v>295.31780852388471</v>
      </c>
      <c r="GX84">
        <f t="shared" ca="1" si="600"/>
        <v>293.90856137502129</v>
      </c>
      <c r="GY84" s="26">
        <f t="shared" ca="1" si="480"/>
        <v>0</v>
      </c>
      <c r="GZ84">
        <f t="shared" ca="1" si="470"/>
        <v>0</v>
      </c>
      <c r="HA84" s="26">
        <f t="shared" ca="1" si="481"/>
        <v>133.90856137502129</v>
      </c>
      <c r="HB84" s="26">
        <f t="shared" ca="1" si="471"/>
        <v>133.47777265403749</v>
      </c>
    </row>
    <row r="85" spans="6:210" x14ac:dyDescent="0.35">
      <c r="F85" s="26">
        <f t="shared" si="472"/>
        <v>156.69999999999999</v>
      </c>
      <c r="G85">
        <f t="shared" ref="G85:AL85" ca="1" si="601">F85*EXP(($C$6-0.5*$C$4^2)*$C$5+$C$4*SQRT($C$5)*_xlfn.NORM.S.INV(RAND()))</f>
        <v>159.54299253196905</v>
      </c>
      <c r="H85">
        <f t="shared" ca="1" si="601"/>
        <v>157.57098209965699</v>
      </c>
      <c r="I85">
        <f t="shared" ca="1" si="601"/>
        <v>158.14940543231123</v>
      </c>
      <c r="J85">
        <f t="shared" ca="1" si="601"/>
        <v>156.38944820110424</v>
      </c>
      <c r="K85">
        <f t="shared" ca="1" si="601"/>
        <v>160.51553755355167</v>
      </c>
      <c r="L85">
        <f t="shared" ca="1" si="601"/>
        <v>158.26574754763297</v>
      </c>
      <c r="M85">
        <f t="shared" ca="1" si="601"/>
        <v>157.5378702373564</v>
      </c>
      <c r="N85">
        <f t="shared" ca="1" si="601"/>
        <v>155.34738697219885</v>
      </c>
      <c r="O85">
        <f t="shared" ca="1" si="601"/>
        <v>153.03560063906519</v>
      </c>
      <c r="P85">
        <f t="shared" ca="1" si="601"/>
        <v>158.10732649172101</v>
      </c>
      <c r="Q85">
        <f t="shared" ca="1" si="601"/>
        <v>162.60725708922919</v>
      </c>
      <c r="R85">
        <f t="shared" ca="1" si="601"/>
        <v>161.41139778845317</v>
      </c>
      <c r="S85">
        <f t="shared" ca="1" si="601"/>
        <v>160.92661300638045</v>
      </c>
      <c r="T85">
        <f t="shared" ca="1" si="601"/>
        <v>159.58740042744267</v>
      </c>
      <c r="U85">
        <f t="shared" ca="1" si="601"/>
        <v>159.21276677306562</v>
      </c>
      <c r="V85">
        <f t="shared" ca="1" si="601"/>
        <v>156.28119396926471</v>
      </c>
      <c r="W85">
        <f t="shared" ca="1" si="601"/>
        <v>152.31959879799143</v>
      </c>
      <c r="X85">
        <f t="shared" ca="1" si="601"/>
        <v>150.58217211914464</v>
      </c>
      <c r="Y85">
        <f t="shared" ca="1" si="601"/>
        <v>152.65391643581808</v>
      </c>
      <c r="Z85">
        <f t="shared" ca="1" si="601"/>
        <v>153.00852671377416</v>
      </c>
      <c r="AA85">
        <f t="shared" ca="1" si="601"/>
        <v>150.31391974936847</v>
      </c>
      <c r="AB85">
        <f t="shared" ca="1" si="601"/>
        <v>156.4025380987035</v>
      </c>
      <c r="AC85">
        <f t="shared" ca="1" si="601"/>
        <v>153.37488961326838</v>
      </c>
      <c r="AD85">
        <f t="shared" ca="1" si="601"/>
        <v>152.78603444558098</v>
      </c>
      <c r="AE85">
        <f t="shared" ca="1" si="601"/>
        <v>150.99655923916558</v>
      </c>
      <c r="AF85">
        <f t="shared" ca="1" si="601"/>
        <v>150.74120346539289</v>
      </c>
      <c r="AG85">
        <f t="shared" ca="1" si="601"/>
        <v>150.21493372914435</v>
      </c>
      <c r="AH85">
        <f t="shared" ca="1" si="601"/>
        <v>151.91725934892827</v>
      </c>
      <c r="AI85">
        <f t="shared" ca="1" si="601"/>
        <v>151.98879949325743</v>
      </c>
      <c r="AJ85">
        <f t="shared" ca="1" si="601"/>
        <v>150.32668918045493</v>
      </c>
      <c r="AK85">
        <f t="shared" ca="1" si="601"/>
        <v>148.58258368072109</v>
      </c>
      <c r="AL85">
        <f t="shared" ca="1" si="601"/>
        <v>147.85510169697687</v>
      </c>
      <c r="AM85">
        <f t="shared" ref="AM85:BR85" ca="1" si="602">AL85*EXP(($C$6-0.5*$C$4^2)*$C$5+$C$4*SQRT($C$5)*_xlfn.NORM.S.INV(RAND()))</f>
        <v>150.95954681244473</v>
      </c>
      <c r="AN85">
        <f t="shared" ca="1" si="602"/>
        <v>150.07265121012574</v>
      </c>
      <c r="AO85">
        <f t="shared" ca="1" si="602"/>
        <v>149.85930830631804</v>
      </c>
      <c r="AP85">
        <f t="shared" ca="1" si="602"/>
        <v>151.61950568841135</v>
      </c>
      <c r="AQ85">
        <f t="shared" ca="1" si="602"/>
        <v>147.7109665606971</v>
      </c>
      <c r="AR85">
        <f t="shared" ca="1" si="602"/>
        <v>147.58320148156386</v>
      </c>
      <c r="AS85">
        <f t="shared" ca="1" si="602"/>
        <v>148.35812223010262</v>
      </c>
      <c r="AT85">
        <f t="shared" ca="1" si="602"/>
        <v>144.34864022797794</v>
      </c>
      <c r="AU85">
        <f t="shared" ca="1" si="602"/>
        <v>147.07394233031576</v>
      </c>
      <c r="AV85">
        <f t="shared" ca="1" si="602"/>
        <v>141.27720957324834</v>
      </c>
      <c r="AW85">
        <f t="shared" ca="1" si="602"/>
        <v>141.76204780064393</v>
      </c>
      <c r="AX85">
        <f t="shared" ca="1" si="602"/>
        <v>140.27715727927972</v>
      </c>
      <c r="AY85">
        <f t="shared" ca="1" si="602"/>
        <v>138.44307958131</v>
      </c>
      <c r="AZ85">
        <f t="shared" ca="1" si="602"/>
        <v>138.25840271553787</v>
      </c>
      <c r="BA85">
        <f t="shared" ca="1" si="602"/>
        <v>138.84525814739465</v>
      </c>
      <c r="BB85">
        <f t="shared" ca="1" si="602"/>
        <v>139.12610750148636</v>
      </c>
      <c r="BC85">
        <f t="shared" ca="1" si="602"/>
        <v>138.97847960463861</v>
      </c>
      <c r="BD85">
        <f t="shared" ca="1" si="602"/>
        <v>137.29781916482676</v>
      </c>
      <c r="BE85">
        <f t="shared" ca="1" si="602"/>
        <v>134.39825681355714</v>
      </c>
      <c r="BF85">
        <f t="shared" ca="1" si="602"/>
        <v>135.92719312601648</v>
      </c>
      <c r="BG85">
        <f t="shared" ca="1" si="602"/>
        <v>140.33097628513497</v>
      </c>
      <c r="BH85">
        <f t="shared" ca="1" si="602"/>
        <v>142.98773825659583</v>
      </c>
      <c r="BI85">
        <f t="shared" ca="1" si="602"/>
        <v>142.12963036465865</v>
      </c>
      <c r="BJ85">
        <f t="shared" ca="1" si="602"/>
        <v>139.89896436095336</v>
      </c>
      <c r="BK85">
        <f t="shared" ca="1" si="602"/>
        <v>141.33877306020025</v>
      </c>
      <c r="BL85">
        <f t="shared" ca="1" si="602"/>
        <v>140.35899105013584</v>
      </c>
      <c r="BM85">
        <f t="shared" ca="1" si="602"/>
        <v>139.76977025747823</v>
      </c>
      <c r="BN85">
        <f t="shared" ca="1" si="602"/>
        <v>138.09171571269545</v>
      </c>
      <c r="BO85">
        <f t="shared" ca="1" si="602"/>
        <v>138.39139775085712</v>
      </c>
      <c r="BP85">
        <f t="shared" ca="1" si="602"/>
        <v>136.62984451001088</v>
      </c>
      <c r="BQ85">
        <f t="shared" ca="1" si="602"/>
        <v>137.01066269158127</v>
      </c>
      <c r="BR85">
        <f t="shared" ca="1" si="602"/>
        <v>144.5474645910756</v>
      </c>
      <c r="BS85">
        <f t="shared" ref="BS85:CX85" ca="1" si="603">BR85*EXP(($C$6-0.5*$C$4^2)*$C$5+$C$4*SQRT($C$5)*_xlfn.NORM.S.INV(RAND()))</f>
        <v>142.29345239898137</v>
      </c>
      <c r="BT85">
        <f t="shared" ca="1" si="603"/>
        <v>142.75735698309592</v>
      </c>
      <c r="BU85">
        <f t="shared" ca="1" si="603"/>
        <v>137.6988720237853</v>
      </c>
      <c r="BV85">
        <f t="shared" ca="1" si="603"/>
        <v>137.58402688284329</v>
      </c>
      <c r="BW85">
        <f t="shared" ca="1" si="603"/>
        <v>134.87394267284978</v>
      </c>
      <c r="BX85">
        <f t="shared" ca="1" si="603"/>
        <v>133.82171739655433</v>
      </c>
      <c r="BY85">
        <f t="shared" ca="1" si="603"/>
        <v>133.60225596261094</v>
      </c>
      <c r="BZ85">
        <f t="shared" ca="1" si="603"/>
        <v>132.60696053135419</v>
      </c>
      <c r="CA85">
        <f t="shared" ca="1" si="603"/>
        <v>128.71169138594522</v>
      </c>
      <c r="CB85">
        <f t="shared" ca="1" si="603"/>
        <v>131.98132284363754</v>
      </c>
      <c r="CC85">
        <f t="shared" ca="1" si="603"/>
        <v>130.81114352791585</v>
      </c>
      <c r="CD85">
        <f t="shared" ca="1" si="603"/>
        <v>129.97070018521745</v>
      </c>
      <c r="CE85">
        <f t="shared" ca="1" si="603"/>
        <v>131.16780300380606</v>
      </c>
      <c r="CF85">
        <f t="shared" ca="1" si="603"/>
        <v>132.88051052151289</v>
      </c>
      <c r="CG85">
        <f t="shared" ca="1" si="603"/>
        <v>132.92359615657327</v>
      </c>
      <c r="CH85">
        <f t="shared" ca="1" si="603"/>
        <v>131.8624794484198</v>
      </c>
      <c r="CI85">
        <f t="shared" ca="1" si="603"/>
        <v>131.97824628727298</v>
      </c>
      <c r="CJ85">
        <f t="shared" ca="1" si="603"/>
        <v>129.93895158976608</v>
      </c>
      <c r="CK85">
        <f t="shared" ca="1" si="603"/>
        <v>128.23543637986586</v>
      </c>
      <c r="CL85">
        <f t="shared" ca="1" si="603"/>
        <v>123.89656478432808</v>
      </c>
      <c r="CM85">
        <f t="shared" ca="1" si="603"/>
        <v>124.13061946363329</v>
      </c>
      <c r="CN85">
        <f t="shared" ca="1" si="603"/>
        <v>122.28660060345041</v>
      </c>
      <c r="CO85">
        <f t="shared" ca="1" si="603"/>
        <v>125.62503925953527</v>
      </c>
      <c r="CP85">
        <f t="shared" ca="1" si="603"/>
        <v>126.74777407421298</v>
      </c>
      <c r="CQ85">
        <f t="shared" ca="1" si="603"/>
        <v>132.27611555187343</v>
      </c>
      <c r="CR85">
        <f t="shared" ca="1" si="603"/>
        <v>136.04517192442162</v>
      </c>
      <c r="CS85">
        <f t="shared" ca="1" si="603"/>
        <v>135.03137984158693</v>
      </c>
      <c r="CT85">
        <f t="shared" ca="1" si="603"/>
        <v>137.62792916784224</v>
      </c>
      <c r="CU85">
        <f t="shared" ca="1" si="603"/>
        <v>145.21756417794231</v>
      </c>
      <c r="CV85">
        <f t="shared" ca="1" si="603"/>
        <v>146.14387985021148</v>
      </c>
      <c r="CW85">
        <f t="shared" ca="1" si="603"/>
        <v>140.81446018113317</v>
      </c>
      <c r="CX85">
        <f t="shared" ca="1" si="603"/>
        <v>139.42424140580405</v>
      </c>
      <c r="CY85">
        <f t="shared" ref="CY85:ED85" ca="1" si="604">CX85*EXP(($C$6-0.5*$C$4^2)*$C$5+$C$4*SQRT($C$5)*_xlfn.NORM.S.INV(RAND()))</f>
        <v>135.64305604333339</v>
      </c>
      <c r="CZ85">
        <f t="shared" ca="1" si="604"/>
        <v>131.13413402426139</v>
      </c>
      <c r="DA85">
        <f t="shared" ca="1" si="604"/>
        <v>129.16043458336043</v>
      </c>
      <c r="DB85">
        <f t="shared" ca="1" si="604"/>
        <v>130.71380981680483</v>
      </c>
      <c r="DC85">
        <f t="shared" ca="1" si="604"/>
        <v>131.63289975131417</v>
      </c>
      <c r="DD85">
        <f t="shared" ca="1" si="604"/>
        <v>131.63961432938862</v>
      </c>
      <c r="DE85">
        <f t="shared" ca="1" si="604"/>
        <v>126.60125299420707</v>
      </c>
      <c r="DF85">
        <f t="shared" ca="1" si="604"/>
        <v>125.42009885812247</v>
      </c>
      <c r="DG85">
        <f t="shared" ca="1" si="604"/>
        <v>125.66366082424366</v>
      </c>
      <c r="DH85">
        <f t="shared" ca="1" si="604"/>
        <v>126.92813272976235</v>
      </c>
      <c r="DI85">
        <f t="shared" ca="1" si="604"/>
        <v>126.73775640808132</v>
      </c>
      <c r="DJ85">
        <f t="shared" ca="1" si="604"/>
        <v>130.23683298924502</v>
      </c>
      <c r="DK85">
        <f t="shared" ca="1" si="604"/>
        <v>134.38173106389294</v>
      </c>
      <c r="DL85">
        <f t="shared" ca="1" si="604"/>
        <v>133.53360572117404</v>
      </c>
      <c r="DM85">
        <f t="shared" ca="1" si="604"/>
        <v>130.66602436159974</v>
      </c>
      <c r="DN85">
        <f t="shared" ca="1" si="604"/>
        <v>131.03155641178438</v>
      </c>
      <c r="DO85">
        <f t="shared" ca="1" si="604"/>
        <v>134.24569917729704</v>
      </c>
      <c r="DP85">
        <f t="shared" ca="1" si="604"/>
        <v>133.96654749574535</v>
      </c>
      <c r="DQ85">
        <f t="shared" ca="1" si="604"/>
        <v>128.98166086188726</v>
      </c>
      <c r="DR85">
        <f t="shared" ca="1" si="604"/>
        <v>130.14894822092637</v>
      </c>
      <c r="DS85">
        <f t="shared" ca="1" si="604"/>
        <v>126.71891343798251</v>
      </c>
      <c r="DT85">
        <f t="shared" ca="1" si="604"/>
        <v>128.31754159835134</v>
      </c>
      <c r="DU85">
        <f t="shared" ca="1" si="604"/>
        <v>130.37007860080575</v>
      </c>
      <c r="DV85">
        <f t="shared" ca="1" si="604"/>
        <v>128.50285449345716</v>
      </c>
      <c r="DW85">
        <f t="shared" ca="1" si="604"/>
        <v>128.40663932992499</v>
      </c>
      <c r="DX85">
        <f t="shared" ca="1" si="604"/>
        <v>124.5052437551817</v>
      </c>
      <c r="DY85">
        <f t="shared" ca="1" si="604"/>
        <v>126.20403856961549</v>
      </c>
      <c r="DZ85">
        <f t="shared" ca="1" si="604"/>
        <v>126.21491100674039</v>
      </c>
      <c r="EA85">
        <f t="shared" ca="1" si="604"/>
        <v>129.67065937252488</v>
      </c>
      <c r="EB85">
        <f t="shared" ca="1" si="604"/>
        <v>131.95537362677641</v>
      </c>
      <c r="EC85">
        <f t="shared" ca="1" si="604"/>
        <v>129.540105250728</v>
      </c>
      <c r="ED85">
        <f t="shared" ca="1" si="604"/>
        <v>126.07819006156686</v>
      </c>
      <c r="EE85">
        <f t="shared" ref="EE85:FJ85" ca="1" si="605">ED85*EXP(($C$6-0.5*$C$4^2)*$C$5+$C$4*SQRT($C$5)*_xlfn.NORM.S.INV(RAND()))</f>
        <v>127.65787248857094</v>
      </c>
      <c r="EF85">
        <f t="shared" ca="1" si="605"/>
        <v>128.91751820237238</v>
      </c>
      <c r="EG85">
        <f t="shared" ca="1" si="605"/>
        <v>130.40072869606632</v>
      </c>
      <c r="EH85">
        <f t="shared" ca="1" si="605"/>
        <v>130.13970475711753</v>
      </c>
      <c r="EI85">
        <f t="shared" ca="1" si="605"/>
        <v>131.05145400213837</v>
      </c>
      <c r="EJ85">
        <f t="shared" ca="1" si="605"/>
        <v>127.86642935134725</v>
      </c>
      <c r="EK85">
        <f t="shared" ca="1" si="605"/>
        <v>126.88261341634603</v>
      </c>
      <c r="EL85">
        <f t="shared" ca="1" si="605"/>
        <v>130.93906264033251</v>
      </c>
      <c r="EM85">
        <f t="shared" ca="1" si="605"/>
        <v>129.45644210996889</v>
      </c>
      <c r="EN85">
        <f t="shared" ca="1" si="605"/>
        <v>129.26381570239158</v>
      </c>
      <c r="EO85">
        <f t="shared" ca="1" si="605"/>
        <v>129.00935422460375</v>
      </c>
      <c r="EP85">
        <f t="shared" ca="1" si="605"/>
        <v>128.07389784509783</v>
      </c>
      <c r="EQ85">
        <f t="shared" ca="1" si="605"/>
        <v>128.42319285034623</v>
      </c>
      <c r="ER85">
        <f t="shared" ca="1" si="605"/>
        <v>128.62517384000688</v>
      </c>
      <c r="ES85">
        <f t="shared" ca="1" si="605"/>
        <v>132.67374122811458</v>
      </c>
      <c r="ET85">
        <f t="shared" ca="1" si="605"/>
        <v>132.42158905760985</v>
      </c>
      <c r="EU85">
        <f t="shared" ca="1" si="605"/>
        <v>130.00714491902917</v>
      </c>
      <c r="EV85">
        <f t="shared" ca="1" si="605"/>
        <v>126.18912961244806</v>
      </c>
      <c r="EW85">
        <f t="shared" ca="1" si="605"/>
        <v>125.70867676536126</v>
      </c>
      <c r="EX85">
        <f t="shared" ca="1" si="605"/>
        <v>124.81864122951529</v>
      </c>
      <c r="EY85">
        <f t="shared" ca="1" si="605"/>
        <v>126.12357460753444</v>
      </c>
      <c r="EZ85">
        <f t="shared" ca="1" si="605"/>
        <v>128.81628901496623</v>
      </c>
      <c r="FA85">
        <f t="shared" ca="1" si="605"/>
        <v>129.40032404526633</v>
      </c>
      <c r="FB85">
        <f t="shared" ca="1" si="605"/>
        <v>129.34673290779526</v>
      </c>
      <c r="FC85">
        <f t="shared" ca="1" si="605"/>
        <v>127.302206443587</v>
      </c>
      <c r="FD85">
        <f t="shared" ca="1" si="605"/>
        <v>125.48982423374332</v>
      </c>
      <c r="FE85">
        <f t="shared" ca="1" si="605"/>
        <v>123.04384889803556</v>
      </c>
      <c r="FF85">
        <f t="shared" ca="1" si="605"/>
        <v>124.36230311450805</v>
      </c>
      <c r="FG85">
        <f t="shared" ca="1" si="605"/>
        <v>129.56266441006079</v>
      </c>
      <c r="FH85">
        <f t="shared" ca="1" si="605"/>
        <v>129.90116280295746</v>
      </c>
      <c r="FI85">
        <f t="shared" ca="1" si="605"/>
        <v>127.79694893592588</v>
      </c>
      <c r="FJ85">
        <f t="shared" ca="1" si="605"/>
        <v>129.11254628525515</v>
      </c>
      <c r="FK85">
        <f t="shared" ref="FK85:GP85" ca="1" si="606">FJ85*EXP(($C$6-0.5*$C$4^2)*$C$5+$C$4*SQRT($C$5)*_xlfn.NORM.S.INV(RAND()))</f>
        <v>129.65063202025814</v>
      </c>
      <c r="FL85">
        <f t="shared" ca="1" si="606"/>
        <v>130.76260448090338</v>
      </c>
      <c r="FM85">
        <f t="shared" ca="1" si="606"/>
        <v>129.29418877550165</v>
      </c>
      <c r="FN85">
        <f t="shared" ca="1" si="606"/>
        <v>126.51831870481259</v>
      </c>
      <c r="FO85">
        <f t="shared" ca="1" si="606"/>
        <v>127.51500876742318</v>
      </c>
      <c r="FP85">
        <f t="shared" ca="1" si="606"/>
        <v>127.38365365402611</v>
      </c>
      <c r="FQ85">
        <f t="shared" ca="1" si="606"/>
        <v>123.30931871252346</v>
      </c>
      <c r="FR85">
        <f t="shared" ca="1" si="606"/>
        <v>124.71137334630035</v>
      </c>
      <c r="FS85">
        <f t="shared" ca="1" si="606"/>
        <v>127.23283567980653</v>
      </c>
      <c r="FT85">
        <f t="shared" ca="1" si="606"/>
        <v>127.48564411495218</v>
      </c>
      <c r="FU85">
        <f t="shared" ca="1" si="606"/>
        <v>127.02793564952692</v>
      </c>
      <c r="FV85">
        <f t="shared" ca="1" si="606"/>
        <v>129.27939149547976</v>
      </c>
      <c r="FW85">
        <f t="shared" ca="1" si="606"/>
        <v>129.14388639200851</v>
      </c>
      <c r="FX85">
        <f t="shared" ca="1" si="606"/>
        <v>129.58886019160067</v>
      </c>
      <c r="FY85">
        <f t="shared" ca="1" si="606"/>
        <v>136.0188855643012</v>
      </c>
      <c r="FZ85">
        <f t="shared" ca="1" si="606"/>
        <v>132.54043801191003</v>
      </c>
      <c r="GA85">
        <f t="shared" ca="1" si="606"/>
        <v>132.38433167230309</v>
      </c>
      <c r="GB85">
        <f t="shared" ca="1" si="606"/>
        <v>133.49569569024649</v>
      </c>
      <c r="GC85">
        <f t="shared" ca="1" si="606"/>
        <v>130.03249240687717</v>
      </c>
      <c r="GD85">
        <f t="shared" ca="1" si="606"/>
        <v>128.59623284065836</v>
      </c>
      <c r="GE85">
        <f t="shared" ca="1" si="606"/>
        <v>129.46573518792172</v>
      </c>
      <c r="GF85">
        <f t="shared" ca="1" si="606"/>
        <v>131.18454049956199</v>
      </c>
      <c r="GG85">
        <f t="shared" ca="1" si="606"/>
        <v>133.65772907946769</v>
      </c>
      <c r="GH85">
        <f t="shared" ca="1" si="606"/>
        <v>130.97093860733881</v>
      </c>
      <c r="GI85">
        <f t="shared" ca="1" si="606"/>
        <v>134.39565528671383</v>
      </c>
      <c r="GJ85">
        <f t="shared" ca="1" si="606"/>
        <v>136.17854804185538</v>
      </c>
      <c r="GK85">
        <f t="shared" ca="1" si="606"/>
        <v>133.71152787200185</v>
      </c>
      <c r="GL85">
        <f t="shared" ca="1" si="606"/>
        <v>136.10804140534643</v>
      </c>
      <c r="GM85">
        <f t="shared" ca="1" si="606"/>
        <v>137.33556677794954</v>
      </c>
      <c r="GN85">
        <f t="shared" ca="1" si="606"/>
        <v>138.68387485271737</v>
      </c>
      <c r="GO85">
        <f t="shared" ca="1" si="606"/>
        <v>135.48202259978885</v>
      </c>
      <c r="GP85">
        <f t="shared" ca="1" si="606"/>
        <v>135.49094469796464</v>
      </c>
      <c r="GQ85">
        <f t="shared" ref="GQ85:GX85" ca="1" si="607">GP85*EXP(($C$6-0.5*$C$4^2)*$C$5+$C$4*SQRT($C$5)*_xlfn.NORM.S.INV(RAND()))</f>
        <v>137.20883066784899</v>
      </c>
      <c r="GR85">
        <f t="shared" ca="1" si="607"/>
        <v>137.10454380189196</v>
      </c>
      <c r="GS85">
        <f t="shared" ca="1" si="607"/>
        <v>136.93416453823994</v>
      </c>
      <c r="GT85">
        <f t="shared" ca="1" si="607"/>
        <v>139.20301916836576</v>
      </c>
      <c r="GU85">
        <f t="shared" ca="1" si="607"/>
        <v>145.17411230537044</v>
      </c>
      <c r="GV85">
        <f t="shared" ca="1" si="607"/>
        <v>148.70675752672372</v>
      </c>
      <c r="GW85">
        <f t="shared" ca="1" si="607"/>
        <v>144.90857456426323</v>
      </c>
      <c r="GX85">
        <f t="shared" ca="1" si="607"/>
        <v>144.71266781737054</v>
      </c>
      <c r="GY85" s="26">
        <f t="shared" ca="1" si="480"/>
        <v>15.287332182629456</v>
      </c>
      <c r="GZ85">
        <f t="shared" ca="1" si="470"/>
        <v>15.238152277994637</v>
      </c>
      <c r="HA85" s="26">
        <f t="shared" ca="1" si="481"/>
        <v>0</v>
      </c>
      <c r="HB85" s="26">
        <f t="shared" ca="1" si="471"/>
        <v>0</v>
      </c>
    </row>
    <row r="86" spans="6:210" x14ac:dyDescent="0.35">
      <c r="F86" s="26">
        <f t="shared" si="472"/>
        <v>156.69999999999999</v>
      </c>
      <c r="G86">
        <f t="shared" ref="G86:AL86" ca="1" si="608">F86*EXP(($C$6-0.5*$C$4^2)*$C$5+$C$4*SQRT($C$5)*_xlfn.NORM.S.INV(RAND()))</f>
        <v>157.40843980360017</v>
      </c>
      <c r="H86">
        <f t="shared" ca="1" si="608"/>
        <v>157.56963773545016</v>
      </c>
      <c r="I86">
        <f t="shared" ca="1" si="608"/>
        <v>158.49125702127822</v>
      </c>
      <c r="J86">
        <f t="shared" ca="1" si="608"/>
        <v>160.11175662041043</v>
      </c>
      <c r="K86">
        <f t="shared" ca="1" si="608"/>
        <v>157.72555697063197</v>
      </c>
      <c r="L86">
        <f t="shared" ca="1" si="608"/>
        <v>161.59079661097601</v>
      </c>
      <c r="M86">
        <f t="shared" ca="1" si="608"/>
        <v>162.95541191731081</v>
      </c>
      <c r="N86">
        <f t="shared" ca="1" si="608"/>
        <v>160.03285702582585</v>
      </c>
      <c r="O86">
        <f t="shared" ca="1" si="608"/>
        <v>164.21845847566681</v>
      </c>
      <c r="P86">
        <f t="shared" ca="1" si="608"/>
        <v>163.12881117140307</v>
      </c>
      <c r="Q86">
        <f t="shared" ca="1" si="608"/>
        <v>163.01940292063924</v>
      </c>
      <c r="R86">
        <f t="shared" ca="1" si="608"/>
        <v>163.1828219231233</v>
      </c>
      <c r="S86">
        <f t="shared" ca="1" si="608"/>
        <v>159.77537404175195</v>
      </c>
      <c r="T86">
        <f t="shared" ca="1" si="608"/>
        <v>163.71462540693233</v>
      </c>
      <c r="U86">
        <f t="shared" ca="1" si="608"/>
        <v>165.09183657370633</v>
      </c>
      <c r="V86">
        <f t="shared" ca="1" si="608"/>
        <v>166.36348162581854</v>
      </c>
      <c r="W86">
        <f t="shared" ca="1" si="608"/>
        <v>171.2237360473508</v>
      </c>
      <c r="X86">
        <f t="shared" ca="1" si="608"/>
        <v>170.79242234462555</v>
      </c>
      <c r="Y86">
        <f t="shared" ca="1" si="608"/>
        <v>168.72786262416875</v>
      </c>
      <c r="Z86">
        <f t="shared" ca="1" si="608"/>
        <v>167.23295398740765</v>
      </c>
      <c r="AA86">
        <f t="shared" ca="1" si="608"/>
        <v>169.59729478217267</v>
      </c>
      <c r="AB86">
        <f t="shared" ca="1" si="608"/>
        <v>176.34606487928457</v>
      </c>
      <c r="AC86">
        <f t="shared" ca="1" si="608"/>
        <v>173.30306335416302</v>
      </c>
      <c r="AD86">
        <f t="shared" ca="1" si="608"/>
        <v>173.77623030760063</v>
      </c>
      <c r="AE86">
        <f t="shared" ca="1" si="608"/>
        <v>172.48980203942486</v>
      </c>
      <c r="AF86">
        <f t="shared" ca="1" si="608"/>
        <v>172.26855694135352</v>
      </c>
      <c r="AG86">
        <f t="shared" ca="1" si="608"/>
        <v>171.50263606189827</v>
      </c>
      <c r="AH86">
        <f t="shared" ca="1" si="608"/>
        <v>169.35964850870266</v>
      </c>
      <c r="AI86">
        <f t="shared" ca="1" si="608"/>
        <v>171.60614472651108</v>
      </c>
      <c r="AJ86">
        <f t="shared" ca="1" si="608"/>
        <v>167.88851072816135</v>
      </c>
      <c r="AK86">
        <f t="shared" ca="1" si="608"/>
        <v>168.01311982404246</v>
      </c>
      <c r="AL86">
        <f t="shared" ca="1" si="608"/>
        <v>166.04598085082444</v>
      </c>
      <c r="AM86">
        <f t="shared" ref="AM86:BR86" ca="1" si="609">AL86*EXP(($C$6-0.5*$C$4^2)*$C$5+$C$4*SQRT($C$5)*_xlfn.NORM.S.INV(RAND()))</f>
        <v>164.79198007849467</v>
      </c>
      <c r="AN86">
        <f t="shared" ca="1" si="609"/>
        <v>160.74501425755096</v>
      </c>
      <c r="AO86">
        <f t="shared" ca="1" si="609"/>
        <v>159.46543591296765</v>
      </c>
      <c r="AP86">
        <f t="shared" ca="1" si="609"/>
        <v>158.68569300876266</v>
      </c>
      <c r="AQ86">
        <f t="shared" ca="1" si="609"/>
        <v>156.72101624708731</v>
      </c>
      <c r="AR86">
        <f t="shared" ca="1" si="609"/>
        <v>160.49887230382149</v>
      </c>
      <c r="AS86">
        <f t="shared" ca="1" si="609"/>
        <v>164.19904234283541</v>
      </c>
      <c r="AT86">
        <f t="shared" ca="1" si="609"/>
        <v>163.60175237505263</v>
      </c>
      <c r="AU86">
        <f t="shared" ca="1" si="609"/>
        <v>167.39381951183179</v>
      </c>
      <c r="AV86">
        <f t="shared" ca="1" si="609"/>
        <v>166.93102091930675</v>
      </c>
      <c r="AW86">
        <f t="shared" ca="1" si="609"/>
        <v>167.44302728232017</v>
      </c>
      <c r="AX86">
        <f t="shared" ca="1" si="609"/>
        <v>168.04064585344679</v>
      </c>
      <c r="AY86">
        <f t="shared" ca="1" si="609"/>
        <v>174.71730479330679</v>
      </c>
      <c r="AZ86">
        <f t="shared" ca="1" si="609"/>
        <v>174.65664901066037</v>
      </c>
      <c r="BA86">
        <f t="shared" ca="1" si="609"/>
        <v>177.34156998663653</v>
      </c>
      <c r="BB86">
        <f t="shared" ca="1" si="609"/>
        <v>174.84845333953666</v>
      </c>
      <c r="BC86">
        <f t="shared" ca="1" si="609"/>
        <v>173.45095261420681</v>
      </c>
      <c r="BD86">
        <f t="shared" ca="1" si="609"/>
        <v>175.09334353304033</v>
      </c>
      <c r="BE86">
        <f t="shared" ca="1" si="609"/>
        <v>176.00769533009</v>
      </c>
      <c r="BF86">
        <f t="shared" ca="1" si="609"/>
        <v>178.44931403713846</v>
      </c>
      <c r="BG86">
        <f t="shared" ca="1" si="609"/>
        <v>173.90389701512274</v>
      </c>
      <c r="BH86">
        <f t="shared" ca="1" si="609"/>
        <v>171.99312297811247</v>
      </c>
      <c r="BI86">
        <f t="shared" ca="1" si="609"/>
        <v>177.21837058046475</v>
      </c>
      <c r="BJ86">
        <f t="shared" ca="1" si="609"/>
        <v>177.62976166611472</v>
      </c>
      <c r="BK86">
        <f t="shared" ca="1" si="609"/>
        <v>179.52497429123085</v>
      </c>
      <c r="BL86">
        <f t="shared" ca="1" si="609"/>
        <v>184.10431213283582</v>
      </c>
      <c r="BM86">
        <f t="shared" ca="1" si="609"/>
        <v>184.62167621692765</v>
      </c>
      <c r="BN86">
        <f t="shared" ca="1" si="609"/>
        <v>184.33692991083046</v>
      </c>
      <c r="BO86">
        <f t="shared" ca="1" si="609"/>
        <v>181.95098920110004</v>
      </c>
      <c r="BP86">
        <f t="shared" ca="1" si="609"/>
        <v>181.90392633089238</v>
      </c>
      <c r="BQ86">
        <f t="shared" ca="1" si="609"/>
        <v>185.62164583936905</v>
      </c>
      <c r="BR86">
        <f t="shared" ca="1" si="609"/>
        <v>191.50829190442121</v>
      </c>
      <c r="BS86">
        <f t="shared" ref="BS86:CX86" ca="1" si="610">BR86*EXP(($C$6-0.5*$C$4^2)*$C$5+$C$4*SQRT($C$5)*_xlfn.NORM.S.INV(RAND()))</f>
        <v>199.07068027245268</v>
      </c>
      <c r="BT86">
        <f t="shared" ca="1" si="610"/>
        <v>198.74011460798954</v>
      </c>
      <c r="BU86">
        <f t="shared" ca="1" si="610"/>
        <v>201.37665726923282</v>
      </c>
      <c r="BV86">
        <f t="shared" ca="1" si="610"/>
        <v>202.0342587703602</v>
      </c>
      <c r="BW86">
        <f t="shared" ca="1" si="610"/>
        <v>193.0304124199919</v>
      </c>
      <c r="BX86">
        <f t="shared" ca="1" si="610"/>
        <v>196.97455339427242</v>
      </c>
      <c r="BY86">
        <f t="shared" ca="1" si="610"/>
        <v>192.14171379084075</v>
      </c>
      <c r="BZ86">
        <f t="shared" ca="1" si="610"/>
        <v>187.88169393957676</v>
      </c>
      <c r="CA86">
        <f t="shared" ca="1" si="610"/>
        <v>185.66997775609934</v>
      </c>
      <c r="CB86">
        <f t="shared" ca="1" si="610"/>
        <v>189.31229604209685</v>
      </c>
      <c r="CC86">
        <f t="shared" ca="1" si="610"/>
        <v>194.68234661655998</v>
      </c>
      <c r="CD86">
        <f t="shared" ca="1" si="610"/>
        <v>190.7817465850199</v>
      </c>
      <c r="CE86">
        <f t="shared" ca="1" si="610"/>
        <v>196.10498009403832</v>
      </c>
      <c r="CF86">
        <f t="shared" ca="1" si="610"/>
        <v>193.59962720397505</v>
      </c>
      <c r="CG86">
        <f t="shared" ca="1" si="610"/>
        <v>187.46014639889142</v>
      </c>
      <c r="CH86">
        <f t="shared" ca="1" si="610"/>
        <v>187.49185928975405</v>
      </c>
      <c r="CI86">
        <f t="shared" ca="1" si="610"/>
        <v>186.90196327522503</v>
      </c>
      <c r="CJ86">
        <f t="shared" ca="1" si="610"/>
        <v>191.06070541848518</v>
      </c>
      <c r="CK86">
        <f t="shared" ca="1" si="610"/>
        <v>187.63648380192586</v>
      </c>
      <c r="CL86">
        <f t="shared" ca="1" si="610"/>
        <v>185.64505147908082</v>
      </c>
      <c r="CM86">
        <f t="shared" ca="1" si="610"/>
        <v>179.71102614241218</v>
      </c>
      <c r="CN86">
        <f t="shared" ca="1" si="610"/>
        <v>183.03279316094444</v>
      </c>
      <c r="CO86">
        <f t="shared" ca="1" si="610"/>
        <v>180.93263678478996</v>
      </c>
      <c r="CP86">
        <f t="shared" ca="1" si="610"/>
        <v>176.56008664787652</v>
      </c>
      <c r="CQ86">
        <f t="shared" ca="1" si="610"/>
        <v>172.53973658532698</v>
      </c>
      <c r="CR86">
        <f t="shared" ca="1" si="610"/>
        <v>174.14421613561925</v>
      </c>
      <c r="CS86">
        <f t="shared" ca="1" si="610"/>
        <v>179.84537674698095</v>
      </c>
      <c r="CT86">
        <f t="shared" ca="1" si="610"/>
        <v>175.82934797405119</v>
      </c>
      <c r="CU86">
        <f t="shared" ca="1" si="610"/>
        <v>177.27845093850851</v>
      </c>
      <c r="CV86">
        <f t="shared" ca="1" si="610"/>
        <v>178.78132722016898</v>
      </c>
      <c r="CW86">
        <f t="shared" ca="1" si="610"/>
        <v>179.31223093386811</v>
      </c>
      <c r="CX86">
        <f t="shared" ca="1" si="610"/>
        <v>187.23931635323862</v>
      </c>
      <c r="CY86">
        <f t="shared" ref="CY86:ED86" ca="1" si="611">CX86*EXP(($C$6-0.5*$C$4^2)*$C$5+$C$4*SQRT($C$5)*_xlfn.NORM.S.INV(RAND()))</f>
        <v>186.87209950002449</v>
      </c>
      <c r="CZ86">
        <f t="shared" ca="1" si="611"/>
        <v>190.27959659029599</v>
      </c>
      <c r="DA86">
        <f t="shared" ca="1" si="611"/>
        <v>191.28169256902936</v>
      </c>
      <c r="DB86">
        <f t="shared" ca="1" si="611"/>
        <v>194.51022130213136</v>
      </c>
      <c r="DC86">
        <f t="shared" ca="1" si="611"/>
        <v>193.83649157698528</v>
      </c>
      <c r="DD86">
        <f t="shared" ca="1" si="611"/>
        <v>193.32036114823023</v>
      </c>
      <c r="DE86">
        <f t="shared" ca="1" si="611"/>
        <v>197.88740081872544</v>
      </c>
      <c r="DF86">
        <f t="shared" ca="1" si="611"/>
        <v>197.20782601369018</v>
      </c>
      <c r="DG86">
        <f t="shared" ca="1" si="611"/>
        <v>206.13857807555584</v>
      </c>
      <c r="DH86">
        <f t="shared" ca="1" si="611"/>
        <v>207.38333048268055</v>
      </c>
      <c r="DI86">
        <f t="shared" ca="1" si="611"/>
        <v>206.54130980762065</v>
      </c>
      <c r="DJ86">
        <f t="shared" ca="1" si="611"/>
        <v>199.54469517719176</v>
      </c>
      <c r="DK86">
        <f t="shared" ca="1" si="611"/>
        <v>200.34841749314066</v>
      </c>
      <c r="DL86">
        <f t="shared" ca="1" si="611"/>
        <v>198.41815589699831</v>
      </c>
      <c r="DM86">
        <f t="shared" ca="1" si="611"/>
        <v>201.88124125271543</v>
      </c>
      <c r="DN86">
        <f t="shared" ca="1" si="611"/>
        <v>203.77622796652855</v>
      </c>
      <c r="DO86">
        <f t="shared" ca="1" si="611"/>
        <v>200.37040940638147</v>
      </c>
      <c r="DP86">
        <f t="shared" ca="1" si="611"/>
        <v>200.33794051382711</v>
      </c>
      <c r="DQ86">
        <f t="shared" ca="1" si="611"/>
        <v>195.8511270016084</v>
      </c>
      <c r="DR86">
        <f t="shared" ca="1" si="611"/>
        <v>194.72552707539779</v>
      </c>
      <c r="DS86">
        <f t="shared" ca="1" si="611"/>
        <v>188.82862452456757</v>
      </c>
      <c r="DT86">
        <f t="shared" ca="1" si="611"/>
        <v>191.54984543806441</v>
      </c>
      <c r="DU86">
        <f t="shared" ca="1" si="611"/>
        <v>183.81488715471843</v>
      </c>
      <c r="DV86">
        <f t="shared" ca="1" si="611"/>
        <v>181.20004347896966</v>
      </c>
      <c r="DW86">
        <f t="shared" ca="1" si="611"/>
        <v>184.1942675624708</v>
      </c>
      <c r="DX86">
        <f t="shared" ca="1" si="611"/>
        <v>187.58370816640658</v>
      </c>
      <c r="DY86">
        <f t="shared" ca="1" si="611"/>
        <v>184.63079499102096</v>
      </c>
      <c r="DZ86">
        <f t="shared" ca="1" si="611"/>
        <v>186.66741023083716</v>
      </c>
      <c r="EA86">
        <f t="shared" ca="1" si="611"/>
        <v>185.78165999891698</v>
      </c>
      <c r="EB86">
        <f t="shared" ca="1" si="611"/>
        <v>189.04650741340069</v>
      </c>
      <c r="EC86">
        <f t="shared" ca="1" si="611"/>
        <v>189.6872388044049</v>
      </c>
      <c r="ED86">
        <f t="shared" ca="1" si="611"/>
        <v>190.22578071980246</v>
      </c>
      <c r="EE86">
        <f t="shared" ref="EE86:FJ86" ca="1" si="612">ED86*EXP(($C$6-0.5*$C$4^2)*$C$5+$C$4*SQRT($C$5)*_xlfn.NORM.S.INV(RAND()))</f>
        <v>190.22802990587431</v>
      </c>
      <c r="EF86">
        <f t="shared" ca="1" si="612"/>
        <v>190.92347209353767</v>
      </c>
      <c r="EG86">
        <f t="shared" ca="1" si="612"/>
        <v>189.76372121866595</v>
      </c>
      <c r="EH86">
        <f t="shared" ca="1" si="612"/>
        <v>188.92142603656265</v>
      </c>
      <c r="EI86">
        <f t="shared" ca="1" si="612"/>
        <v>190.14126359388487</v>
      </c>
      <c r="EJ86">
        <f t="shared" ca="1" si="612"/>
        <v>192.41988719853359</v>
      </c>
      <c r="EK86">
        <f t="shared" ca="1" si="612"/>
        <v>197.29131164568491</v>
      </c>
      <c r="EL86">
        <f t="shared" ca="1" si="612"/>
        <v>206.71545947417073</v>
      </c>
      <c r="EM86">
        <f t="shared" ca="1" si="612"/>
        <v>210.26121585166987</v>
      </c>
      <c r="EN86">
        <f t="shared" ca="1" si="612"/>
        <v>203.03528273117709</v>
      </c>
      <c r="EO86">
        <f t="shared" ca="1" si="612"/>
        <v>203.93623108765379</v>
      </c>
      <c r="EP86">
        <f t="shared" ca="1" si="612"/>
        <v>202.68772404916561</v>
      </c>
      <c r="EQ86">
        <f t="shared" ca="1" si="612"/>
        <v>203.01868326877022</v>
      </c>
      <c r="ER86">
        <f t="shared" ca="1" si="612"/>
        <v>206.34080937543521</v>
      </c>
      <c r="ES86">
        <f t="shared" ca="1" si="612"/>
        <v>204.64392855660398</v>
      </c>
      <c r="ET86">
        <f t="shared" ca="1" si="612"/>
        <v>202.12441216189623</v>
      </c>
      <c r="EU86">
        <f t="shared" ca="1" si="612"/>
        <v>198.58105526588017</v>
      </c>
      <c r="EV86">
        <f t="shared" ca="1" si="612"/>
        <v>191.52018329424953</v>
      </c>
      <c r="EW86">
        <f t="shared" ca="1" si="612"/>
        <v>191.28637197589686</v>
      </c>
      <c r="EX86">
        <f t="shared" ca="1" si="612"/>
        <v>186.40840619394726</v>
      </c>
      <c r="EY86">
        <f t="shared" ca="1" si="612"/>
        <v>191.86413094131811</v>
      </c>
      <c r="EZ86">
        <f t="shared" ca="1" si="612"/>
        <v>194.90934085249623</v>
      </c>
      <c r="FA86">
        <f t="shared" ca="1" si="612"/>
        <v>188.78759227176081</v>
      </c>
      <c r="FB86">
        <f t="shared" ca="1" si="612"/>
        <v>187.1796782585669</v>
      </c>
      <c r="FC86">
        <f t="shared" ca="1" si="612"/>
        <v>188.47219889222845</v>
      </c>
      <c r="FD86">
        <f t="shared" ca="1" si="612"/>
        <v>190.351571250029</v>
      </c>
      <c r="FE86">
        <f t="shared" ca="1" si="612"/>
        <v>194.0828935552797</v>
      </c>
      <c r="FF86">
        <f t="shared" ca="1" si="612"/>
        <v>191.6402198451041</v>
      </c>
      <c r="FG86">
        <f t="shared" ca="1" si="612"/>
        <v>192.65895793689464</v>
      </c>
      <c r="FH86">
        <f t="shared" ca="1" si="612"/>
        <v>196.81833933736701</v>
      </c>
      <c r="FI86">
        <f t="shared" ca="1" si="612"/>
        <v>194.10069350602785</v>
      </c>
      <c r="FJ86">
        <f t="shared" ca="1" si="612"/>
        <v>195.15848496859226</v>
      </c>
      <c r="FK86">
        <f t="shared" ref="FK86:GP86" ca="1" si="613">FJ86*EXP(($C$6-0.5*$C$4^2)*$C$5+$C$4*SQRT($C$5)*_xlfn.NORM.S.INV(RAND()))</f>
        <v>188.98568153122133</v>
      </c>
      <c r="FL86">
        <f t="shared" ca="1" si="613"/>
        <v>187.08538585211338</v>
      </c>
      <c r="FM86">
        <f t="shared" ca="1" si="613"/>
        <v>184.04986363128549</v>
      </c>
      <c r="FN86">
        <f t="shared" ca="1" si="613"/>
        <v>185.69975312439425</v>
      </c>
      <c r="FO86">
        <f t="shared" ca="1" si="613"/>
        <v>183.01916784944842</v>
      </c>
      <c r="FP86">
        <f t="shared" ca="1" si="613"/>
        <v>188.69109944564889</v>
      </c>
      <c r="FQ86">
        <f t="shared" ca="1" si="613"/>
        <v>192.161102069549</v>
      </c>
      <c r="FR86">
        <f t="shared" ca="1" si="613"/>
        <v>193.63613556447677</v>
      </c>
      <c r="FS86">
        <f t="shared" ca="1" si="613"/>
        <v>194.0162240856761</v>
      </c>
      <c r="FT86">
        <f t="shared" ca="1" si="613"/>
        <v>194.48782171020042</v>
      </c>
      <c r="FU86">
        <f t="shared" ca="1" si="613"/>
        <v>202.67849932271173</v>
      </c>
      <c r="FV86">
        <f t="shared" ca="1" si="613"/>
        <v>201.73089728773621</v>
      </c>
      <c r="FW86">
        <f t="shared" ca="1" si="613"/>
        <v>201.0096987164236</v>
      </c>
      <c r="FX86">
        <f t="shared" ca="1" si="613"/>
        <v>195.48824851371609</v>
      </c>
      <c r="FY86">
        <f t="shared" ca="1" si="613"/>
        <v>191.58148584866944</v>
      </c>
      <c r="FZ86">
        <f t="shared" ca="1" si="613"/>
        <v>193.09497178376694</v>
      </c>
      <c r="GA86">
        <f t="shared" ca="1" si="613"/>
        <v>193.52547725899174</v>
      </c>
      <c r="GB86">
        <f t="shared" ca="1" si="613"/>
        <v>192.16035411038195</v>
      </c>
      <c r="GC86">
        <f t="shared" ca="1" si="613"/>
        <v>193.71890498860665</v>
      </c>
      <c r="GD86">
        <f t="shared" ca="1" si="613"/>
        <v>191.70258292595679</v>
      </c>
      <c r="GE86">
        <f t="shared" ca="1" si="613"/>
        <v>191.52705451160523</v>
      </c>
      <c r="GF86">
        <f t="shared" ca="1" si="613"/>
        <v>185.48564136484202</v>
      </c>
      <c r="GG86">
        <f t="shared" ca="1" si="613"/>
        <v>182.28497414077012</v>
      </c>
      <c r="GH86">
        <f t="shared" ca="1" si="613"/>
        <v>183.97055627975431</v>
      </c>
      <c r="GI86">
        <f t="shared" ca="1" si="613"/>
        <v>182.78588331385464</v>
      </c>
      <c r="GJ86">
        <f t="shared" ca="1" si="613"/>
        <v>185.17787545477708</v>
      </c>
      <c r="GK86">
        <f t="shared" ca="1" si="613"/>
        <v>184.08816396519805</v>
      </c>
      <c r="GL86">
        <f t="shared" ca="1" si="613"/>
        <v>185.72484069771386</v>
      </c>
      <c r="GM86">
        <f t="shared" ca="1" si="613"/>
        <v>186.50770183610882</v>
      </c>
      <c r="GN86">
        <f t="shared" ca="1" si="613"/>
        <v>186.45372410158433</v>
      </c>
      <c r="GO86">
        <f t="shared" ca="1" si="613"/>
        <v>193.6628486388704</v>
      </c>
      <c r="GP86">
        <f t="shared" ca="1" si="613"/>
        <v>188.14192196515859</v>
      </c>
      <c r="GQ86">
        <f t="shared" ref="GQ86:GX86" ca="1" si="614">GP86*EXP(($C$6-0.5*$C$4^2)*$C$5+$C$4*SQRT($C$5)*_xlfn.NORM.S.INV(RAND()))</f>
        <v>188.52106423183636</v>
      </c>
      <c r="GR86">
        <f t="shared" ca="1" si="614"/>
        <v>189.83839636416377</v>
      </c>
      <c r="GS86">
        <f t="shared" ca="1" si="614"/>
        <v>191.89374217108232</v>
      </c>
      <c r="GT86">
        <f t="shared" ca="1" si="614"/>
        <v>193.76008943468835</v>
      </c>
      <c r="GU86">
        <f t="shared" ca="1" si="614"/>
        <v>194.16881404344866</v>
      </c>
      <c r="GV86">
        <f t="shared" ca="1" si="614"/>
        <v>195.77854289105275</v>
      </c>
      <c r="GW86">
        <f t="shared" ca="1" si="614"/>
        <v>192.97836085597905</v>
      </c>
      <c r="GX86">
        <f t="shared" ca="1" si="614"/>
        <v>199.49385078361854</v>
      </c>
      <c r="GY86" s="26">
        <f t="shared" ca="1" si="480"/>
        <v>0</v>
      </c>
      <c r="GZ86">
        <f t="shared" ca="1" si="470"/>
        <v>0</v>
      </c>
      <c r="HA86" s="26">
        <f t="shared" ca="1" si="481"/>
        <v>39.493850783618541</v>
      </c>
      <c r="HB86" s="26">
        <f t="shared" ca="1" si="471"/>
        <v>39.366797626665026</v>
      </c>
    </row>
    <row r="87" spans="6:210" x14ac:dyDescent="0.35">
      <c r="F87" s="26">
        <f t="shared" si="472"/>
        <v>156.69999999999999</v>
      </c>
      <c r="G87">
        <f t="shared" ref="G87:AL87" ca="1" si="615">F87*EXP(($C$6-0.5*$C$4^2)*$C$5+$C$4*SQRT($C$5)*_xlfn.NORM.S.INV(RAND()))</f>
        <v>154.91479099125075</v>
      </c>
      <c r="H87">
        <f t="shared" ca="1" si="615"/>
        <v>154.83470390045449</v>
      </c>
      <c r="I87">
        <f t="shared" ca="1" si="615"/>
        <v>154.90249061610689</v>
      </c>
      <c r="J87">
        <f t="shared" ca="1" si="615"/>
        <v>157.63671088241793</v>
      </c>
      <c r="K87">
        <f t="shared" ca="1" si="615"/>
        <v>157.52535647484117</v>
      </c>
      <c r="L87">
        <f t="shared" ca="1" si="615"/>
        <v>155.82390809793594</v>
      </c>
      <c r="M87">
        <f t="shared" ca="1" si="615"/>
        <v>157.8269934212432</v>
      </c>
      <c r="N87">
        <f t="shared" ca="1" si="615"/>
        <v>161.69647254386967</v>
      </c>
      <c r="O87">
        <f t="shared" ca="1" si="615"/>
        <v>161.03909215521423</v>
      </c>
      <c r="P87">
        <f t="shared" ca="1" si="615"/>
        <v>160.51753668820473</v>
      </c>
      <c r="Q87">
        <f t="shared" ca="1" si="615"/>
        <v>160.04291808150427</v>
      </c>
      <c r="R87">
        <f t="shared" ca="1" si="615"/>
        <v>155.93139599589554</v>
      </c>
      <c r="S87">
        <f t="shared" ca="1" si="615"/>
        <v>150.43913661664891</v>
      </c>
      <c r="T87">
        <f t="shared" ca="1" si="615"/>
        <v>150.28045781571231</v>
      </c>
      <c r="U87">
        <f t="shared" ca="1" si="615"/>
        <v>153.73021308445314</v>
      </c>
      <c r="V87">
        <f t="shared" ca="1" si="615"/>
        <v>155.15517498954503</v>
      </c>
      <c r="W87">
        <f t="shared" ca="1" si="615"/>
        <v>157.33923865475859</v>
      </c>
      <c r="X87">
        <f t="shared" ca="1" si="615"/>
        <v>153.26740820983119</v>
      </c>
      <c r="Y87">
        <f t="shared" ca="1" si="615"/>
        <v>157.57457170234665</v>
      </c>
      <c r="Z87">
        <f t="shared" ca="1" si="615"/>
        <v>157.44350006082036</v>
      </c>
      <c r="AA87">
        <f t="shared" ca="1" si="615"/>
        <v>158.07200911849642</v>
      </c>
      <c r="AB87">
        <f t="shared" ca="1" si="615"/>
        <v>160.38290854205633</v>
      </c>
      <c r="AC87">
        <f t="shared" ca="1" si="615"/>
        <v>165.150493479772</v>
      </c>
      <c r="AD87">
        <f t="shared" ca="1" si="615"/>
        <v>163.89272085414206</v>
      </c>
      <c r="AE87">
        <f t="shared" ca="1" si="615"/>
        <v>161.4997259801296</v>
      </c>
      <c r="AF87">
        <f t="shared" ca="1" si="615"/>
        <v>160.10874657400919</v>
      </c>
      <c r="AG87">
        <f t="shared" ca="1" si="615"/>
        <v>155.88350530929017</v>
      </c>
      <c r="AH87">
        <f t="shared" ca="1" si="615"/>
        <v>158.74268651222516</v>
      </c>
      <c r="AI87">
        <f t="shared" ca="1" si="615"/>
        <v>161.08651919361438</v>
      </c>
      <c r="AJ87">
        <f t="shared" ca="1" si="615"/>
        <v>158.11278518133756</v>
      </c>
      <c r="AK87">
        <f t="shared" ca="1" si="615"/>
        <v>160.45780020766313</v>
      </c>
      <c r="AL87">
        <f t="shared" ca="1" si="615"/>
        <v>162.09299242071367</v>
      </c>
      <c r="AM87">
        <f t="shared" ref="AM87:BR87" ca="1" si="616">AL87*EXP(($C$6-0.5*$C$4^2)*$C$5+$C$4*SQRT($C$5)*_xlfn.NORM.S.INV(RAND()))</f>
        <v>162.64357580384305</v>
      </c>
      <c r="AN87">
        <f t="shared" ca="1" si="616"/>
        <v>166.15242034783483</v>
      </c>
      <c r="AO87">
        <f t="shared" ca="1" si="616"/>
        <v>170.78461183715478</v>
      </c>
      <c r="AP87">
        <f t="shared" ca="1" si="616"/>
        <v>168.87681734610257</v>
      </c>
      <c r="AQ87">
        <f t="shared" ca="1" si="616"/>
        <v>165.81015159054962</v>
      </c>
      <c r="AR87">
        <f t="shared" ca="1" si="616"/>
        <v>164.21218757641483</v>
      </c>
      <c r="AS87">
        <f t="shared" ca="1" si="616"/>
        <v>164.45019043370405</v>
      </c>
      <c r="AT87">
        <f t="shared" ca="1" si="616"/>
        <v>164.20069751557645</v>
      </c>
      <c r="AU87">
        <f t="shared" ca="1" si="616"/>
        <v>168.07596538305108</v>
      </c>
      <c r="AV87">
        <f t="shared" ca="1" si="616"/>
        <v>163.42052053500439</v>
      </c>
      <c r="AW87">
        <f t="shared" ca="1" si="616"/>
        <v>161.35069286373914</v>
      </c>
      <c r="AX87">
        <f t="shared" ca="1" si="616"/>
        <v>159.71039447409092</v>
      </c>
      <c r="AY87">
        <f t="shared" ca="1" si="616"/>
        <v>161.41227995999583</v>
      </c>
      <c r="AZ87">
        <f t="shared" ca="1" si="616"/>
        <v>163.36381539791884</v>
      </c>
      <c r="BA87">
        <f t="shared" ca="1" si="616"/>
        <v>163.49347247069969</v>
      </c>
      <c r="BB87">
        <f t="shared" ca="1" si="616"/>
        <v>164.94527790696921</v>
      </c>
      <c r="BC87">
        <f t="shared" ca="1" si="616"/>
        <v>165.87399697183292</v>
      </c>
      <c r="BD87">
        <f t="shared" ca="1" si="616"/>
        <v>161.48019291750805</v>
      </c>
      <c r="BE87">
        <f t="shared" ca="1" si="616"/>
        <v>163.27099268520092</v>
      </c>
      <c r="BF87">
        <f t="shared" ca="1" si="616"/>
        <v>161.55336275058372</v>
      </c>
      <c r="BG87">
        <f t="shared" ca="1" si="616"/>
        <v>163.27872961886308</v>
      </c>
      <c r="BH87">
        <f t="shared" ca="1" si="616"/>
        <v>161.04703922205533</v>
      </c>
      <c r="BI87">
        <f t="shared" ca="1" si="616"/>
        <v>164.16649467924478</v>
      </c>
      <c r="BJ87">
        <f t="shared" ca="1" si="616"/>
        <v>164.63463602227498</v>
      </c>
      <c r="BK87">
        <f t="shared" ca="1" si="616"/>
        <v>159.65584370486957</v>
      </c>
      <c r="BL87">
        <f t="shared" ca="1" si="616"/>
        <v>160.88725815600452</v>
      </c>
      <c r="BM87">
        <f t="shared" ca="1" si="616"/>
        <v>163.22736556632825</v>
      </c>
      <c r="BN87">
        <f t="shared" ca="1" si="616"/>
        <v>162.89331904027853</v>
      </c>
      <c r="BO87">
        <f t="shared" ca="1" si="616"/>
        <v>162.72605297577988</v>
      </c>
      <c r="BP87">
        <f t="shared" ca="1" si="616"/>
        <v>163.66427171216304</v>
      </c>
      <c r="BQ87">
        <f t="shared" ca="1" si="616"/>
        <v>162.84262869803362</v>
      </c>
      <c r="BR87">
        <f t="shared" ca="1" si="616"/>
        <v>164.5907218526319</v>
      </c>
      <c r="BS87">
        <f t="shared" ref="BS87:CX87" ca="1" si="617">BR87*EXP(($C$6-0.5*$C$4^2)*$C$5+$C$4*SQRT($C$5)*_xlfn.NORM.S.INV(RAND()))</f>
        <v>166.45438263416418</v>
      </c>
      <c r="BT87">
        <f t="shared" ca="1" si="617"/>
        <v>173.47365152350014</v>
      </c>
      <c r="BU87">
        <f t="shared" ca="1" si="617"/>
        <v>171.25057356685087</v>
      </c>
      <c r="BV87">
        <f t="shared" ca="1" si="617"/>
        <v>172.17129258243176</v>
      </c>
      <c r="BW87">
        <f t="shared" ca="1" si="617"/>
        <v>174.62336737749402</v>
      </c>
      <c r="BX87">
        <f t="shared" ca="1" si="617"/>
        <v>175.10449521886045</v>
      </c>
      <c r="BY87">
        <f t="shared" ca="1" si="617"/>
        <v>180.0202542782333</v>
      </c>
      <c r="BZ87">
        <f t="shared" ca="1" si="617"/>
        <v>181.77365419766298</v>
      </c>
      <c r="CA87">
        <f t="shared" ca="1" si="617"/>
        <v>184.22930644757324</v>
      </c>
      <c r="CB87">
        <f t="shared" ca="1" si="617"/>
        <v>176.41219055466354</v>
      </c>
      <c r="CC87">
        <f t="shared" ca="1" si="617"/>
        <v>173.23320805118482</v>
      </c>
      <c r="CD87">
        <f t="shared" ca="1" si="617"/>
        <v>173.15858260082797</v>
      </c>
      <c r="CE87">
        <f t="shared" ca="1" si="617"/>
        <v>174.22147613995125</v>
      </c>
      <c r="CF87">
        <f t="shared" ca="1" si="617"/>
        <v>174.47331386622727</v>
      </c>
      <c r="CG87">
        <f t="shared" ca="1" si="617"/>
        <v>170.87380713785777</v>
      </c>
      <c r="CH87">
        <f t="shared" ca="1" si="617"/>
        <v>171.37664994574249</v>
      </c>
      <c r="CI87">
        <f t="shared" ca="1" si="617"/>
        <v>171.48294586537517</v>
      </c>
      <c r="CJ87">
        <f t="shared" ca="1" si="617"/>
        <v>176.76273205338109</v>
      </c>
      <c r="CK87">
        <f t="shared" ca="1" si="617"/>
        <v>174.97705441396153</v>
      </c>
      <c r="CL87">
        <f t="shared" ca="1" si="617"/>
        <v>177.1189198690449</v>
      </c>
      <c r="CM87">
        <f t="shared" ca="1" si="617"/>
        <v>174.97784081600983</v>
      </c>
      <c r="CN87">
        <f t="shared" ca="1" si="617"/>
        <v>174.24359970958824</v>
      </c>
      <c r="CO87">
        <f t="shared" ca="1" si="617"/>
        <v>180.3407536778403</v>
      </c>
      <c r="CP87">
        <f t="shared" ca="1" si="617"/>
        <v>179.6332508660615</v>
      </c>
      <c r="CQ87">
        <f t="shared" ca="1" si="617"/>
        <v>178.02490847011387</v>
      </c>
      <c r="CR87">
        <f t="shared" ca="1" si="617"/>
        <v>184.16232460645693</v>
      </c>
      <c r="CS87">
        <f t="shared" ca="1" si="617"/>
        <v>184.60416675094689</v>
      </c>
      <c r="CT87">
        <f t="shared" ca="1" si="617"/>
        <v>179.19095584903494</v>
      </c>
      <c r="CU87">
        <f t="shared" ca="1" si="617"/>
        <v>180.07102846263885</v>
      </c>
      <c r="CV87">
        <f t="shared" ca="1" si="617"/>
        <v>174.75565388359351</v>
      </c>
      <c r="CW87">
        <f t="shared" ca="1" si="617"/>
        <v>169.64005663668254</v>
      </c>
      <c r="CX87">
        <f t="shared" ca="1" si="617"/>
        <v>164.81696327607753</v>
      </c>
      <c r="CY87">
        <f t="shared" ref="CY87:ED87" ca="1" si="618">CX87*EXP(($C$6-0.5*$C$4^2)*$C$5+$C$4*SQRT($C$5)*_xlfn.NORM.S.INV(RAND()))</f>
        <v>163.71994000148266</v>
      </c>
      <c r="CZ87">
        <f t="shared" ca="1" si="618"/>
        <v>163.90254272924864</v>
      </c>
      <c r="DA87">
        <f t="shared" ca="1" si="618"/>
        <v>163.38626907009046</v>
      </c>
      <c r="DB87">
        <f t="shared" ca="1" si="618"/>
        <v>159.13615665279039</v>
      </c>
      <c r="DC87">
        <f t="shared" ca="1" si="618"/>
        <v>156.49259392710997</v>
      </c>
      <c r="DD87">
        <f t="shared" ca="1" si="618"/>
        <v>156.76334920586027</v>
      </c>
      <c r="DE87">
        <f t="shared" ca="1" si="618"/>
        <v>156.54783288725184</v>
      </c>
      <c r="DF87">
        <f t="shared" ca="1" si="618"/>
        <v>155.0264979733065</v>
      </c>
      <c r="DG87">
        <f t="shared" ca="1" si="618"/>
        <v>155.57523674922899</v>
      </c>
      <c r="DH87">
        <f t="shared" ca="1" si="618"/>
        <v>159.16360943492199</v>
      </c>
      <c r="DI87">
        <f t="shared" ca="1" si="618"/>
        <v>163.04999793243698</v>
      </c>
      <c r="DJ87">
        <f t="shared" ca="1" si="618"/>
        <v>161.66508624779291</v>
      </c>
      <c r="DK87">
        <f t="shared" ca="1" si="618"/>
        <v>163.97805017055435</v>
      </c>
      <c r="DL87">
        <f t="shared" ca="1" si="618"/>
        <v>162.51749943474258</v>
      </c>
      <c r="DM87">
        <f t="shared" ca="1" si="618"/>
        <v>156.64173226051827</v>
      </c>
      <c r="DN87">
        <f t="shared" ca="1" si="618"/>
        <v>155.09968804772296</v>
      </c>
      <c r="DO87">
        <f t="shared" ca="1" si="618"/>
        <v>156.60786983916441</v>
      </c>
      <c r="DP87">
        <f t="shared" ca="1" si="618"/>
        <v>159.16209866784382</v>
      </c>
      <c r="DQ87">
        <f t="shared" ca="1" si="618"/>
        <v>159.12822538967649</v>
      </c>
      <c r="DR87">
        <f t="shared" ca="1" si="618"/>
        <v>158.12028859745826</v>
      </c>
      <c r="DS87">
        <f t="shared" ca="1" si="618"/>
        <v>161.50185083330743</v>
      </c>
      <c r="DT87">
        <f t="shared" ca="1" si="618"/>
        <v>164.44265445563238</v>
      </c>
      <c r="DU87">
        <f t="shared" ca="1" si="618"/>
        <v>166.88541241020656</v>
      </c>
      <c r="DV87">
        <f t="shared" ca="1" si="618"/>
        <v>172.14546253199131</v>
      </c>
      <c r="DW87">
        <f t="shared" ca="1" si="618"/>
        <v>170.91573155737029</v>
      </c>
      <c r="DX87">
        <f t="shared" ca="1" si="618"/>
        <v>178.3599715081879</v>
      </c>
      <c r="DY87">
        <f t="shared" ca="1" si="618"/>
        <v>180.62430471518147</v>
      </c>
      <c r="DZ87">
        <f t="shared" ca="1" si="618"/>
        <v>186.16056156429624</v>
      </c>
      <c r="EA87">
        <f t="shared" ca="1" si="618"/>
        <v>190.94707335476696</v>
      </c>
      <c r="EB87">
        <f t="shared" ca="1" si="618"/>
        <v>193.48515950179669</v>
      </c>
      <c r="EC87">
        <f t="shared" ca="1" si="618"/>
        <v>193.71326828361256</v>
      </c>
      <c r="ED87">
        <f t="shared" ca="1" si="618"/>
        <v>196.98290491657801</v>
      </c>
      <c r="EE87">
        <f t="shared" ref="EE87:FJ87" ca="1" si="619">ED87*EXP(($C$6-0.5*$C$4^2)*$C$5+$C$4*SQRT($C$5)*_xlfn.NORM.S.INV(RAND()))</f>
        <v>196.7831475581612</v>
      </c>
      <c r="EF87">
        <f t="shared" ca="1" si="619"/>
        <v>192.01922400675778</v>
      </c>
      <c r="EG87">
        <f t="shared" ca="1" si="619"/>
        <v>193.50378141628735</v>
      </c>
      <c r="EH87">
        <f t="shared" ca="1" si="619"/>
        <v>191.64079101714671</v>
      </c>
      <c r="EI87">
        <f t="shared" ca="1" si="619"/>
        <v>189.35141988475732</v>
      </c>
      <c r="EJ87">
        <f t="shared" ca="1" si="619"/>
        <v>188.59914295954971</v>
      </c>
      <c r="EK87">
        <f t="shared" ca="1" si="619"/>
        <v>193.32879674372222</v>
      </c>
      <c r="EL87">
        <f t="shared" ca="1" si="619"/>
        <v>191.08439277436361</v>
      </c>
      <c r="EM87">
        <f t="shared" ca="1" si="619"/>
        <v>194.94408653790313</v>
      </c>
      <c r="EN87">
        <f t="shared" ca="1" si="619"/>
        <v>195.24761145824505</v>
      </c>
      <c r="EO87">
        <f t="shared" ca="1" si="619"/>
        <v>196.12772196526456</v>
      </c>
      <c r="EP87">
        <f t="shared" ca="1" si="619"/>
        <v>197.17935410012936</v>
      </c>
      <c r="EQ87">
        <f t="shared" ca="1" si="619"/>
        <v>200.76251817003535</v>
      </c>
      <c r="ER87">
        <f t="shared" ca="1" si="619"/>
        <v>197.98717458753396</v>
      </c>
      <c r="ES87">
        <f t="shared" ca="1" si="619"/>
        <v>195.58547713848006</v>
      </c>
      <c r="ET87">
        <f t="shared" ca="1" si="619"/>
        <v>200.66701737568059</v>
      </c>
      <c r="EU87">
        <f t="shared" ca="1" si="619"/>
        <v>199.28925716856958</v>
      </c>
      <c r="EV87">
        <f t="shared" ca="1" si="619"/>
        <v>201.67401098717718</v>
      </c>
      <c r="EW87">
        <f t="shared" ca="1" si="619"/>
        <v>203.92967247745489</v>
      </c>
      <c r="EX87">
        <f t="shared" ca="1" si="619"/>
        <v>202.63573708928939</v>
      </c>
      <c r="EY87">
        <f t="shared" ca="1" si="619"/>
        <v>205.53339411108871</v>
      </c>
      <c r="EZ87">
        <f t="shared" ca="1" si="619"/>
        <v>209.603158401851</v>
      </c>
      <c r="FA87">
        <f t="shared" ca="1" si="619"/>
        <v>208.84518540206656</v>
      </c>
      <c r="FB87">
        <f t="shared" ca="1" si="619"/>
        <v>205.33905773257274</v>
      </c>
      <c r="FC87">
        <f t="shared" ca="1" si="619"/>
        <v>208.96183976326859</v>
      </c>
      <c r="FD87">
        <f t="shared" ca="1" si="619"/>
        <v>209.39715685299706</v>
      </c>
      <c r="FE87">
        <f t="shared" ca="1" si="619"/>
        <v>206.66372343398518</v>
      </c>
      <c r="FF87">
        <f t="shared" ca="1" si="619"/>
        <v>211.45285753703774</v>
      </c>
      <c r="FG87">
        <f t="shared" ca="1" si="619"/>
        <v>214.86569364848791</v>
      </c>
      <c r="FH87">
        <f t="shared" ca="1" si="619"/>
        <v>216.28516169783492</v>
      </c>
      <c r="FI87">
        <f t="shared" ca="1" si="619"/>
        <v>215.74379559231838</v>
      </c>
      <c r="FJ87">
        <f t="shared" ca="1" si="619"/>
        <v>219.05380972872314</v>
      </c>
      <c r="FK87">
        <f t="shared" ref="FK87:GP87" ca="1" si="620">FJ87*EXP(($C$6-0.5*$C$4^2)*$C$5+$C$4*SQRT($C$5)*_xlfn.NORM.S.INV(RAND()))</f>
        <v>217.1536744403179</v>
      </c>
      <c r="FL87">
        <f t="shared" ca="1" si="620"/>
        <v>216.38117842092817</v>
      </c>
      <c r="FM87">
        <f t="shared" ca="1" si="620"/>
        <v>217.14781480230624</v>
      </c>
      <c r="FN87">
        <f t="shared" ca="1" si="620"/>
        <v>212.57915221717917</v>
      </c>
      <c r="FO87">
        <f t="shared" ca="1" si="620"/>
        <v>219.70373760941675</v>
      </c>
      <c r="FP87">
        <f t="shared" ca="1" si="620"/>
        <v>217.62227671790538</v>
      </c>
      <c r="FQ87">
        <f t="shared" ca="1" si="620"/>
        <v>214.56075608718947</v>
      </c>
      <c r="FR87">
        <f t="shared" ca="1" si="620"/>
        <v>214.19009502112172</v>
      </c>
      <c r="FS87">
        <f t="shared" ca="1" si="620"/>
        <v>212.08237422824641</v>
      </c>
      <c r="FT87">
        <f t="shared" ca="1" si="620"/>
        <v>214.4284652450236</v>
      </c>
      <c r="FU87">
        <f t="shared" ca="1" si="620"/>
        <v>212.34986748831619</v>
      </c>
      <c r="FV87">
        <f t="shared" ca="1" si="620"/>
        <v>211.45333916615598</v>
      </c>
      <c r="FW87">
        <f t="shared" ca="1" si="620"/>
        <v>209.09946989939183</v>
      </c>
      <c r="FX87">
        <f t="shared" ca="1" si="620"/>
        <v>211.05100884446315</v>
      </c>
      <c r="FY87">
        <f t="shared" ca="1" si="620"/>
        <v>209.30108300169616</v>
      </c>
      <c r="FZ87">
        <f t="shared" ca="1" si="620"/>
        <v>203.75598497758443</v>
      </c>
      <c r="GA87">
        <f t="shared" ca="1" si="620"/>
        <v>199.07228853979825</v>
      </c>
      <c r="GB87">
        <f t="shared" ca="1" si="620"/>
        <v>204.43699336197315</v>
      </c>
      <c r="GC87">
        <f t="shared" ca="1" si="620"/>
        <v>198.25111228589842</v>
      </c>
      <c r="GD87">
        <f t="shared" ca="1" si="620"/>
        <v>195.49214029507061</v>
      </c>
      <c r="GE87">
        <f t="shared" ca="1" si="620"/>
        <v>192.17173848110593</v>
      </c>
      <c r="GF87">
        <f t="shared" ca="1" si="620"/>
        <v>188.54370873635557</v>
      </c>
      <c r="GG87">
        <f t="shared" ca="1" si="620"/>
        <v>182.78131450451232</v>
      </c>
      <c r="GH87">
        <f t="shared" ca="1" si="620"/>
        <v>182.61119999722357</v>
      </c>
      <c r="GI87">
        <f t="shared" ca="1" si="620"/>
        <v>185.25479846211985</v>
      </c>
      <c r="GJ87">
        <f t="shared" ca="1" si="620"/>
        <v>187.87003355687162</v>
      </c>
      <c r="GK87">
        <f t="shared" ca="1" si="620"/>
        <v>183.68476538695833</v>
      </c>
      <c r="GL87">
        <f t="shared" ca="1" si="620"/>
        <v>178.04983636991957</v>
      </c>
      <c r="GM87">
        <f t="shared" ca="1" si="620"/>
        <v>174.28430803300691</v>
      </c>
      <c r="GN87">
        <f t="shared" ca="1" si="620"/>
        <v>177.73757983563661</v>
      </c>
      <c r="GO87">
        <f t="shared" ca="1" si="620"/>
        <v>175.08448969724344</v>
      </c>
      <c r="GP87">
        <f t="shared" ca="1" si="620"/>
        <v>178.19995337851702</v>
      </c>
      <c r="GQ87">
        <f t="shared" ref="GQ87:GX87" ca="1" si="621">GP87*EXP(($C$6-0.5*$C$4^2)*$C$5+$C$4*SQRT($C$5)*_xlfn.NORM.S.INV(RAND()))</f>
        <v>175.17441370596075</v>
      </c>
      <c r="GR87">
        <f t="shared" ca="1" si="621"/>
        <v>179.81078279295733</v>
      </c>
      <c r="GS87">
        <f t="shared" ca="1" si="621"/>
        <v>184.80701399710884</v>
      </c>
      <c r="GT87">
        <f t="shared" ca="1" si="621"/>
        <v>188.5966167722836</v>
      </c>
      <c r="GU87">
        <f t="shared" ca="1" si="621"/>
        <v>193.05616184826644</v>
      </c>
      <c r="GV87">
        <f t="shared" ca="1" si="621"/>
        <v>192.17053602150443</v>
      </c>
      <c r="GW87">
        <f t="shared" ca="1" si="621"/>
        <v>192.07642452843416</v>
      </c>
      <c r="GX87">
        <f t="shared" ca="1" si="621"/>
        <v>183.56732104855487</v>
      </c>
      <c r="GY87" s="26">
        <f t="shared" ca="1" si="480"/>
        <v>0</v>
      </c>
      <c r="GZ87">
        <f t="shared" ca="1" si="470"/>
        <v>0</v>
      </c>
      <c r="HA87" s="26">
        <f t="shared" ca="1" si="481"/>
        <v>23.567321048554874</v>
      </c>
      <c r="HB87" s="26">
        <f t="shared" ca="1" si="471"/>
        <v>23.491504118051914</v>
      </c>
    </row>
    <row r="88" spans="6:210" x14ac:dyDescent="0.35">
      <c r="F88" s="26">
        <f t="shared" si="472"/>
        <v>156.69999999999999</v>
      </c>
      <c r="G88">
        <f t="shared" ref="G88:AL88" ca="1" si="622">F88*EXP(($C$6-0.5*$C$4^2)*$C$5+$C$4*SQRT($C$5)*_xlfn.NORM.S.INV(RAND()))</f>
        <v>155.17243885713984</v>
      </c>
      <c r="H88">
        <f t="shared" ca="1" si="622"/>
        <v>153.6207223780394</v>
      </c>
      <c r="I88">
        <f t="shared" ca="1" si="622"/>
        <v>153.67934294149268</v>
      </c>
      <c r="J88">
        <f t="shared" ca="1" si="622"/>
        <v>154.28155300917692</v>
      </c>
      <c r="K88">
        <f t="shared" ca="1" si="622"/>
        <v>146.13369199070954</v>
      </c>
      <c r="L88">
        <f t="shared" ca="1" si="622"/>
        <v>142.09079881786437</v>
      </c>
      <c r="M88">
        <f t="shared" ca="1" si="622"/>
        <v>140.00428579369239</v>
      </c>
      <c r="N88">
        <f t="shared" ca="1" si="622"/>
        <v>138.42135352334722</v>
      </c>
      <c r="O88">
        <f t="shared" ca="1" si="622"/>
        <v>140.63682499545106</v>
      </c>
      <c r="P88">
        <f t="shared" ca="1" si="622"/>
        <v>148.10182868163048</v>
      </c>
      <c r="Q88">
        <f t="shared" ca="1" si="622"/>
        <v>144.7836147490232</v>
      </c>
      <c r="R88">
        <f t="shared" ca="1" si="622"/>
        <v>146.79852950950598</v>
      </c>
      <c r="S88">
        <f t="shared" ca="1" si="622"/>
        <v>145.63856916975894</v>
      </c>
      <c r="T88">
        <f t="shared" ca="1" si="622"/>
        <v>144.3920676723088</v>
      </c>
      <c r="U88">
        <f t="shared" ca="1" si="622"/>
        <v>142.67099071629741</v>
      </c>
      <c r="V88">
        <f t="shared" ca="1" si="622"/>
        <v>140.709702868958</v>
      </c>
      <c r="W88">
        <f t="shared" ca="1" si="622"/>
        <v>139.66285242744428</v>
      </c>
      <c r="X88">
        <f t="shared" ca="1" si="622"/>
        <v>135.60004216937176</v>
      </c>
      <c r="Y88">
        <f t="shared" ca="1" si="622"/>
        <v>137.05226353188806</v>
      </c>
      <c r="Z88">
        <f t="shared" ca="1" si="622"/>
        <v>139.34013798731755</v>
      </c>
      <c r="AA88">
        <f t="shared" ca="1" si="622"/>
        <v>137.72025776967135</v>
      </c>
      <c r="AB88">
        <f t="shared" ca="1" si="622"/>
        <v>136.47702357423734</v>
      </c>
      <c r="AC88">
        <f t="shared" ca="1" si="622"/>
        <v>139.22448331966064</v>
      </c>
      <c r="AD88">
        <f t="shared" ca="1" si="622"/>
        <v>140.17907050867743</v>
      </c>
      <c r="AE88">
        <f t="shared" ca="1" si="622"/>
        <v>140.66159251219935</v>
      </c>
      <c r="AF88">
        <f t="shared" ca="1" si="622"/>
        <v>136.68001258792401</v>
      </c>
      <c r="AG88">
        <f t="shared" ca="1" si="622"/>
        <v>134.4575538660809</v>
      </c>
      <c r="AH88">
        <f t="shared" ca="1" si="622"/>
        <v>135.24209396389955</v>
      </c>
      <c r="AI88">
        <f t="shared" ca="1" si="622"/>
        <v>132.66097432678166</v>
      </c>
      <c r="AJ88">
        <f t="shared" ca="1" si="622"/>
        <v>132.23214893013053</v>
      </c>
      <c r="AK88">
        <f t="shared" ca="1" si="622"/>
        <v>135.38614309878281</v>
      </c>
      <c r="AL88">
        <f t="shared" ca="1" si="622"/>
        <v>138.9029140241152</v>
      </c>
      <c r="AM88">
        <f t="shared" ref="AM88:BR88" ca="1" si="623">AL88*EXP(($C$6-0.5*$C$4^2)*$C$5+$C$4*SQRT($C$5)*_xlfn.NORM.S.INV(RAND()))</f>
        <v>136.01328542419651</v>
      </c>
      <c r="AN88">
        <f t="shared" ca="1" si="623"/>
        <v>138.14366533647211</v>
      </c>
      <c r="AO88">
        <f t="shared" ca="1" si="623"/>
        <v>139.35216114064303</v>
      </c>
      <c r="AP88">
        <f t="shared" ca="1" si="623"/>
        <v>140.82126895532821</v>
      </c>
      <c r="AQ88">
        <f t="shared" ca="1" si="623"/>
        <v>143.3638122368933</v>
      </c>
      <c r="AR88">
        <f t="shared" ca="1" si="623"/>
        <v>141.93452460701297</v>
      </c>
      <c r="AS88">
        <f t="shared" ca="1" si="623"/>
        <v>140.15992300053207</v>
      </c>
      <c r="AT88">
        <f t="shared" ca="1" si="623"/>
        <v>137.20060870811261</v>
      </c>
      <c r="AU88">
        <f t="shared" ca="1" si="623"/>
        <v>140.43307337729073</v>
      </c>
      <c r="AV88">
        <f t="shared" ca="1" si="623"/>
        <v>143.15169419081991</v>
      </c>
      <c r="AW88">
        <f t="shared" ca="1" si="623"/>
        <v>145.28795922613429</v>
      </c>
      <c r="AX88">
        <f t="shared" ca="1" si="623"/>
        <v>144.55526749922217</v>
      </c>
      <c r="AY88">
        <f t="shared" ca="1" si="623"/>
        <v>144.81568422493186</v>
      </c>
      <c r="AZ88">
        <f t="shared" ca="1" si="623"/>
        <v>140.11097657073313</v>
      </c>
      <c r="BA88">
        <f t="shared" ca="1" si="623"/>
        <v>143.68469918953579</v>
      </c>
      <c r="BB88">
        <f t="shared" ca="1" si="623"/>
        <v>146.00056082682642</v>
      </c>
      <c r="BC88">
        <f t="shared" ca="1" si="623"/>
        <v>151.49799859505396</v>
      </c>
      <c r="BD88">
        <f t="shared" ca="1" si="623"/>
        <v>150.58812434106378</v>
      </c>
      <c r="BE88">
        <f t="shared" ca="1" si="623"/>
        <v>151.36489834885791</v>
      </c>
      <c r="BF88">
        <f t="shared" ca="1" si="623"/>
        <v>147.98185304431479</v>
      </c>
      <c r="BG88">
        <f t="shared" ca="1" si="623"/>
        <v>149.55059766571944</v>
      </c>
      <c r="BH88">
        <f t="shared" ca="1" si="623"/>
        <v>155.82865551589217</v>
      </c>
      <c r="BI88">
        <f t="shared" ca="1" si="623"/>
        <v>158.5544123576941</v>
      </c>
      <c r="BJ88">
        <f t="shared" ca="1" si="623"/>
        <v>159.08098804472164</v>
      </c>
      <c r="BK88">
        <f t="shared" ca="1" si="623"/>
        <v>163.83367137858829</v>
      </c>
      <c r="BL88">
        <f t="shared" ca="1" si="623"/>
        <v>159.32941386277972</v>
      </c>
      <c r="BM88">
        <f t="shared" ca="1" si="623"/>
        <v>161.36377435002586</v>
      </c>
      <c r="BN88">
        <f t="shared" ca="1" si="623"/>
        <v>163.45579471237758</v>
      </c>
      <c r="BO88">
        <f t="shared" ca="1" si="623"/>
        <v>160.03917250145528</v>
      </c>
      <c r="BP88">
        <f t="shared" ca="1" si="623"/>
        <v>158.36865206088834</v>
      </c>
      <c r="BQ88">
        <f t="shared" ca="1" si="623"/>
        <v>157.83952704939435</v>
      </c>
      <c r="BR88">
        <f t="shared" ca="1" si="623"/>
        <v>157.41450799864856</v>
      </c>
      <c r="BS88">
        <f t="shared" ref="BS88:CX88" ca="1" si="624">BR88*EXP(($C$6-0.5*$C$4^2)*$C$5+$C$4*SQRT($C$5)*_xlfn.NORM.S.INV(RAND()))</f>
        <v>158.75135077377595</v>
      </c>
      <c r="BT88">
        <f t="shared" ca="1" si="624"/>
        <v>155.4323008822488</v>
      </c>
      <c r="BU88">
        <f t="shared" ca="1" si="624"/>
        <v>154.19837955369698</v>
      </c>
      <c r="BV88">
        <f t="shared" ca="1" si="624"/>
        <v>152.20040329161122</v>
      </c>
      <c r="BW88">
        <f t="shared" ca="1" si="624"/>
        <v>151.09309331300213</v>
      </c>
      <c r="BX88">
        <f t="shared" ca="1" si="624"/>
        <v>150.71127818396101</v>
      </c>
      <c r="BY88">
        <f t="shared" ca="1" si="624"/>
        <v>146.99695290795512</v>
      </c>
      <c r="BZ88">
        <f t="shared" ca="1" si="624"/>
        <v>151.72945915363769</v>
      </c>
      <c r="CA88">
        <f t="shared" ca="1" si="624"/>
        <v>152.20441344375507</v>
      </c>
      <c r="CB88">
        <f t="shared" ca="1" si="624"/>
        <v>151.91338749527543</v>
      </c>
      <c r="CC88">
        <f t="shared" ca="1" si="624"/>
        <v>154.1480709036999</v>
      </c>
      <c r="CD88">
        <f t="shared" ca="1" si="624"/>
        <v>152.51983545494519</v>
      </c>
      <c r="CE88">
        <f t="shared" ca="1" si="624"/>
        <v>155.72166832019514</v>
      </c>
      <c r="CF88">
        <f t="shared" ca="1" si="624"/>
        <v>154.4631513544887</v>
      </c>
      <c r="CG88">
        <f t="shared" ca="1" si="624"/>
        <v>152.89330097930582</v>
      </c>
      <c r="CH88">
        <f t="shared" ca="1" si="624"/>
        <v>151.04378849313619</v>
      </c>
      <c r="CI88">
        <f t="shared" ca="1" si="624"/>
        <v>148.62579048944988</v>
      </c>
      <c r="CJ88">
        <f t="shared" ca="1" si="624"/>
        <v>151.58118770772083</v>
      </c>
      <c r="CK88">
        <f t="shared" ca="1" si="624"/>
        <v>147.5723303734658</v>
      </c>
      <c r="CL88">
        <f t="shared" ca="1" si="624"/>
        <v>147.08545607250764</v>
      </c>
      <c r="CM88">
        <f t="shared" ca="1" si="624"/>
        <v>146.03155291048421</v>
      </c>
      <c r="CN88">
        <f t="shared" ca="1" si="624"/>
        <v>147.951261569612</v>
      </c>
      <c r="CO88">
        <f t="shared" ca="1" si="624"/>
        <v>146.47712291967548</v>
      </c>
      <c r="CP88">
        <f t="shared" ca="1" si="624"/>
        <v>144.41802787305551</v>
      </c>
      <c r="CQ88">
        <f t="shared" ca="1" si="624"/>
        <v>149.39938742307885</v>
      </c>
      <c r="CR88">
        <f t="shared" ca="1" si="624"/>
        <v>149.63051742688586</v>
      </c>
      <c r="CS88">
        <f t="shared" ca="1" si="624"/>
        <v>149.60005876243977</v>
      </c>
      <c r="CT88">
        <f t="shared" ca="1" si="624"/>
        <v>150.1793705176091</v>
      </c>
      <c r="CU88">
        <f t="shared" ca="1" si="624"/>
        <v>151.40638920685979</v>
      </c>
      <c r="CV88">
        <f t="shared" ca="1" si="624"/>
        <v>148.18852345796734</v>
      </c>
      <c r="CW88">
        <f t="shared" ca="1" si="624"/>
        <v>146.84406287980735</v>
      </c>
      <c r="CX88">
        <f t="shared" ca="1" si="624"/>
        <v>145.32041480750723</v>
      </c>
      <c r="CY88">
        <f t="shared" ref="CY88:ED88" ca="1" si="625">CX88*EXP(($C$6-0.5*$C$4^2)*$C$5+$C$4*SQRT($C$5)*_xlfn.NORM.S.INV(RAND()))</f>
        <v>141.89855507807707</v>
      </c>
      <c r="CZ88">
        <f t="shared" ca="1" si="625"/>
        <v>139.61908290330337</v>
      </c>
      <c r="DA88">
        <f t="shared" ca="1" si="625"/>
        <v>138.99912308612571</v>
      </c>
      <c r="DB88">
        <f t="shared" ca="1" si="625"/>
        <v>140.70085008325367</v>
      </c>
      <c r="DC88">
        <f t="shared" ca="1" si="625"/>
        <v>141.20529146330978</v>
      </c>
      <c r="DD88">
        <f t="shared" ca="1" si="625"/>
        <v>142.8657647442277</v>
      </c>
      <c r="DE88">
        <f t="shared" ca="1" si="625"/>
        <v>144.01362548549929</v>
      </c>
      <c r="DF88">
        <f t="shared" ca="1" si="625"/>
        <v>144.19758364690429</v>
      </c>
      <c r="DG88">
        <f t="shared" ca="1" si="625"/>
        <v>136.66062216021564</v>
      </c>
      <c r="DH88">
        <f t="shared" ca="1" si="625"/>
        <v>139.83130413125087</v>
      </c>
      <c r="DI88">
        <f t="shared" ca="1" si="625"/>
        <v>139.15183232303403</v>
      </c>
      <c r="DJ88">
        <f t="shared" ca="1" si="625"/>
        <v>137.56437946632951</v>
      </c>
      <c r="DK88">
        <f t="shared" ca="1" si="625"/>
        <v>143.07055357868799</v>
      </c>
      <c r="DL88">
        <f t="shared" ca="1" si="625"/>
        <v>143.07487373590357</v>
      </c>
      <c r="DM88">
        <f t="shared" ca="1" si="625"/>
        <v>142.97500763866361</v>
      </c>
      <c r="DN88">
        <f t="shared" ca="1" si="625"/>
        <v>140.6188468827774</v>
      </c>
      <c r="DO88">
        <f t="shared" ca="1" si="625"/>
        <v>137.77157185665251</v>
      </c>
      <c r="DP88">
        <f t="shared" ca="1" si="625"/>
        <v>135.72333021261028</v>
      </c>
      <c r="DQ88">
        <f t="shared" ca="1" si="625"/>
        <v>135.24854978116798</v>
      </c>
      <c r="DR88">
        <f t="shared" ca="1" si="625"/>
        <v>133.88752019729213</v>
      </c>
      <c r="DS88">
        <f t="shared" ca="1" si="625"/>
        <v>132.53679285937807</v>
      </c>
      <c r="DT88">
        <f t="shared" ca="1" si="625"/>
        <v>132.38398440028399</v>
      </c>
      <c r="DU88">
        <f t="shared" ca="1" si="625"/>
        <v>134.32592980902612</v>
      </c>
      <c r="DV88">
        <f t="shared" ca="1" si="625"/>
        <v>131.75963486119065</v>
      </c>
      <c r="DW88">
        <f t="shared" ca="1" si="625"/>
        <v>131.24138391590256</v>
      </c>
      <c r="DX88">
        <f t="shared" ca="1" si="625"/>
        <v>128.44176515234574</v>
      </c>
      <c r="DY88">
        <f t="shared" ca="1" si="625"/>
        <v>127.76991604922137</v>
      </c>
      <c r="DZ88">
        <f t="shared" ca="1" si="625"/>
        <v>124.06001167403234</v>
      </c>
      <c r="EA88">
        <f t="shared" ca="1" si="625"/>
        <v>126.84191217932199</v>
      </c>
      <c r="EB88">
        <f t="shared" ca="1" si="625"/>
        <v>122.44195079666804</v>
      </c>
      <c r="EC88">
        <f t="shared" ca="1" si="625"/>
        <v>125.71102368643309</v>
      </c>
      <c r="ED88">
        <f t="shared" ca="1" si="625"/>
        <v>128.14851986563514</v>
      </c>
      <c r="EE88">
        <f t="shared" ref="EE88:FJ88" ca="1" si="626">ED88*EXP(($C$6-0.5*$C$4^2)*$C$5+$C$4*SQRT($C$5)*_xlfn.NORM.S.INV(RAND()))</f>
        <v>126.88844751660565</v>
      </c>
      <c r="EF88">
        <f t="shared" ca="1" si="626"/>
        <v>127.7657271024926</v>
      </c>
      <c r="EG88">
        <f t="shared" ca="1" si="626"/>
        <v>130.02811678067349</v>
      </c>
      <c r="EH88">
        <f t="shared" ca="1" si="626"/>
        <v>133.97389802691526</v>
      </c>
      <c r="EI88">
        <f t="shared" ca="1" si="626"/>
        <v>130.35165627310556</v>
      </c>
      <c r="EJ88">
        <f t="shared" ca="1" si="626"/>
        <v>133.02616932892786</v>
      </c>
      <c r="EK88">
        <f t="shared" ca="1" si="626"/>
        <v>134.0028635719116</v>
      </c>
      <c r="EL88">
        <f t="shared" ca="1" si="626"/>
        <v>135.42882916871756</v>
      </c>
      <c r="EM88">
        <f t="shared" ca="1" si="626"/>
        <v>133.0769276422667</v>
      </c>
      <c r="EN88">
        <f t="shared" ca="1" si="626"/>
        <v>129.53225720659813</v>
      </c>
      <c r="EO88">
        <f t="shared" ca="1" si="626"/>
        <v>133.12095731272663</v>
      </c>
      <c r="EP88">
        <f t="shared" ca="1" si="626"/>
        <v>137.01696783958113</v>
      </c>
      <c r="EQ88">
        <f t="shared" ca="1" si="626"/>
        <v>137.88025320911453</v>
      </c>
      <c r="ER88">
        <f t="shared" ca="1" si="626"/>
        <v>140.20657246571866</v>
      </c>
      <c r="ES88">
        <f t="shared" ca="1" si="626"/>
        <v>142.02898760283159</v>
      </c>
      <c r="ET88">
        <f t="shared" ca="1" si="626"/>
        <v>143.20536927107648</v>
      </c>
      <c r="EU88">
        <f t="shared" ca="1" si="626"/>
        <v>136.59931923723667</v>
      </c>
      <c r="EV88">
        <f t="shared" ca="1" si="626"/>
        <v>134.53392170949923</v>
      </c>
      <c r="EW88">
        <f t="shared" ca="1" si="626"/>
        <v>138.74909467083279</v>
      </c>
      <c r="EX88">
        <f t="shared" ca="1" si="626"/>
        <v>141.09383319505241</v>
      </c>
      <c r="EY88">
        <f t="shared" ca="1" si="626"/>
        <v>136.87817880850716</v>
      </c>
      <c r="EZ88">
        <f t="shared" ca="1" si="626"/>
        <v>134.42579496326653</v>
      </c>
      <c r="FA88">
        <f t="shared" ca="1" si="626"/>
        <v>130.64850295594943</v>
      </c>
      <c r="FB88">
        <f t="shared" ca="1" si="626"/>
        <v>128.51286104948232</v>
      </c>
      <c r="FC88">
        <f t="shared" ca="1" si="626"/>
        <v>133.80425210159552</v>
      </c>
      <c r="FD88">
        <f t="shared" ca="1" si="626"/>
        <v>131.65286747803961</v>
      </c>
      <c r="FE88">
        <f t="shared" ca="1" si="626"/>
        <v>128.02659520254474</v>
      </c>
      <c r="FF88">
        <f t="shared" ca="1" si="626"/>
        <v>126.20660487756417</v>
      </c>
      <c r="FG88">
        <f t="shared" ca="1" si="626"/>
        <v>127.42132842627059</v>
      </c>
      <c r="FH88">
        <f t="shared" ca="1" si="626"/>
        <v>129.0188957081603</v>
      </c>
      <c r="FI88">
        <f t="shared" ca="1" si="626"/>
        <v>135.0007906645501</v>
      </c>
      <c r="FJ88">
        <f t="shared" ca="1" si="626"/>
        <v>133.79139169118989</v>
      </c>
      <c r="FK88">
        <f t="shared" ref="FK88:GP88" ca="1" si="627">FJ88*EXP(($C$6-0.5*$C$4^2)*$C$5+$C$4*SQRT($C$5)*_xlfn.NORM.S.INV(RAND()))</f>
        <v>132.15408874218045</v>
      </c>
      <c r="FL88">
        <f t="shared" ca="1" si="627"/>
        <v>132.48367752144387</v>
      </c>
      <c r="FM88">
        <f t="shared" ca="1" si="627"/>
        <v>134.69462722594918</v>
      </c>
      <c r="FN88">
        <f t="shared" ca="1" si="627"/>
        <v>136.33297652358308</v>
      </c>
      <c r="FO88">
        <f t="shared" ca="1" si="627"/>
        <v>138.7457914827578</v>
      </c>
      <c r="FP88">
        <f t="shared" ca="1" si="627"/>
        <v>135.04620511163526</v>
      </c>
      <c r="FQ88">
        <f t="shared" ca="1" si="627"/>
        <v>131.07613999677505</v>
      </c>
      <c r="FR88">
        <f t="shared" ca="1" si="627"/>
        <v>130.43397657195317</v>
      </c>
      <c r="FS88">
        <f t="shared" ca="1" si="627"/>
        <v>130.50199101820238</v>
      </c>
      <c r="FT88">
        <f t="shared" ca="1" si="627"/>
        <v>128.97370427384249</v>
      </c>
      <c r="FU88">
        <f t="shared" ca="1" si="627"/>
        <v>132.64355885566158</v>
      </c>
      <c r="FV88">
        <f t="shared" ca="1" si="627"/>
        <v>129.11082341918706</v>
      </c>
      <c r="FW88">
        <f t="shared" ca="1" si="627"/>
        <v>131.16646216618119</v>
      </c>
      <c r="FX88">
        <f t="shared" ca="1" si="627"/>
        <v>129.3538243159833</v>
      </c>
      <c r="FY88">
        <f t="shared" ca="1" si="627"/>
        <v>127.11163316150009</v>
      </c>
      <c r="FZ88">
        <f t="shared" ca="1" si="627"/>
        <v>130.40796476570594</v>
      </c>
      <c r="GA88">
        <f t="shared" ca="1" si="627"/>
        <v>128.47577098753393</v>
      </c>
      <c r="GB88">
        <f t="shared" ca="1" si="627"/>
        <v>126.50008737938731</v>
      </c>
      <c r="GC88">
        <f t="shared" ca="1" si="627"/>
        <v>125.11450629840813</v>
      </c>
      <c r="GD88">
        <f t="shared" ca="1" si="627"/>
        <v>126.77669464235466</v>
      </c>
      <c r="GE88">
        <f t="shared" ca="1" si="627"/>
        <v>132.06152569599644</v>
      </c>
      <c r="GF88">
        <f t="shared" ca="1" si="627"/>
        <v>131.97496649317998</v>
      </c>
      <c r="GG88">
        <f t="shared" ca="1" si="627"/>
        <v>131.30218940521326</v>
      </c>
      <c r="GH88">
        <f t="shared" ca="1" si="627"/>
        <v>134.8363923630248</v>
      </c>
      <c r="GI88">
        <f t="shared" ca="1" si="627"/>
        <v>133.93850622907647</v>
      </c>
      <c r="GJ88">
        <f t="shared" ca="1" si="627"/>
        <v>128.22974072634881</v>
      </c>
      <c r="GK88">
        <f t="shared" ca="1" si="627"/>
        <v>125.81694688078461</v>
      </c>
      <c r="GL88">
        <f t="shared" ca="1" si="627"/>
        <v>123.72887431703018</v>
      </c>
      <c r="GM88">
        <f t="shared" ca="1" si="627"/>
        <v>123.71569352528454</v>
      </c>
      <c r="GN88">
        <f t="shared" ca="1" si="627"/>
        <v>124.30960999034804</v>
      </c>
      <c r="GO88">
        <f t="shared" ca="1" si="627"/>
        <v>122.16549972635289</v>
      </c>
      <c r="GP88">
        <f t="shared" ca="1" si="627"/>
        <v>121.28524904054726</v>
      </c>
      <c r="GQ88">
        <f t="shared" ref="GQ88:GX88" ca="1" si="628">GP88*EXP(($C$6-0.5*$C$4^2)*$C$5+$C$4*SQRT($C$5)*_xlfn.NORM.S.INV(RAND()))</f>
        <v>119.95005977184636</v>
      </c>
      <c r="GR88">
        <f t="shared" ca="1" si="628"/>
        <v>120.92343208003658</v>
      </c>
      <c r="GS88">
        <f t="shared" ca="1" si="628"/>
        <v>122.0766544095474</v>
      </c>
      <c r="GT88">
        <f t="shared" ca="1" si="628"/>
        <v>124.31766065328657</v>
      </c>
      <c r="GU88">
        <f t="shared" ca="1" si="628"/>
        <v>122.07800230043691</v>
      </c>
      <c r="GV88">
        <f t="shared" ca="1" si="628"/>
        <v>120.3935359740327</v>
      </c>
      <c r="GW88">
        <f t="shared" ca="1" si="628"/>
        <v>118.93916971833805</v>
      </c>
      <c r="GX88">
        <f t="shared" ca="1" si="628"/>
        <v>122.5836660418919</v>
      </c>
      <c r="GY88" s="26">
        <f t="shared" ca="1" si="480"/>
        <v>37.416333958108098</v>
      </c>
      <c r="GZ88">
        <f t="shared" ca="1" si="470"/>
        <v>37.295964248477844</v>
      </c>
      <c r="HA88" s="26">
        <f t="shared" ca="1" si="481"/>
        <v>0</v>
      </c>
      <c r="HB88" s="26">
        <f t="shared" ca="1" si="471"/>
        <v>0</v>
      </c>
    </row>
    <row r="89" spans="6:210" x14ac:dyDescent="0.35">
      <c r="F89" s="26">
        <f t="shared" si="472"/>
        <v>156.69999999999999</v>
      </c>
      <c r="G89">
        <f t="shared" ref="G89:AL89" ca="1" si="629">F89*EXP(($C$6-0.5*$C$4^2)*$C$5+$C$4*SQRT($C$5)*_xlfn.NORM.S.INV(RAND()))</f>
        <v>149.22685805944948</v>
      </c>
      <c r="H89">
        <f t="shared" ca="1" si="629"/>
        <v>149.77356537863122</v>
      </c>
      <c r="I89">
        <f t="shared" ca="1" si="629"/>
        <v>152.46639755854616</v>
      </c>
      <c r="J89">
        <f t="shared" ca="1" si="629"/>
        <v>154.87419745369863</v>
      </c>
      <c r="K89">
        <f t="shared" ca="1" si="629"/>
        <v>158.88489724560415</v>
      </c>
      <c r="L89">
        <f t="shared" ca="1" si="629"/>
        <v>159.4141924195788</v>
      </c>
      <c r="M89">
        <f t="shared" ca="1" si="629"/>
        <v>158.94621343285749</v>
      </c>
      <c r="N89">
        <f t="shared" ca="1" si="629"/>
        <v>157.68211087586607</v>
      </c>
      <c r="O89">
        <f t="shared" ca="1" si="629"/>
        <v>158.90644545200837</v>
      </c>
      <c r="P89">
        <f t="shared" ca="1" si="629"/>
        <v>161.22736964739906</v>
      </c>
      <c r="Q89">
        <f t="shared" ca="1" si="629"/>
        <v>161.31220489749509</v>
      </c>
      <c r="R89">
        <f t="shared" ca="1" si="629"/>
        <v>161.55272538963177</v>
      </c>
      <c r="S89">
        <f t="shared" ca="1" si="629"/>
        <v>161.67392701246871</v>
      </c>
      <c r="T89">
        <f t="shared" ca="1" si="629"/>
        <v>162.6384567707519</v>
      </c>
      <c r="U89">
        <f t="shared" ca="1" si="629"/>
        <v>160.64235787933367</v>
      </c>
      <c r="V89">
        <f t="shared" ca="1" si="629"/>
        <v>161.26310594038912</v>
      </c>
      <c r="W89">
        <f t="shared" ca="1" si="629"/>
        <v>162.4574787773837</v>
      </c>
      <c r="X89">
        <f t="shared" ca="1" si="629"/>
        <v>160.37934025491973</v>
      </c>
      <c r="Y89">
        <f t="shared" ca="1" si="629"/>
        <v>159.84768165157709</v>
      </c>
      <c r="Z89">
        <f t="shared" ca="1" si="629"/>
        <v>157.78906501189874</v>
      </c>
      <c r="AA89">
        <f t="shared" ca="1" si="629"/>
        <v>153.89142540166173</v>
      </c>
      <c r="AB89">
        <f t="shared" ca="1" si="629"/>
        <v>158.14609711566393</v>
      </c>
      <c r="AC89">
        <f t="shared" ca="1" si="629"/>
        <v>160.7569018280239</v>
      </c>
      <c r="AD89">
        <f t="shared" ca="1" si="629"/>
        <v>161.3758710649175</v>
      </c>
      <c r="AE89">
        <f t="shared" ca="1" si="629"/>
        <v>163.15866690968377</v>
      </c>
      <c r="AF89">
        <f t="shared" ca="1" si="629"/>
        <v>168.75729858907047</v>
      </c>
      <c r="AG89">
        <f t="shared" ca="1" si="629"/>
        <v>173.02285065822218</v>
      </c>
      <c r="AH89">
        <f t="shared" ca="1" si="629"/>
        <v>169.64203432795418</v>
      </c>
      <c r="AI89">
        <f t="shared" ca="1" si="629"/>
        <v>165.38678953397678</v>
      </c>
      <c r="AJ89">
        <f t="shared" ca="1" si="629"/>
        <v>160.37863312945552</v>
      </c>
      <c r="AK89">
        <f t="shared" ca="1" si="629"/>
        <v>162.23327620795354</v>
      </c>
      <c r="AL89">
        <f t="shared" ca="1" si="629"/>
        <v>162.20926432157714</v>
      </c>
      <c r="AM89">
        <f t="shared" ref="AM89:BR89" ca="1" si="630">AL89*EXP(($C$6-0.5*$C$4^2)*$C$5+$C$4*SQRT($C$5)*_xlfn.NORM.S.INV(RAND()))</f>
        <v>163.23071585802109</v>
      </c>
      <c r="AN89">
        <f t="shared" ca="1" si="630"/>
        <v>159.29772645186881</v>
      </c>
      <c r="AO89">
        <f t="shared" ca="1" si="630"/>
        <v>153.73770259194873</v>
      </c>
      <c r="AP89">
        <f t="shared" ca="1" si="630"/>
        <v>154.42671760198246</v>
      </c>
      <c r="AQ89">
        <f t="shared" ca="1" si="630"/>
        <v>157.06329570408198</v>
      </c>
      <c r="AR89">
        <f t="shared" ca="1" si="630"/>
        <v>153.96018991401044</v>
      </c>
      <c r="AS89">
        <f t="shared" ca="1" si="630"/>
        <v>155.06748329527065</v>
      </c>
      <c r="AT89">
        <f t="shared" ca="1" si="630"/>
        <v>150.23422969364995</v>
      </c>
      <c r="AU89">
        <f t="shared" ca="1" si="630"/>
        <v>155.20070909769919</v>
      </c>
      <c r="AV89">
        <f t="shared" ca="1" si="630"/>
        <v>151.21524379270173</v>
      </c>
      <c r="AW89">
        <f t="shared" ca="1" si="630"/>
        <v>157.08151445998936</v>
      </c>
      <c r="AX89">
        <f t="shared" ca="1" si="630"/>
        <v>159.05418270758105</v>
      </c>
      <c r="AY89">
        <f t="shared" ca="1" si="630"/>
        <v>158.0456635207878</v>
      </c>
      <c r="AZ89">
        <f t="shared" ca="1" si="630"/>
        <v>157.35514750244349</v>
      </c>
      <c r="BA89">
        <f t="shared" ca="1" si="630"/>
        <v>158.34129404832473</v>
      </c>
      <c r="BB89">
        <f t="shared" ca="1" si="630"/>
        <v>157.08661008693818</v>
      </c>
      <c r="BC89">
        <f t="shared" ca="1" si="630"/>
        <v>158.03604933566416</v>
      </c>
      <c r="BD89">
        <f t="shared" ca="1" si="630"/>
        <v>159.74167359856887</v>
      </c>
      <c r="BE89">
        <f t="shared" ca="1" si="630"/>
        <v>162.71283863205639</v>
      </c>
      <c r="BF89">
        <f t="shared" ca="1" si="630"/>
        <v>159.35018731566515</v>
      </c>
      <c r="BG89">
        <f t="shared" ca="1" si="630"/>
        <v>159.70008596235806</v>
      </c>
      <c r="BH89">
        <f t="shared" ca="1" si="630"/>
        <v>158.7152540495938</v>
      </c>
      <c r="BI89">
        <f t="shared" ca="1" si="630"/>
        <v>157.60398409413847</v>
      </c>
      <c r="BJ89">
        <f t="shared" ca="1" si="630"/>
        <v>155.44741927006885</v>
      </c>
      <c r="BK89">
        <f t="shared" ca="1" si="630"/>
        <v>161.14252381281707</v>
      </c>
      <c r="BL89">
        <f t="shared" ca="1" si="630"/>
        <v>154.9161850307365</v>
      </c>
      <c r="BM89">
        <f t="shared" ca="1" si="630"/>
        <v>157.44987525734197</v>
      </c>
      <c r="BN89">
        <f t="shared" ca="1" si="630"/>
        <v>165.10111947983643</v>
      </c>
      <c r="BO89">
        <f t="shared" ca="1" si="630"/>
        <v>164.17795911538687</v>
      </c>
      <c r="BP89">
        <f t="shared" ca="1" si="630"/>
        <v>160.99499982936317</v>
      </c>
      <c r="BQ89">
        <f t="shared" ca="1" si="630"/>
        <v>163.5513996741235</v>
      </c>
      <c r="BR89">
        <f t="shared" ca="1" si="630"/>
        <v>162.52568610560769</v>
      </c>
      <c r="BS89">
        <f t="shared" ref="BS89:CX89" ca="1" si="631">BR89*EXP(($C$6-0.5*$C$4^2)*$C$5+$C$4*SQRT($C$5)*_xlfn.NORM.S.INV(RAND()))</f>
        <v>164.51293260601491</v>
      </c>
      <c r="BT89">
        <f t="shared" ca="1" si="631"/>
        <v>162.5236348480345</v>
      </c>
      <c r="BU89">
        <f t="shared" ca="1" si="631"/>
        <v>159.48822148518286</v>
      </c>
      <c r="BV89">
        <f t="shared" ca="1" si="631"/>
        <v>161.70257585053776</v>
      </c>
      <c r="BW89">
        <f t="shared" ca="1" si="631"/>
        <v>164.08521016178443</v>
      </c>
      <c r="BX89">
        <f t="shared" ca="1" si="631"/>
        <v>162.41396395790039</v>
      </c>
      <c r="BY89">
        <f t="shared" ca="1" si="631"/>
        <v>168.02548243449598</v>
      </c>
      <c r="BZ89">
        <f t="shared" ca="1" si="631"/>
        <v>169.69116103915687</v>
      </c>
      <c r="CA89">
        <f t="shared" ca="1" si="631"/>
        <v>169.22579353357901</v>
      </c>
      <c r="CB89">
        <f t="shared" ca="1" si="631"/>
        <v>165.98288227679748</v>
      </c>
      <c r="CC89">
        <f t="shared" ca="1" si="631"/>
        <v>164.86766793530671</v>
      </c>
      <c r="CD89">
        <f t="shared" ca="1" si="631"/>
        <v>164.2722045441825</v>
      </c>
      <c r="CE89">
        <f t="shared" ca="1" si="631"/>
        <v>161.02624897973666</v>
      </c>
      <c r="CF89">
        <f t="shared" ca="1" si="631"/>
        <v>160.29227451187788</v>
      </c>
      <c r="CG89">
        <f t="shared" ca="1" si="631"/>
        <v>157.14710488468629</v>
      </c>
      <c r="CH89">
        <f t="shared" ca="1" si="631"/>
        <v>159.55773006062003</v>
      </c>
      <c r="CI89">
        <f t="shared" ca="1" si="631"/>
        <v>157.29172829003841</v>
      </c>
      <c r="CJ89">
        <f t="shared" ca="1" si="631"/>
        <v>161.85104385742068</v>
      </c>
      <c r="CK89">
        <f t="shared" ca="1" si="631"/>
        <v>155.71730821293315</v>
      </c>
      <c r="CL89">
        <f t="shared" ca="1" si="631"/>
        <v>157.25975221279256</v>
      </c>
      <c r="CM89">
        <f t="shared" ca="1" si="631"/>
        <v>155.0446273621103</v>
      </c>
      <c r="CN89">
        <f t="shared" ca="1" si="631"/>
        <v>152.45858096063279</v>
      </c>
      <c r="CO89">
        <f t="shared" ca="1" si="631"/>
        <v>155.54045345793182</v>
      </c>
      <c r="CP89">
        <f t="shared" ca="1" si="631"/>
        <v>152.63093017619565</v>
      </c>
      <c r="CQ89">
        <f t="shared" ca="1" si="631"/>
        <v>147.56788411052773</v>
      </c>
      <c r="CR89">
        <f t="shared" ca="1" si="631"/>
        <v>146.08915945788451</v>
      </c>
      <c r="CS89">
        <f t="shared" ca="1" si="631"/>
        <v>146.50482666786732</v>
      </c>
      <c r="CT89">
        <f t="shared" ca="1" si="631"/>
        <v>145.68902030075418</v>
      </c>
      <c r="CU89">
        <f t="shared" ca="1" si="631"/>
        <v>146.48565675514038</v>
      </c>
      <c r="CV89">
        <f t="shared" ca="1" si="631"/>
        <v>146.10165436318727</v>
      </c>
      <c r="CW89">
        <f t="shared" ca="1" si="631"/>
        <v>150.67761399371798</v>
      </c>
      <c r="CX89">
        <f t="shared" ca="1" si="631"/>
        <v>151.12595498337541</v>
      </c>
      <c r="CY89">
        <f t="shared" ref="CY89:ED89" ca="1" si="632">CX89*EXP(($C$6-0.5*$C$4^2)*$C$5+$C$4*SQRT($C$5)*_xlfn.NORM.S.INV(RAND()))</f>
        <v>155.33682922971215</v>
      </c>
      <c r="CZ89">
        <f t="shared" ca="1" si="632"/>
        <v>153.70924712089484</v>
      </c>
      <c r="DA89">
        <f t="shared" ca="1" si="632"/>
        <v>157.82515747974327</v>
      </c>
      <c r="DB89">
        <f t="shared" ca="1" si="632"/>
        <v>154.66839963684757</v>
      </c>
      <c r="DC89">
        <f t="shared" ca="1" si="632"/>
        <v>156.44604834715716</v>
      </c>
      <c r="DD89">
        <f t="shared" ca="1" si="632"/>
        <v>148.48541452585886</v>
      </c>
      <c r="DE89">
        <f t="shared" ca="1" si="632"/>
        <v>148.10516122063439</v>
      </c>
      <c r="DF89">
        <f t="shared" ca="1" si="632"/>
        <v>149.78420836124803</v>
      </c>
      <c r="DG89">
        <f t="shared" ca="1" si="632"/>
        <v>147.85865948856025</v>
      </c>
      <c r="DH89">
        <f t="shared" ca="1" si="632"/>
        <v>151.64569433809572</v>
      </c>
      <c r="DI89">
        <f t="shared" ca="1" si="632"/>
        <v>150.46517602983158</v>
      </c>
      <c r="DJ89">
        <f t="shared" ca="1" si="632"/>
        <v>145.76060055649845</v>
      </c>
      <c r="DK89">
        <f t="shared" ca="1" si="632"/>
        <v>144.45771283281908</v>
      </c>
      <c r="DL89">
        <f t="shared" ca="1" si="632"/>
        <v>145.18696605869312</v>
      </c>
      <c r="DM89">
        <f t="shared" ca="1" si="632"/>
        <v>143.22883595503234</v>
      </c>
      <c r="DN89">
        <f t="shared" ca="1" si="632"/>
        <v>140.97627951212897</v>
      </c>
      <c r="DO89">
        <f t="shared" ca="1" si="632"/>
        <v>141.68260649253469</v>
      </c>
      <c r="DP89">
        <f t="shared" ca="1" si="632"/>
        <v>143.20896257548929</v>
      </c>
      <c r="DQ89">
        <f t="shared" ca="1" si="632"/>
        <v>143.05696830440144</v>
      </c>
      <c r="DR89">
        <f t="shared" ca="1" si="632"/>
        <v>142.95794428989527</v>
      </c>
      <c r="DS89">
        <f t="shared" ca="1" si="632"/>
        <v>143.3506003425106</v>
      </c>
      <c r="DT89">
        <f t="shared" ca="1" si="632"/>
        <v>142.91312439549733</v>
      </c>
      <c r="DU89">
        <f t="shared" ca="1" si="632"/>
        <v>143.82292237777014</v>
      </c>
      <c r="DV89">
        <f t="shared" ca="1" si="632"/>
        <v>142.28670828154844</v>
      </c>
      <c r="DW89">
        <f t="shared" ca="1" si="632"/>
        <v>146.22276445708891</v>
      </c>
      <c r="DX89">
        <f t="shared" ca="1" si="632"/>
        <v>143.29936456719918</v>
      </c>
      <c r="DY89">
        <f t="shared" ca="1" si="632"/>
        <v>144.06405539430381</v>
      </c>
      <c r="DZ89">
        <f t="shared" ca="1" si="632"/>
        <v>142.13834561885301</v>
      </c>
      <c r="EA89">
        <f t="shared" ca="1" si="632"/>
        <v>140.54210891955981</v>
      </c>
      <c r="EB89">
        <f t="shared" ca="1" si="632"/>
        <v>138.28780955140505</v>
      </c>
      <c r="EC89">
        <f t="shared" ca="1" si="632"/>
        <v>134.7438067420031</v>
      </c>
      <c r="ED89">
        <f t="shared" ca="1" si="632"/>
        <v>135.18077021878125</v>
      </c>
      <c r="EE89">
        <f t="shared" ref="EE89:FJ89" ca="1" si="633">ED89*EXP(($C$6-0.5*$C$4^2)*$C$5+$C$4*SQRT($C$5)*_xlfn.NORM.S.INV(RAND()))</f>
        <v>132.97153319533857</v>
      </c>
      <c r="EF89">
        <f t="shared" ca="1" si="633"/>
        <v>132.95363515145783</v>
      </c>
      <c r="EG89">
        <f t="shared" ca="1" si="633"/>
        <v>135.86554190478472</v>
      </c>
      <c r="EH89">
        <f t="shared" ca="1" si="633"/>
        <v>134.1743590617331</v>
      </c>
      <c r="EI89">
        <f t="shared" ca="1" si="633"/>
        <v>134.04408956666356</v>
      </c>
      <c r="EJ89">
        <f t="shared" ca="1" si="633"/>
        <v>133.75985527990616</v>
      </c>
      <c r="EK89">
        <f t="shared" ca="1" si="633"/>
        <v>138.53429565530561</v>
      </c>
      <c r="EL89">
        <f t="shared" ca="1" si="633"/>
        <v>140.98689245959861</v>
      </c>
      <c r="EM89">
        <f t="shared" ca="1" si="633"/>
        <v>140.60465358437358</v>
      </c>
      <c r="EN89">
        <f t="shared" ca="1" si="633"/>
        <v>137.27357468059861</v>
      </c>
      <c r="EO89">
        <f t="shared" ca="1" si="633"/>
        <v>139.47411863417165</v>
      </c>
      <c r="EP89">
        <f t="shared" ca="1" si="633"/>
        <v>137.53299575119456</v>
      </c>
      <c r="EQ89">
        <f t="shared" ca="1" si="633"/>
        <v>139.91063194161654</v>
      </c>
      <c r="ER89">
        <f t="shared" ca="1" si="633"/>
        <v>140.50890471387982</v>
      </c>
      <c r="ES89">
        <f t="shared" ca="1" si="633"/>
        <v>139.75058709005179</v>
      </c>
      <c r="ET89">
        <f t="shared" ca="1" si="633"/>
        <v>137.30988607734164</v>
      </c>
      <c r="EU89">
        <f t="shared" ca="1" si="633"/>
        <v>139.44197276834672</v>
      </c>
      <c r="EV89">
        <f t="shared" ca="1" si="633"/>
        <v>143.20639349142621</v>
      </c>
      <c r="EW89">
        <f t="shared" ca="1" si="633"/>
        <v>144.27503684508781</v>
      </c>
      <c r="EX89">
        <f t="shared" ca="1" si="633"/>
        <v>145.46312975367925</v>
      </c>
      <c r="EY89">
        <f t="shared" ca="1" si="633"/>
        <v>143.24811125539759</v>
      </c>
      <c r="EZ89">
        <f t="shared" ca="1" si="633"/>
        <v>140.85286225463361</v>
      </c>
      <c r="FA89">
        <f t="shared" ca="1" si="633"/>
        <v>142.31243148463659</v>
      </c>
      <c r="FB89">
        <f t="shared" ca="1" si="633"/>
        <v>143.28209735852661</v>
      </c>
      <c r="FC89">
        <f t="shared" ca="1" si="633"/>
        <v>145.72152177189733</v>
      </c>
      <c r="FD89">
        <f t="shared" ca="1" si="633"/>
        <v>147.80334113874105</v>
      </c>
      <c r="FE89">
        <f t="shared" ca="1" si="633"/>
        <v>152.28411012633308</v>
      </c>
      <c r="FF89">
        <f t="shared" ca="1" si="633"/>
        <v>153.96862520188782</v>
      </c>
      <c r="FG89">
        <f t="shared" ca="1" si="633"/>
        <v>157.55527601919863</v>
      </c>
      <c r="FH89">
        <f t="shared" ca="1" si="633"/>
        <v>158.92136149351953</v>
      </c>
      <c r="FI89">
        <f t="shared" ca="1" si="633"/>
        <v>164.34016926994079</v>
      </c>
      <c r="FJ89">
        <f t="shared" ca="1" si="633"/>
        <v>166.26357739962975</v>
      </c>
      <c r="FK89">
        <f t="shared" ref="FK89:GP89" ca="1" si="634">FJ89*EXP(($C$6-0.5*$C$4^2)*$C$5+$C$4*SQRT($C$5)*_xlfn.NORM.S.INV(RAND()))</f>
        <v>170.17771545129742</v>
      </c>
      <c r="FL89">
        <f t="shared" ca="1" si="634"/>
        <v>169.25214872960996</v>
      </c>
      <c r="FM89">
        <f t="shared" ca="1" si="634"/>
        <v>171.38078403738501</v>
      </c>
      <c r="FN89">
        <f t="shared" ca="1" si="634"/>
        <v>173.29196079692559</v>
      </c>
      <c r="FO89">
        <f t="shared" ca="1" si="634"/>
        <v>172.60066883616767</v>
      </c>
      <c r="FP89">
        <f t="shared" ca="1" si="634"/>
        <v>175.69587255159922</v>
      </c>
      <c r="FQ89">
        <f t="shared" ca="1" si="634"/>
        <v>178.72809874501434</v>
      </c>
      <c r="FR89">
        <f t="shared" ca="1" si="634"/>
        <v>183.32792938759025</v>
      </c>
      <c r="FS89">
        <f t="shared" ca="1" si="634"/>
        <v>186.13396666779073</v>
      </c>
      <c r="FT89">
        <f t="shared" ca="1" si="634"/>
        <v>185.57499316048248</v>
      </c>
      <c r="FU89">
        <f t="shared" ca="1" si="634"/>
        <v>181.32552264395906</v>
      </c>
      <c r="FV89">
        <f t="shared" ca="1" si="634"/>
        <v>183.82665839346876</v>
      </c>
      <c r="FW89">
        <f t="shared" ca="1" si="634"/>
        <v>184.33499745327182</v>
      </c>
      <c r="FX89">
        <f t="shared" ca="1" si="634"/>
        <v>185.45855308517253</v>
      </c>
      <c r="FY89">
        <f t="shared" ca="1" si="634"/>
        <v>182.04461568119007</v>
      </c>
      <c r="FZ89">
        <f t="shared" ca="1" si="634"/>
        <v>181.93945510398029</v>
      </c>
      <c r="GA89">
        <f t="shared" ca="1" si="634"/>
        <v>189.12836768305951</v>
      </c>
      <c r="GB89">
        <f t="shared" ca="1" si="634"/>
        <v>187.52655413186673</v>
      </c>
      <c r="GC89">
        <f t="shared" ca="1" si="634"/>
        <v>186.69623621057858</v>
      </c>
      <c r="GD89">
        <f t="shared" ca="1" si="634"/>
        <v>189.42731267200008</v>
      </c>
      <c r="GE89">
        <f t="shared" ca="1" si="634"/>
        <v>190.71520052111572</v>
      </c>
      <c r="GF89">
        <f t="shared" ca="1" si="634"/>
        <v>194.73553507317746</v>
      </c>
      <c r="GG89">
        <f t="shared" ca="1" si="634"/>
        <v>194.49339890915323</v>
      </c>
      <c r="GH89">
        <f t="shared" ca="1" si="634"/>
        <v>199.70278721177456</v>
      </c>
      <c r="GI89">
        <f t="shared" ca="1" si="634"/>
        <v>196.40056531169779</v>
      </c>
      <c r="GJ89">
        <f t="shared" ca="1" si="634"/>
        <v>196.39702906345761</v>
      </c>
      <c r="GK89">
        <f t="shared" ca="1" si="634"/>
        <v>194.65136944987012</v>
      </c>
      <c r="GL89">
        <f t="shared" ca="1" si="634"/>
        <v>187.89399958636105</v>
      </c>
      <c r="GM89">
        <f t="shared" ca="1" si="634"/>
        <v>184.74879875875473</v>
      </c>
      <c r="GN89">
        <f t="shared" ca="1" si="634"/>
        <v>178.31791078221033</v>
      </c>
      <c r="GO89">
        <f t="shared" ca="1" si="634"/>
        <v>176.78172427064104</v>
      </c>
      <c r="GP89">
        <f t="shared" ca="1" si="634"/>
        <v>177.8091280004586</v>
      </c>
      <c r="GQ89">
        <f t="shared" ref="GQ89:GX89" ca="1" si="635">GP89*EXP(($C$6-0.5*$C$4^2)*$C$5+$C$4*SQRT($C$5)*_xlfn.NORM.S.INV(RAND()))</f>
        <v>183.17325813252089</v>
      </c>
      <c r="GR89">
        <f t="shared" ca="1" si="635"/>
        <v>179.88774363589403</v>
      </c>
      <c r="GS89">
        <f t="shared" ca="1" si="635"/>
        <v>180.23385010793396</v>
      </c>
      <c r="GT89">
        <f t="shared" ca="1" si="635"/>
        <v>181.13929976401576</v>
      </c>
      <c r="GU89">
        <f t="shared" ca="1" si="635"/>
        <v>177.439954607739</v>
      </c>
      <c r="GV89">
        <f t="shared" ca="1" si="635"/>
        <v>180.14655782830741</v>
      </c>
      <c r="GW89">
        <f t="shared" ca="1" si="635"/>
        <v>177.90832531976608</v>
      </c>
      <c r="GX89">
        <f t="shared" ca="1" si="635"/>
        <v>177.07030620921259</v>
      </c>
      <c r="GY89" s="26">
        <f t="shared" ca="1" si="480"/>
        <v>0</v>
      </c>
      <c r="GZ89">
        <f t="shared" ca="1" si="470"/>
        <v>0</v>
      </c>
      <c r="HA89" s="26">
        <f t="shared" ca="1" si="481"/>
        <v>17.070306209212589</v>
      </c>
      <c r="HB89" s="26">
        <f t="shared" ca="1" si="471"/>
        <v>17.0153904121705</v>
      </c>
    </row>
    <row r="90" spans="6:210" x14ac:dyDescent="0.35">
      <c r="F90" s="26">
        <f t="shared" si="472"/>
        <v>156.69999999999999</v>
      </c>
      <c r="G90">
        <f t="shared" ref="G90:AL90" ca="1" si="636">F90*EXP(($C$6-0.5*$C$4^2)*$C$5+$C$4*SQRT($C$5)*_xlfn.NORM.S.INV(RAND()))</f>
        <v>153.68303677406149</v>
      </c>
      <c r="H90">
        <f t="shared" ca="1" si="636"/>
        <v>154.84726935379084</v>
      </c>
      <c r="I90">
        <f t="shared" ca="1" si="636"/>
        <v>156.89565176331197</v>
      </c>
      <c r="J90">
        <f t="shared" ca="1" si="636"/>
        <v>156.12594788612421</v>
      </c>
      <c r="K90">
        <f t="shared" ca="1" si="636"/>
        <v>160.68383827033497</v>
      </c>
      <c r="L90">
        <f t="shared" ca="1" si="636"/>
        <v>164.55611382379584</v>
      </c>
      <c r="M90">
        <f t="shared" ca="1" si="636"/>
        <v>161.11564388957626</v>
      </c>
      <c r="N90">
        <f t="shared" ca="1" si="636"/>
        <v>162.13962088870741</v>
      </c>
      <c r="O90">
        <f t="shared" ca="1" si="636"/>
        <v>162.11321225599164</v>
      </c>
      <c r="P90">
        <f t="shared" ca="1" si="636"/>
        <v>167.6125465007421</v>
      </c>
      <c r="Q90">
        <f t="shared" ca="1" si="636"/>
        <v>163.4468236277369</v>
      </c>
      <c r="R90">
        <f t="shared" ca="1" si="636"/>
        <v>159.71551808908092</v>
      </c>
      <c r="S90">
        <f t="shared" ca="1" si="636"/>
        <v>162.2154510716754</v>
      </c>
      <c r="T90">
        <f t="shared" ca="1" si="636"/>
        <v>158.09946233110017</v>
      </c>
      <c r="U90">
        <f t="shared" ca="1" si="636"/>
        <v>158.0052474553971</v>
      </c>
      <c r="V90">
        <f t="shared" ca="1" si="636"/>
        <v>156.95871387978124</v>
      </c>
      <c r="W90">
        <f t="shared" ca="1" si="636"/>
        <v>163.21829201857216</v>
      </c>
      <c r="X90">
        <f t="shared" ca="1" si="636"/>
        <v>167.11735298843354</v>
      </c>
      <c r="Y90">
        <f t="shared" ca="1" si="636"/>
        <v>164.76517096837486</v>
      </c>
      <c r="Z90">
        <f t="shared" ca="1" si="636"/>
        <v>162.71620697784601</v>
      </c>
      <c r="AA90">
        <f t="shared" ca="1" si="636"/>
        <v>162.99280391767351</v>
      </c>
      <c r="AB90">
        <f t="shared" ca="1" si="636"/>
        <v>164.4250775975369</v>
      </c>
      <c r="AC90">
        <f t="shared" ca="1" si="636"/>
        <v>164.33177178473153</v>
      </c>
      <c r="AD90">
        <f t="shared" ca="1" si="636"/>
        <v>166.8760430259986</v>
      </c>
      <c r="AE90">
        <f t="shared" ca="1" si="636"/>
        <v>167.26535710452222</v>
      </c>
      <c r="AF90">
        <f t="shared" ca="1" si="636"/>
        <v>168.57561672932025</v>
      </c>
      <c r="AG90">
        <f t="shared" ca="1" si="636"/>
        <v>167.62415354499822</v>
      </c>
      <c r="AH90">
        <f t="shared" ca="1" si="636"/>
        <v>164.72492350537291</v>
      </c>
      <c r="AI90">
        <f t="shared" ca="1" si="636"/>
        <v>166.08945964166062</v>
      </c>
      <c r="AJ90">
        <f t="shared" ca="1" si="636"/>
        <v>164.53613158431796</v>
      </c>
      <c r="AK90">
        <f t="shared" ca="1" si="636"/>
        <v>171.97779048670529</v>
      </c>
      <c r="AL90">
        <f t="shared" ca="1" si="636"/>
        <v>176.33762902187959</v>
      </c>
      <c r="AM90">
        <f t="shared" ref="AM90:BR90" ca="1" si="637">AL90*EXP(($C$6-0.5*$C$4^2)*$C$5+$C$4*SQRT($C$5)*_xlfn.NORM.S.INV(RAND()))</f>
        <v>175.41700261081689</v>
      </c>
      <c r="AN90">
        <f t="shared" ca="1" si="637"/>
        <v>173.03527953906038</v>
      </c>
      <c r="AO90">
        <f t="shared" ca="1" si="637"/>
        <v>175.64254638183905</v>
      </c>
      <c r="AP90">
        <f t="shared" ca="1" si="637"/>
        <v>177.92098196347172</v>
      </c>
      <c r="AQ90">
        <f t="shared" ca="1" si="637"/>
        <v>176.81846718552771</v>
      </c>
      <c r="AR90">
        <f t="shared" ca="1" si="637"/>
        <v>168.89938557633261</v>
      </c>
      <c r="AS90">
        <f t="shared" ca="1" si="637"/>
        <v>170.29765819026866</v>
      </c>
      <c r="AT90">
        <f t="shared" ca="1" si="637"/>
        <v>172.93261976964203</v>
      </c>
      <c r="AU90">
        <f t="shared" ca="1" si="637"/>
        <v>176.43191685839648</v>
      </c>
      <c r="AV90">
        <f t="shared" ca="1" si="637"/>
        <v>172.78167809667733</v>
      </c>
      <c r="AW90">
        <f t="shared" ca="1" si="637"/>
        <v>168.46388681150157</v>
      </c>
      <c r="AX90">
        <f t="shared" ca="1" si="637"/>
        <v>165.32183667944241</v>
      </c>
      <c r="AY90">
        <f t="shared" ca="1" si="637"/>
        <v>165.98459562981765</v>
      </c>
      <c r="AZ90">
        <f t="shared" ca="1" si="637"/>
        <v>163.63298936877379</v>
      </c>
      <c r="BA90">
        <f t="shared" ca="1" si="637"/>
        <v>164.77226336452961</v>
      </c>
      <c r="BB90">
        <f t="shared" ca="1" si="637"/>
        <v>160.86874324033647</v>
      </c>
      <c r="BC90">
        <f t="shared" ca="1" si="637"/>
        <v>162.16945879123696</v>
      </c>
      <c r="BD90">
        <f t="shared" ca="1" si="637"/>
        <v>159.16709685461623</v>
      </c>
      <c r="BE90">
        <f t="shared" ca="1" si="637"/>
        <v>158.82990379608844</v>
      </c>
      <c r="BF90">
        <f t="shared" ca="1" si="637"/>
        <v>159.27843824812601</v>
      </c>
      <c r="BG90">
        <f t="shared" ca="1" si="637"/>
        <v>158.81641859428262</v>
      </c>
      <c r="BH90">
        <f t="shared" ca="1" si="637"/>
        <v>159.42372775157216</v>
      </c>
      <c r="BI90">
        <f t="shared" ca="1" si="637"/>
        <v>156.66255400300051</v>
      </c>
      <c r="BJ90">
        <f t="shared" ca="1" si="637"/>
        <v>157.50888266970716</v>
      </c>
      <c r="BK90">
        <f t="shared" ca="1" si="637"/>
        <v>160.69524074382579</v>
      </c>
      <c r="BL90">
        <f t="shared" ca="1" si="637"/>
        <v>161.574771342589</v>
      </c>
      <c r="BM90">
        <f t="shared" ca="1" si="637"/>
        <v>160.81447175106419</v>
      </c>
      <c r="BN90">
        <f t="shared" ca="1" si="637"/>
        <v>161.6244596706446</v>
      </c>
      <c r="BO90">
        <f t="shared" ca="1" si="637"/>
        <v>161.59017519194856</v>
      </c>
      <c r="BP90">
        <f t="shared" ca="1" si="637"/>
        <v>162.45814756534909</v>
      </c>
      <c r="BQ90">
        <f t="shared" ca="1" si="637"/>
        <v>164.43921982571609</v>
      </c>
      <c r="BR90">
        <f t="shared" ca="1" si="637"/>
        <v>167.19590008225134</v>
      </c>
      <c r="BS90">
        <f t="shared" ref="BS90:CX90" ca="1" si="638">BR90*EXP(($C$6-0.5*$C$4^2)*$C$5+$C$4*SQRT($C$5)*_xlfn.NORM.S.INV(RAND()))</f>
        <v>168.2041505871554</v>
      </c>
      <c r="BT90">
        <f t="shared" ca="1" si="638"/>
        <v>166.31248472429547</v>
      </c>
      <c r="BU90">
        <f t="shared" ca="1" si="638"/>
        <v>162.32266261006765</v>
      </c>
      <c r="BV90">
        <f t="shared" ca="1" si="638"/>
        <v>159.89375518373643</v>
      </c>
      <c r="BW90">
        <f t="shared" ca="1" si="638"/>
        <v>158.52345357782968</v>
      </c>
      <c r="BX90">
        <f t="shared" ca="1" si="638"/>
        <v>154.29695526522679</v>
      </c>
      <c r="BY90">
        <f t="shared" ca="1" si="638"/>
        <v>149.17596657746986</v>
      </c>
      <c r="BZ90">
        <f t="shared" ca="1" si="638"/>
        <v>145.2151130038315</v>
      </c>
      <c r="CA90">
        <f t="shared" ca="1" si="638"/>
        <v>142.42920601077964</v>
      </c>
      <c r="CB90">
        <f t="shared" ca="1" si="638"/>
        <v>143.80939472558947</v>
      </c>
      <c r="CC90">
        <f t="shared" ca="1" si="638"/>
        <v>149.44635369663322</v>
      </c>
      <c r="CD90">
        <f t="shared" ca="1" si="638"/>
        <v>150.42699083709439</v>
      </c>
      <c r="CE90">
        <f t="shared" ca="1" si="638"/>
        <v>151.8243843087912</v>
      </c>
      <c r="CF90">
        <f t="shared" ca="1" si="638"/>
        <v>150.36268426819549</v>
      </c>
      <c r="CG90">
        <f t="shared" ca="1" si="638"/>
        <v>149.52337609103205</v>
      </c>
      <c r="CH90">
        <f t="shared" ca="1" si="638"/>
        <v>150.70200617894182</v>
      </c>
      <c r="CI90">
        <f t="shared" ca="1" si="638"/>
        <v>150.22076506995668</v>
      </c>
      <c r="CJ90">
        <f t="shared" ca="1" si="638"/>
        <v>152.72733308729977</v>
      </c>
      <c r="CK90">
        <f t="shared" ca="1" si="638"/>
        <v>159.30107452070411</v>
      </c>
      <c r="CL90">
        <f t="shared" ca="1" si="638"/>
        <v>159.17944436709499</v>
      </c>
      <c r="CM90">
        <f t="shared" ca="1" si="638"/>
        <v>158.43176923037592</v>
      </c>
      <c r="CN90">
        <f t="shared" ca="1" si="638"/>
        <v>161.92760822840768</v>
      </c>
      <c r="CO90">
        <f t="shared" ca="1" si="638"/>
        <v>165.93333921754603</v>
      </c>
      <c r="CP90">
        <f t="shared" ca="1" si="638"/>
        <v>163.2499466854976</v>
      </c>
      <c r="CQ90">
        <f t="shared" ca="1" si="638"/>
        <v>160.86014450429798</v>
      </c>
      <c r="CR90">
        <f t="shared" ca="1" si="638"/>
        <v>160.03070093973025</v>
      </c>
      <c r="CS90">
        <f t="shared" ca="1" si="638"/>
        <v>159.47052525130161</v>
      </c>
      <c r="CT90">
        <f t="shared" ca="1" si="638"/>
        <v>157.94935267220689</v>
      </c>
      <c r="CU90">
        <f t="shared" ca="1" si="638"/>
        <v>159.19873706648679</v>
      </c>
      <c r="CV90">
        <f t="shared" ca="1" si="638"/>
        <v>159.87319918214951</v>
      </c>
      <c r="CW90">
        <f t="shared" ca="1" si="638"/>
        <v>156.42305924233887</v>
      </c>
      <c r="CX90">
        <f t="shared" ca="1" si="638"/>
        <v>159.93189058194156</v>
      </c>
      <c r="CY90">
        <f t="shared" ref="CY90:ED90" ca="1" si="639">CX90*EXP(($C$6-0.5*$C$4^2)*$C$5+$C$4*SQRT($C$5)*_xlfn.NORM.S.INV(RAND()))</f>
        <v>156.97936869276029</v>
      </c>
      <c r="CZ90">
        <f t="shared" ca="1" si="639"/>
        <v>152.9132412002817</v>
      </c>
      <c r="DA90">
        <f t="shared" ca="1" si="639"/>
        <v>152.92822743265671</v>
      </c>
      <c r="DB90">
        <f t="shared" ca="1" si="639"/>
        <v>155.40855012181237</v>
      </c>
      <c r="DC90">
        <f t="shared" ca="1" si="639"/>
        <v>153.86430617026107</v>
      </c>
      <c r="DD90">
        <f t="shared" ca="1" si="639"/>
        <v>155.15459095680657</v>
      </c>
      <c r="DE90">
        <f t="shared" ca="1" si="639"/>
        <v>149.20288534226236</v>
      </c>
      <c r="DF90">
        <f t="shared" ca="1" si="639"/>
        <v>144.91782134159479</v>
      </c>
      <c r="DG90">
        <f t="shared" ca="1" si="639"/>
        <v>148.67288759740981</v>
      </c>
      <c r="DH90">
        <f t="shared" ca="1" si="639"/>
        <v>150.74837464704331</v>
      </c>
      <c r="DI90">
        <f t="shared" ca="1" si="639"/>
        <v>145.12777520080297</v>
      </c>
      <c r="DJ90">
        <f t="shared" ca="1" si="639"/>
        <v>147.27744876099328</v>
      </c>
      <c r="DK90">
        <f t="shared" ca="1" si="639"/>
        <v>147.39802836875015</v>
      </c>
      <c r="DL90">
        <f t="shared" ca="1" si="639"/>
        <v>146.39845290691011</v>
      </c>
      <c r="DM90">
        <f t="shared" ca="1" si="639"/>
        <v>142.3970940906305</v>
      </c>
      <c r="DN90">
        <f t="shared" ca="1" si="639"/>
        <v>139.08661608281869</v>
      </c>
      <c r="DO90">
        <f t="shared" ca="1" si="639"/>
        <v>138.1112392443508</v>
      </c>
      <c r="DP90">
        <f t="shared" ca="1" si="639"/>
        <v>139.53006439856878</v>
      </c>
      <c r="DQ90">
        <f t="shared" ca="1" si="639"/>
        <v>139.44891877634475</v>
      </c>
      <c r="DR90">
        <f t="shared" ca="1" si="639"/>
        <v>137.92904723201684</v>
      </c>
      <c r="DS90">
        <f t="shared" ca="1" si="639"/>
        <v>133.66884500845856</v>
      </c>
      <c r="DT90">
        <f t="shared" ca="1" si="639"/>
        <v>135.51568664251707</v>
      </c>
      <c r="DU90">
        <f t="shared" ca="1" si="639"/>
        <v>133.87394376620784</v>
      </c>
      <c r="DV90">
        <f t="shared" ca="1" si="639"/>
        <v>131.31748665130701</v>
      </c>
      <c r="DW90">
        <f t="shared" ca="1" si="639"/>
        <v>130.44706974661997</v>
      </c>
      <c r="DX90">
        <f t="shared" ca="1" si="639"/>
        <v>131.80805654917489</v>
      </c>
      <c r="DY90">
        <f t="shared" ca="1" si="639"/>
        <v>132.51879211012007</v>
      </c>
      <c r="DZ90">
        <f t="shared" ca="1" si="639"/>
        <v>135.78409829860982</v>
      </c>
      <c r="EA90">
        <f t="shared" ca="1" si="639"/>
        <v>131.71519637643749</v>
      </c>
      <c r="EB90">
        <f t="shared" ca="1" si="639"/>
        <v>133.87729076638067</v>
      </c>
      <c r="EC90">
        <f t="shared" ca="1" si="639"/>
        <v>129.93257436448962</v>
      </c>
      <c r="ED90">
        <f t="shared" ca="1" si="639"/>
        <v>132.17058870442645</v>
      </c>
      <c r="EE90">
        <f t="shared" ref="EE90:FJ90" ca="1" si="640">ED90*EXP(($C$6-0.5*$C$4^2)*$C$5+$C$4*SQRT($C$5)*_xlfn.NORM.S.INV(RAND()))</f>
        <v>132.05085414061983</v>
      </c>
      <c r="EF90">
        <f t="shared" ca="1" si="640"/>
        <v>131.43599862053867</v>
      </c>
      <c r="EG90">
        <f t="shared" ca="1" si="640"/>
        <v>131.23500583969951</v>
      </c>
      <c r="EH90">
        <f t="shared" ca="1" si="640"/>
        <v>129.16201833490723</v>
      </c>
      <c r="EI90">
        <f t="shared" ca="1" si="640"/>
        <v>126.64650605507768</v>
      </c>
      <c r="EJ90">
        <f t="shared" ca="1" si="640"/>
        <v>125.06003430420694</v>
      </c>
      <c r="EK90">
        <f t="shared" ca="1" si="640"/>
        <v>123.17477783943778</v>
      </c>
      <c r="EL90">
        <f t="shared" ca="1" si="640"/>
        <v>124.3302030058256</v>
      </c>
      <c r="EM90">
        <f t="shared" ca="1" si="640"/>
        <v>123.36057275731586</v>
      </c>
      <c r="EN90">
        <f t="shared" ca="1" si="640"/>
        <v>118.98181085973573</v>
      </c>
      <c r="EO90">
        <f t="shared" ca="1" si="640"/>
        <v>118.95145269006248</v>
      </c>
      <c r="EP90">
        <f t="shared" ca="1" si="640"/>
        <v>115.59743939574153</v>
      </c>
      <c r="EQ90">
        <f t="shared" ca="1" si="640"/>
        <v>117.42289542945289</v>
      </c>
      <c r="ER90">
        <f t="shared" ca="1" si="640"/>
        <v>115.95942413613716</v>
      </c>
      <c r="ES90">
        <f t="shared" ca="1" si="640"/>
        <v>115.6199570507415</v>
      </c>
      <c r="ET90">
        <f t="shared" ca="1" si="640"/>
        <v>116.88457464206523</v>
      </c>
      <c r="EU90">
        <f t="shared" ca="1" si="640"/>
        <v>118.31403667479201</v>
      </c>
      <c r="EV90">
        <f t="shared" ca="1" si="640"/>
        <v>122.10384211672509</v>
      </c>
      <c r="EW90">
        <f t="shared" ca="1" si="640"/>
        <v>123.48419380581554</v>
      </c>
      <c r="EX90">
        <f t="shared" ca="1" si="640"/>
        <v>121.35604404085259</v>
      </c>
      <c r="EY90">
        <f t="shared" ca="1" si="640"/>
        <v>121.75469349487804</v>
      </c>
      <c r="EZ90">
        <f t="shared" ca="1" si="640"/>
        <v>120.39994378109022</v>
      </c>
      <c r="FA90">
        <f t="shared" ca="1" si="640"/>
        <v>125.01996771009546</v>
      </c>
      <c r="FB90">
        <f t="shared" ca="1" si="640"/>
        <v>123.30836912985311</v>
      </c>
      <c r="FC90">
        <f t="shared" ca="1" si="640"/>
        <v>121.53675157833051</v>
      </c>
      <c r="FD90">
        <f t="shared" ca="1" si="640"/>
        <v>122.35866729554127</v>
      </c>
      <c r="FE90">
        <f t="shared" ca="1" si="640"/>
        <v>122.17305641480486</v>
      </c>
      <c r="FF90">
        <f t="shared" ca="1" si="640"/>
        <v>120.40739179126446</v>
      </c>
      <c r="FG90">
        <f t="shared" ca="1" si="640"/>
        <v>117.53834195319918</v>
      </c>
      <c r="FH90">
        <f t="shared" ca="1" si="640"/>
        <v>118.66739619050819</v>
      </c>
      <c r="FI90">
        <f t="shared" ca="1" si="640"/>
        <v>120.32066913226578</v>
      </c>
      <c r="FJ90">
        <f t="shared" ca="1" si="640"/>
        <v>123.78229400353754</v>
      </c>
      <c r="FK90">
        <f t="shared" ref="FK90:GP90" ca="1" si="641">FJ90*EXP(($C$6-0.5*$C$4^2)*$C$5+$C$4*SQRT($C$5)*_xlfn.NORM.S.INV(RAND()))</f>
        <v>121.78554502697769</v>
      </c>
      <c r="FL90">
        <f t="shared" ca="1" si="641"/>
        <v>124.64327110405736</v>
      </c>
      <c r="FM90">
        <f t="shared" ca="1" si="641"/>
        <v>121.84346486358935</v>
      </c>
      <c r="FN90">
        <f t="shared" ca="1" si="641"/>
        <v>114.746609359564</v>
      </c>
      <c r="FO90">
        <f t="shared" ca="1" si="641"/>
        <v>112.87423968285717</v>
      </c>
      <c r="FP90">
        <f t="shared" ca="1" si="641"/>
        <v>112.10522320748568</v>
      </c>
      <c r="FQ90">
        <f t="shared" ca="1" si="641"/>
        <v>114.23057497257034</v>
      </c>
      <c r="FR90">
        <f t="shared" ca="1" si="641"/>
        <v>112.02761137039998</v>
      </c>
      <c r="FS90">
        <f t="shared" ca="1" si="641"/>
        <v>109.03946347703597</v>
      </c>
      <c r="FT90">
        <f t="shared" ca="1" si="641"/>
        <v>109.64578315444072</v>
      </c>
      <c r="FU90">
        <f t="shared" ca="1" si="641"/>
        <v>109.57403824020018</v>
      </c>
      <c r="FV90">
        <f t="shared" ca="1" si="641"/>
        <v>107.82862098254427</v>
      </c>
      <c r="FW90">
        <f t="shared" ca="1" si="641"/>
        <v>106.22835214028584</v>
      </c>
      <c r="FX90">
        <f t="shared" ca="1" si="641"/>
        <v>106.96369285720316</v>
      </c>
      <c r="FY90">
        <f t="shared" ca="1" si="641"/>
        <v>107.64484591298729</v>
      </c>
      <c r="FZ90">
        <f t="shared" ca="1" si="641"/>
        <v>106.86520061744014</v>
      </c>
      <c r="GA90">
        <f t="shared" ca="1" si="641"/>
        <v>109.09225920376909</v>
      </c>
      <c r="GB90">
        <f t="shared" ca="1" si="641"/>
        <v>106.19155649331881</v>
      </c>
      <c r="GC90">
        <f t="shared" ca="1" si="641"/>
        <v>109.10005479112897</v>
      </c>
      <c r="GD90">
        <f t="shared" ca="1" si="641"/>
        <v>108.69135135927522</v>
      </c>
      <c r="GE90">
        <f t="shared" ca="1" si="641"/>
        <v>108.58388632913757</v>
      </c>
      <c r="GF90">
        <f t="shared" ca="1" si="641"/>
        <v>108.12379474122775</v>
      </c>
      <c r="GG90">
        <f t="shared" ca="1" si="641"/>
        <v>106.46933306737805</v>
      </c>
      <c r="GH90">
        <f t="shared" ca="1" si="641"/>
        <v>110.6910688266683</v>
      </c>
      <c r="GI90">
        <f t="shared" ca="1" si="641"/>
        <v>112.93833361597154</v>
      </c>
      <c r="GJ90">
        <f t="shared" ca="1" si="641"/>
        <v>110.37926003789617</v>
      </c>
      <c r="GK90">
        <f t="shared" ca="1" si="641"/>
        <v>109.04298510229195</v>
      </c>
      <c r="GL90">
        <f t="shared" ca="1" si="641"/>
        <v>106.24779065276228</v>
      </c>
      <c r="GM90">
        <f t="shared" ca="1" si="641"/>
        <v>104.54382885826124</v>
      </c>
      <c r="GN90">
        <f t="shared" ca="1" si="641"/>
        <v>103.79130016383144</v>
      </c>
      <c r="GO90">
        <f t="shared" ca="1" si="641"/>
        <v>103.01336040178538</v>
      </c>
      <c r="GP90">
        <f t="shared" ca="1" si="641"/>
        <v>103.64046298240133</v>
      </c>
      <c r="GQ90">
        <f t="shared" ref="GQ90:GX90" ca="1" si="642">GP90*EXP(($C$6-0.5*$C$4^2)*$C$5+$C$4*SQRT($C$5)*_xlfn.NORM.S.INV(RAND()))</f>
        <v>101.73974827149358</v>
      </c>
      <c r="GR90">
        <f t="shared" ca="1" si="642"/>
        <v>102.98706291719446</v>
      </c>
      <c r="GS90">
        <f t="shared" ca="1" si="642"/>
        <v>101.77486388285656</v>
      </c>
      <c r="GT90">
        <f t="shared" ca="1" si="642"/>
        <v>104.75049446837791</v>
      </c>
      <c r="GU90">
        <f t="shared" ca="1" si="642"/>
        <v>103.20363180180004</v>
      </c>
      <c r="GV90">
        <f t="shared" ca="1" si="642"/>
        <v>100.65703028701557</v>
      </c>
      <c r="GW90">
        <f t="shared" ca="1" si="642"/>
        <v>97.635678627495182</v>
      </c>
      <c r="GX90">
        <f t="shared" ca="1" si="642"/>
        <v>100.13417093103439</v>
      </c>
      <c r="GY90" s="26">
        <f t="shared" ca="1" si="480"/>
        <v>59.86582906896561</v>
      </c>
      <c r="GZ90">
        <f t="shared" ca="1" si="470"/>
        <v>59.673238515602641</v>
      </c>
      <c r="HA90" s="26">
        <f t="shared" ca="1" si="481"/>
        <v>0</v>
      </c>
      <c r="HB90" s="26">
        <f t="shared" ca="1" si="471"/>
        <v>0</v>
      </c>
    </row>
    <row r="91" spans="6:210" x14ac:dyDescent="0.35">
      <c r="F91" s="26">
        <f t="shared" si="472"/>
        <v>156.69999999999999</v>
      </c>
      <c r="G91">
        <f t="shared" ref="G91:AL91" ca="1" si="643">F91*EXP(($C$6-0.5*$C$4^2)*$C$5+$C$4*SQRT($C$5)*_xlfn.NORM.S.INV(RAND()))</f>
        <v>159.37969424674117</v>
      </c>
      <c r="H91">
        <f t="shared" ca="1" si="643"/>
        <v>156.78949076342425</v>
      </c>
      <c r="I91">
        <f t="shared" ca="1" si="643"/>
        <v>150.00585842631747</v>
      </c>
      <c r="J91">
        <f t="shared" ca="1" si="643"/>
        <v>146.1776723159031</v>
      </c>
      <c r="K91">
        <f t="shared" ca="1" si="643"/>
        <v>145.43083351116346</v>
      </c>
      <c r="L91">
        <f t="shared" ca="1" si="643"/>
        <v>148.10348150472487</v>
      </c>
      <c r="M91">
        <f t="shared" ca="1" si="643"/>
        <v>147.58956237444795</v>
      </c>
      <c r="N91">
        <f t="shared" ca="1" si="643"/>
        <v>151.02778393848129</v>
      </c>
      <c r="O91">
        <f t="shared" ca="1" si="643"/>
        <v>150.24609949808229</v>
      </c>
      <c r="P91">
        <f t="shared" ca="1" si="643"/>
        <v>147.03283670804899</v>
      </c>
      <c r="Q91">
        <f t="shared" ca="1" si="643"/>
        <v>147.80511103526862</v>
      </c>
      <c r="R91">
        <f t="shared" ca="1" si="643"/>
        <v>148.13380623834581</v>
      </c>
      <c r="S91">
        <f t="shared" ca="1" si="643"/>
        <v>146.54007436824767</v>
      </c>
      <c r="T91">
        <f t="shared" ca="1" si="643"/>
        <v>145.26519042806495</v>
      </c>
      <c r="U91">
        <f t="shared" ca="1" si="643"/>
        <v>146.53998291394143</v>
      </c>
      <c r="V91">
        <f t="shared" ca="1" si="643"/>
        <v>142.82912078136025</v>
      </c>
      <c r="W91">
        <f t="shared" ca="1" si="643"/>
        <v>146.54199078973198</v>
      </c>
      <c r="X91">
        <f t="shared" ca="1" si="643"/>
        <v>140.33610256260752</v>
      </c>
      <c r="Y91">
        <f t="shared" ca="1" si="643"/>
        <v>137.77691406879231</v>
      </c>
      <c r="Z91">
        <f t="shared" ca="1" si="643"/>
        <v>133.19090271706219</v>
      </c>
      <c r="AA91">
        <f t="shared" ca="1" si="643"/>
        <v>134.17283468128142</v>
      </c>
      <c r="AB91">
        <f t="shared" ca="1" si="643"/>
        <v>136.57217988841134</v>
      </c>
      <c r="AC91">
        <f t="shared" ca="1" si="643"/>
        <v>135.25785657171204</v>
      </c>
      <c r="AD91">
        <f t="shared" ca="1" si="643"/>
        <v>137.39828148108748</v>
      </c>
      <c r="AE91">
        <f t="shared" ca="1" si="643"/>
        <v>140.54032200586528</v>
      </c>
      <c r="AF91">
        <f t="shared" ca="1" si="643"/>
        <v>138.41296749309262</v>
      </c>
      <c r="AG91">
        <f t="shared" ca="1" si="643"/>
        <v>136.8459364298194</v>
      </c>
      <c r="AH91">
        <f t="shared" ca="1" si="643"/>
        <v>137.24140633103278</v>
      </c>
      <c r="AI91">
        <f t="shared" ca="1" si="643"/>
        <v>138.81231413369483</v>
      </c>
      <c r="AJ91">
        <f t="shared" ca="1" si="643"/>
        <v>139.22824612648608</v>
      </c>
      <c r="AK91">
        <f t="shared" ca="1" si="643"/>
        <v>143.43537104861892</v>
      </c>
      <c r="AL91">
        <f t="shared" ca="1" si="643"/>
        <v>146.2348451037239</v>
      </c>
      <c r="AM91">
        <f t="shared" ref="AM91:BR91" ca="1" si="644">AL91*EXP(($C$6-0.5*$C$4^2)*$C$5+$C$4*SQRT($C$5)*_xlfn.NORM.S.INV(RAND()))</f>
        <v>148.10993449290297</v>
      </c>
      <c r="AN91">
        <f t="shared" ca="1" si="644"/>
        <v>148.75251958658188</v>
      </c>
      <c r="AO91">
        <f t="shared" ca="1" si="644"/>
        <v>148.86800905974397</v>
      </c>
      <c r="AP91">
        <f t="shared" ca="1" si="644"/>
        <v>146.65381109366771</v>
      </c>
      <c r="AQ91">
        <f t="shared" ca="1" si="644"/>
        <v>145.37975513166049</v>
      </c>
      <c r="AR91">
        <f t="shared" ca="1" si="644"/>
        <v>144.57169469909402</v>
      </c>
      <c r="AS91">
        <f t="shared" ca="1" si="644"/>
        <v>143.55413099881014</v>
      </c>
      <c r="AT91">
        <f t="shared" ca="1" si="644"/>
        <v>147.16939816950455</v>
      </c>
      <c r="AU91">
        <f t="shared" ca="1" si="644"/>
        <v>148.07825938232574</v>
      </c>
      <c r="AV91">
        <f t="shared" ca="1" si="644"/>
        <v>148.92880221170901</v>
      </c>
      <c r="AW91">
        <f t="shared" ca="1" si="644"/>
        <v>149.40877160579595</v>
      </c>
      <c r="AX91">
        <f t="shared" ca="1" si="644"/>
        <v>147.48963558499963</v>
      </c>
      <c r="AY91">
        <f t="shared" ca="1" si="644"/>
        <v>150.25782564871616</v>
      </c>
      <c r="AZ91">
        <f t="shared" ca="1" si="644"/>
        <v>150.52221999810166</v>
      </c>
      <c r="BA91">
        <f t="shared" ca="1" si="644"/>
        <v>145.38283895533729</v>
      </c>
      <c r="BB91">
        <f t="shared" ca="1" si="644"/>
        <v>143.55399638670156</v>
      </c>
      <c r="BC91">
        <f t="shared" ca="1" si="644"/>
        <v>141.93983634109193</v>
      </c>
      <c r="BD91">
        <f t="shared" ca="1" si="644"/>
        <v>139.08474425356687</v>
      </c>
      <c r="BE91">
        <f t="shared" ca="1" si="644"/>
        <v>139.58716951408587</v>
      </c>
      <c r="BF91">
        <f t="shared" ca="1" si="644"/>
        <v>143.7273609579803</v>
      </c>
      <c r="BG91">
        <f t="shared" ca="1" si="644"/>
        <v>142.61719443671723</v>
      </c>
      <c r="BH91">
        <f t="shared" ca="1" si="644"/>
        <v>138.60973305864903</v>
      </c>
      <c r="BI91">
        <f t="shared" ca="1" si="644"/>
        <v>137.7569734975437</v>
      </c>
      <c r="BJ91">
        <f t="shared" ca="1" si="644"/>
        <v>138.84973254662631</v>
      </c>
      <c r="BK91">
        <f t="shared" ca="1" si="644"/>
        <v>143.97378182324485</v>
      </c>
      <c r="BL91">
        <f t="shared" ca="1" si="644"/>
        <v>144.08924505047813</v>
      </c>
      <c r="BM91">
        <f t="shared" ca="1" si="644"/>
        <v>144.84252824721298</v>
      </c>
      <c r="BN91">
        <f t="shared" ca="1" si="644"/>
        <v>143.81766954109918</v>
      </c>
      <c r="BO91">
        <f t="shared" ca="1" si="644"/>
        <v>143.95082657471477</v>
      </c>
      <c r="BP91">
        <f t="shared" ca="1" si="644"/>
        <v>143.68690414440093</v>
      </c>
      <c r="BQ91">
        <f t="shared" ca="1" si="644"/>
        <v>142.29255906257555</v>
      </c>
      <c r="BR91">
        <f t="shared" ca="1" si="644"/>
        <v>143.28334356140579</v>
      </c>
      <c r="BS91">
        <f t="shared" ref="BS91:CX91" ca="1" si="645">BR91*EXP(($C$6-0.5*$C$4^2)*$C$5+$C$4*SQRT($C$5)*_xlfn.NORM.S.INV(RAND()))</f>
        <v>146.7630637296067</v>
      </c>
      <c r="BT91">
        <f t="shared" ca="1" si="645"/>
        <v>144.22772346133704</v>
      </c>
      <c r="BU91">
        <f t="shared" ca="1" si="645"/>
        <v>142.38725084716864</v>
      </c>
      <c r="BV91">
        <f t="shared" ca="1" si="645"/>
        <v>142.3780577428698</v>
      </c>
      <c r="BW91">
        <f t="shared" ca="1" si="645"/>
        <v>137.79637358287991</v>
      </c>
      <c r="BX91">
        <f t="shared" ca="1" si="645"/>
        <v>136.77676935172812</v>
      </c>
      <c r="BY91">
        <f t="shared" ca="1" si="645"/>
        <v>138.41596347672524</v>
      </c>
      <c r="BZ91">
        <f t="shared" ca="1" si="645"/>
        <v>134.12406133606524</v>
      </c>
      <c r="CA91">
        <f t="shared" ca="1" si="645"/>
        <v>131.30601014313501</v>
      </c>
      <c r="CB91">
        <f t="shared" ca="1" si="645"/>
        <v>132.13843075095508</v>
      </c>
      <c r="CC91">
        <f t="shared" ca="1" si="645"/>
        <v>133.67730354252313</v>
      </c>
      <c r="CD91">
        <f t="shared" ca="1" si="645"/>
        <v>132.73220766033012</v>
      </c>
      <c r="CE91">
        <f t="shared" ca="1" si="645"/>
        <v>132.61475142275842</v>
      </c>
      <c r="CF91">
        <f t="shared" ca="1" si="645"/>
        <v>135.68369694369196</v>
      </c>
      <c r="CG91">
        <f t="shared" ca="1" si="645"/>
        <v>135.03995364212747</v>
      </c>
      <c r="CH91">
        <f t="shared" ca="1" si="645"/>
        <v>138.00467249315878</v>
      </c>
      <c r="CI91">
        <f t="shared" ca="1" si="645"/>
        <v>137.15188356866202</v>
      </c>
      <c r="CJ91">
        <f t="shared" ca="1" si="645"/>
        <v>139.57111674722822</v>
      </c>
      <c r="CK91">
        <f t="shared" ca="1" si="645"/>
        <v>139.32902989047992</v>
      </c>
      <c r="CL91">
        <f t="shared" ca="1" si="645"/>
        <v>140.4234602161072</v>
      </c>
      <c r="CM91">
        <f t="shared" ca="1" si="645"/>
        <v>136.37443916997259</v>
      </c>
      <c r="CN91">
        <f t="shared" ca="1" si="645"/>
        <v>135.94520382922505</v>
      </c>
      <c r="CO91">
        <f t="shared" ca="1" si="645"/>
        <v>134.91461064631025</v>
      </c>
      <c r="CP91">
        <f t="shared" ca="1" si="645"/>
        <v>134.44494340789225</v>
      </c>
      <c r="CQ91">
        <f t="shared" ca="1" si="645"/>
        <v>134.36085779697666</v>
      </c>
      <c r="CR91">
        <f t="shared" ca="1" si="645"/>
        <v>130.40342725251193</v>
      </c>
      <c r="CS91">
        <f t="shared" ca="1" si="645"/>
        <v>132.28201681252125</v>
      </c>
      <c r="CT91">
        <f t="shared" ca="1" si="645"/>
        <v>131.93993781616072</v>
      </c>
      <c r="CU91">
        <f t="shared" ca="1" si="645"/>
        <v>132.4811092035834</v>
      </c>
      <c r="CV91">
        <f t="shared" ca="1" si="645"/>
        <v>132.64841547564214</v>
      </c>
      <c r="CW91">
        <f t="shared" ca="1" si="645"/>
        <v>133.18309085576402</v>
      </c>
      <c r="CX91">
        <f t="shared" ca="1" si="645"/>
        <v>136.90183378958039</v>
      </c>
      <c r="CY91">
        <f t="shared" ref="CY91:ED91" ca="1" si="646">CX91*EXP(($C$6-0.5*$C$4^2)*$C$5+$C$4*SQRT($C$5)*_xlfn.NORM.S.INV(RAND()))</f>
        <v>138.4188194650612</v>
      </c>
      <c r="CZ91">
        <f t="shared" ca="1" si="646"/>
        <v>138.16749754216485</v>
      </c>
      <c r="DA91">
        <f t="shared" ca="1" si="646"/>
        <v>139.43499772594473</v>
      </c>
      <c r="DB91">
        <f t="shared" ca="1" si="646"/>
        <v>145.33832106707413</v>
      </c>
      <c r="DC91">
        <f t="shared" ca="1" si="646"/>
        <v>143.91504111354595</v>
      </c>
      <c r="DD91">
        <f t="shared" ca="1" si="646"/>
        <v>144.26160511337923</v>
      </c>
      <c r="DE91">
        <f t="shared" ca="1" si="646"/>
        <v>146.04922841959777</v>
      </c>
      <c r="DF91">
        <f t="shared" ca="1" si="646"/>
        <v>140.42607897226648</v>
      </c>
      <c r="DG91">
        <f t="shared" ca="1" si="646"/>
        <v>142.67667904445508</v>
      </c>
      <c r="DH91">
        <f t="shared" ca="1" si="646"/>
        <v>144.32717243454391</v>
      </c>
      <c r="DI91">
        <f t="shared" ca="1" si="646"/>
        <v>143.44556281367034</v>
      </c>
      <c r="DJ91">
        <f t="shared" ca="1" si="646"/>
        <v>143.76993276055293</v>
      </c>
      <c r="DK91">
        <f t="shared" ca="1" si="646"/>
        <v>141.88916477397882</v>
      </c>
      <c r="DL91">
        <f t="shared" ca="1" si="646"/>
        <v>137.94539313973948</v>
      </c>
      <c r="DM91">
        <f t="shared" ca="1" si="646"/>
        <v>135.1790741531058</v>
      </c>
      <c r="DN91">
        <f t="shared" ca="1" si="646"/>
        <v>137.89858245062908</v>
      </c>
      <c r="DO91">
        <f t="shared" ca="1" si="646"/>
        <v>141.88517926114329</v>
      </c>
      <c r="DP91">
        <f t="shared" ca="1" si="646"/>
        <v>145.63738128606528</v>
      </c>
      <c r="DQ91">
        <f t="shared" ca="1" si="646"/>
        <v>146.13515204009386</v>
      </c>
      <c r="DR91">
        <f t="shared" ca="1" si="646"/>
        <v>144.17632924797135</v>
      </c>
      <c r="DS91">
        <f t="shared" ca="1" si="646"/>
        <v>148.87102050874071</v>
      </c>
      <c r="DT91">
        <f t="shared" ca="1" si="646"/>
        <v>148.72429183304402</v>
      </c>
      <c r="DU91">
        <f t="shared" ca="1" si="646"/>
        <v>143.74510384438221</v>
      </c>
      <c r="DV91">
        <f t="shared" ca="1" si="646"/>
        <v>142.25729693650231</v>
      </c>
      <c r="DW91">
        <f t="shared" ca="1" si="646"/>
        <v>143.77265593876112</v>
      </c>
      <c r="DX91">
        <f t="shared" ca="1" si="646"/>
        <v>144.9809949616118</v>
      </c>
      <c r="DY91">
        <f t="shared" ca="1" si="646"/>
        <v>140.06453258437489</v>
      </c>
      <c r="DZ91">
        <f t="shared" ca="1" si="646"/>
        <v>138.85371802345622</v>
      </c>
      <c r="EA91">
        <f t="shared" ca="1" si="646"/>
        <v>135.5405801979206</v>
      </c>
      <c r="EB91">
        <f t="shared" ca="1" si="646"/>
        <v>133.20424156719534</v>
      </c>
      <c r="EC91">
        <f t="shared" ca="1" si="646"/>
        <v>134.49895003753014</v>
      </c>
      <c r="ED91">
        <f t="shared" ca="1" si="646"/>
        <v>132.0466751806949</v>
      </c>
      <c r="EE91">
        <f t="shared" ref="EE91:FJ91" ca="1" si="647">ED91*EXP(($C$6-0.5*$C$4^2)*$C$5+$C$4*SQRT($C$5)*_xlfn.NORM.S.INV(RAND()))</f>
        <v>132.14698532409227</v>
      </c>
      <c r="EF91">
        <f t="shared" ca="1" si="647"/>
        <v>130.41442851283625</v>
      </c>
      <c r="EG91">
        <f t="shared" ca="1" si="647"/>
        <v>133.32901925253657</v>
      </c>
      <c r="EH91">
        <f t="shared" ca="1" si="647"/>
        <v>135.50801398989506</v>
      </c>
      <c r="EI91">
        <f t="shared" ca="1" si="647"/>
        <v>132.8719969879416</v>
      </c>
      <c r="EJ91">
        <f t="shared" ca="1" si="647"/>
        <v>134.86401991279507</v>
      </c>
      <c r="EK91">
        <f t="shared" ca="1" si="647"/>
        <v>135.73717540296985</v>
      </c>
      <c r="EL91">
        <f t="shared" ca="1" si="647"/>
        <v>136.46327818383452</v>
      </c>
      <c r="EM91">
        <f t="shared" ca="1" si="647"/>
        <v>132.19787060294118</v>
      </c>
      <c r="EN91">
        <f t="shared" ca="1" si="647"/>
        <v>129.39198314309581</v>
      </c>
      <c r="EO91">
        <f t="shared" ca="1" si="647"/>
        <v>129.14264612314855</v>
      </c>
      <c r="EP91">
        <f t="shared" ca="1" si="647"/>
        <v>126.66265215589975</v>
      </c>
      <c r="EQ91">
        <f t="shared" ca="1" si="647"/>
        <v>126.33085179668178</v>
      </c>
      <c r="ER91">
        <f t="shared" ca="1" si="647"/>
        <v>126.18879392407834</v>
      </c>
      <c r="ES91">
        <f t="shared" ca="1" si="647"/>
        <v>132.38606128620773</v>
      </c>
      <c r="ET91">
        <f t="shared" ca="1" si="647"/>
        <v>137.32751310784818</v>
      </c>
      <c r="EU91">
        <f t="shared" ca="1" si="647"/>
        <v>141.24575607063122</v>
      </c>
      <c r="EV91">
        <f t="shared" ca="1" si="647"/>
        <v>140.73543828614376</v>
      </c>
      <c r="EW91">
        <f t="shared" ca="1" si="647"/>
        <v>140.27470457299185</v>
      </c>
      <c r="EX91">
        <f t="shared" ca="1" si="647"/>
        <v>140.03264021786839</v>
      </c>
      <c r="EY91">
        <f t="shared" ca="1" si="647"/>
        <v>141.16064935127474</v>
      </c>
      <c r="EZ91">
        <f t="shared" ca="1" si="647"/>
        <v>139.24346920847842</v>
      </c>
      <c r="FA91">
        <f t="shared" ca="1" si="647"/>
        <v>138.91457791044408</v>
      </c>
      <c r="FB91">
        <f t="shared" ca="1" si="647"/>
        <v>138.28236278753965</v>
      </c>
      <c r="FC91">
        <f t="shared" ca="1" si="647"/>
        <v>139.26105701687646</v>
      </c>
      <c r="FD91">
        <f t="shared" ca="1" si="647"/>
        <v>136.64259170500608</v>
      </c>
      <c r="FE91">
        <f t="shared" ca="1" si="647"/>
        <v>140.34487080101431</v>
      </c>
      <c r="FF91">
        <f t="shared" ca="1" si="647"/>
        <v>140.17164734535527</v>
      </c>
      <c r="FG91">
        <f t="shared" ca="1" si="647"/>
        <v>143.04129760129049</v>
      </c>
      <c r="FH91">
        <f t="shared" ca="1" si="647"/>
        <v>142.22033664786585</v>
      </c>
      <c r="FI91">
        <f t="shared" ca="1" si="647"/>
        <v>137.53485101518453</v>
      </c>
      <c r="FJ91">
        <f t="shared" ca="1" si="647"/>
        <v>135.23073115751166</v>
      </c>
      <c r="FK91">
        <f t="shared" ref="FK91:GP91" ca="1" si="648">FJ91*EXP(($C$6-0.5*$C$4^2)*$C$5+$C$4*SQRT($C$5)*_xlfn.NORM.S.INV(RAND()))</f>
        <v>139.50937558339592</v>
      </c>
      <c r="FL91">
        <f t="shared" ca="1" si="648"/>
        <v>138.10298729487479</v>
      </c>
      <c r="FM91">
        <f t="shared" ca="1" si="648"/>
        <v>141.89744012396059</v>
      </c>
      <c r="FN91">
        <f t="shared" ca="1" si="648"/>
        <v>143.85281944548339</v>
      </c>
      <c r="FO91">
        <f t="shared" ca="1" si="648"/>
        <v>143.97318075690345</v>
      </c>
      <c r="FP91">
        <f t="shared" ca="1" si="648"/>
        <v>146.53417458447004</v>
      </c>
      <c r="FQ91">
        <f t="shared" ca="1" si="648"/>
        <v>149.00398757175333</v>
      </c>
      <c r="FR91">
        <f t="shared" ca="1" si="648"/>
        <v>147.06862371406626</v>
      </c>
      <c r="FS91">
        <f t="shared" ca="1" si="648"/>
        <v>149.12507639897584</v>
      </c>
      <c r="FT91">
        <f t="shared" ca="1" si="648"/>
        <v>147.77014662856098</v>
      </c>
      <c r="FU91">
        <f t="shared" ca="1" si="648"/>
        <v>144.96848255199274</v>
      </c>
      <c r="FV91">
        <f t="shared" ca="1" si="648"/>
        <v>145.56799425653014</v>
      </c>
      <c r="FW91">
        <f t="shared" ca="1" si="648"/>
        <v>142.41633130801725</v>
      </c>
      <c r="FX91">
        <f t="shared" ca="1" si="648"/>
        <v>141.93583044761624</v>
      </c>
      <c r="FY91">
        <f t="shared" ca="1" si="648"/>
        <v>141.48556803154028</v>
      </c>
      <c r="FZ91">
        <f t="shared" ca="1" si="648"/>
        <v>140.54644831103283</v>
      </c>
      <c r="GA91">
        <f t="shared" ca="1" si="648"/>
        <v>141.12789069540861</v>
      </c>
      <c r="GB91">
        <f t="shared" ca="1" si="648"/>
        <v>137.88556510919699</v>
      </c>
      <c r="GC91">
        <f t="shared" ca="1" si="648"/>
        <v>140.90989307595271</v>
      </c>
      <c r="GD91">
        <f t="shared" ca="1" si="648"/>
        <v>142.04476328811981</v>
      </c>
      <c r="GE91">
        <f t="shared" ca="1" si="648"/>
        <v>141.60337706292538</v>
      </c>
      <c r="GF91">
        <f t="shared" ca="1" si="648"/>
        <v>141.08409615897668</v>
      </c>
      <c r="GG91">
        <f t="shared" ca="1" si="648"/>
        <v>139.996497659471</v>
      </c>
      <c r="GH91">
        <f t="shared" ca="1" si="648"/>
        <v>137.33803897995671</v>
      </c>
      <c r="GI91">
        <f t="shared" ca="1" si="648"/>
        <v>139.18580809928977</v>
      </c>
      <c r="GJ91">
        <f t="shared" ca="1" si="648"/>
        <v>143.54179052194323</v>
      </c>
      <c r="GK91">
        <f t="shared" ca="1" si="648"/>
        <v>142.13693909843411</v>
      </c>
      <c r="GL91">
        <f t="shared" ca="1" si="648"/>
        <v>147.36223074846518</v>
      </c>
      <c r="GM91">
        <f t="shared" ca="1" si="648"/>
        <v>148.74339334870459</v>
      </c>
      <c r="GN91">
        <f t="shared" ca="1" si="648"/>
        <v>145.97487975844066</v>
      </c>
      <c r="GO91">
        <f t="shared" ca="1" si="648"/>
        <v>144.79176774823986</v>
      </c>
      <c r="GP91">
        <f t="shared" ca="1" si="648"/>
        <v>150.92875563938543</v>
      </c>
      <c r="GQ91">
        <f t="shared" ref="GQ91:GX91" ca="1" si="649">GP91*EXP(($C$6-0.5*$C$4^2)*$C$5+$C$4*SQRT($C$5)*_xlfn.NORM.S.INV(RAND()))</f>
        <v>150.14519627977964</v>
      </c>
      <c r="GR91">
        <f t="shared" ca="1" si="649"/>
        <v>150.40227734349619</v>
      </c>
      <c r="GS91">
        <f t="shared" ca="1" si="649"/>
        <v>154.43730995722373</v>
      </c>
      <c r="GT91">
        <f t="shared" ca="1" si="649"/>
        <v>156.32739611823087</v>
      </c>
      <c r="GU91">
        <f t="shared" ca="1" si="649"/>
        <v>154.87183854532964</v>
      </c>
      <c r="GV91">
        <f t="shared" ca="1" si="649"/>
        <v>153.74251632925305</v>
      </c>
      <c r="GW91">
        <f t="shared" ca="1" si="649"/>
        <v>155.94376267724925</v>
      </c>
      <c r="GX91">
        <f t="shared" ca="1" si="649"/>
        <v>158.81162043375647</v>
      </c>
      <c r="GY91" s="26">
        <f t="shared" ca="1" si="480"/>
        <v>1.1883795662435261</v>
      </c>
      <c r="GZ91">
        <f t="shared" ca="1" si="470"/>
        <v>1.1845565058795842</v>
      </c>
      <c r="HA91" s="26">
        <f t="shared" ca="1" si="481"/>
        <v>0</v>
      </c>
      <c r="HB91" s="26">
        <f t="shared" ca="1" si="471"/>
        <v>0</v>
      </c>
    </row>
    <row r="92" spans="6:210" x14ac:dyDescent="0.35">
      <c r="F92" s="26">
        <f t="shared" si="472"/>
        <v>156.69999999999999</v>
      </c>
      <c r="G92">
        <f t="shared" ref="G92:AL92" ca="1" si="650">F92*EXP(($C$6-0.5*$C$4^2)*$C$5+$C$4*SQRT($C$5)*_xlfn.NORM.S.INV(RAND()))</f>
        <v>151.66870633198107</v>
      </c>
      <c r="H92">
        <f t="shared" ca="1" si="650"/>
        <v>150.65437814332626</v>
      </c>
      <c r="I92">
        <f t="shared" ca="1" si="650"/>
        <v>150.05980989396622</v>
      </c>
      <c r="J92">
        <f t="shared" ca="1" si="650"/>
        <v>151.3773123386531</v>
      </c>
      <c r="K92">
        <f t="shared" ca="1" si="650"/>
        <v>153.94703169250127</v>
      </c>
      <c r="L92">
        <f t="shared" ca="1" si="650"/>
        <v>150.90555449898324</v>
      </c>
      <c r="M92">
        <f t="shared" ca="1" si="650"/>
        <v>153.41565117984297</v>
      </c>
      <c r="N92">
        <f t="shared" ca="1" si="650"/>
        <v>150.87005577367037</v>
      </c>
      <c r="O92">
        <f t="shared" ca="1" si="650"/>
        <v>155.94486412241793</v>
      </c>
      <c r="P92">
        <f t="shared" ca="1" si="650"/>
        <v>152.41061235455251</v>
      </c>
      <c r="Q92">
        <f t="shared" ca="1" si="650"/>
        <v>153.58641460766913</v>
      </c>
      <c r="R92">
        <f t="shared" ca="1" si="650"/>
        <v>156.40891774832485</v>
      </c>
      <c r="S92">
        <f t="shared" ca="1" si="650"/>
        <v>153.75832591105052</v>
      </c>
      <c r="T92">
        <f t="shared" ca="1" si="650"/>
        <v>152.98220557914655</v>
      </c>
      <c r="U92">
        <f t="shared" ca="1" si="650"/>
        <v>146.98792807349642</v>
      </c>
      <c r="V92">
        <f t="shared" ca="1" si="650"/>
        <v>147.38445631938569</v>
      </c>
      <c r="W92">
        <f t="shared" ca="1" si="650"/>
        <v>150.46032821283558</v>
      </c>
      <c r="X92">
        <f t="shared" ca="1" si="650"/>
        <v>147.25708752140062</v>
      </c>
      <c r="Y92">
        <f t="shared" ca="1" si="650"/>
        <v>150.30782113202162</v>
      </c>
      <c r="Z92">
        <f t="shared" ca="1" si="650"/>
        <v>159.33524295538294</v>
      </c>
      <c r="AA92">
        <f t="shared" ca="1" si="650"/>
        <v>158.34726336131783</v>
      </c>
      <c r="AB92">
        <f t="shared" ca="1" si="650"/>
        <v>159.25834603103186</v>
      </c>
      <c r="AC92">
        <f t="shared" ca="1" si="650"/>
        <v>160.75484003187736</v>
      </c>
      <c r="AD92">
        <f t="shared" ca="1" si="650"/>
        <v>161.39875322964329</v>
      </c>
      <c r="AE92">
        <f t="shared" ca="1" si="650"/>
        <v>163.75477015648116</v>
      </c>
      <c r="AF92">
        <f t="shared" ca="1" si="650"/>
        <v>163.92849869930004</v>
      </c>
      <c r="AG92">
        <f t="shared" ca="1" si="650"/>
        <v>164.33180643040961</v>
      </c>
      <c r="AH92">
        <f t="shared" ca="1" si="650"/>
        <v>162.03736406995162</v>
      </c>
      <c r="AI92">
        <f t="shared" ca="1" si="650"/>
        <v>158.47815913182427</v>
      </c>
      <c r="AJ92">
        <f t="shared" ca="1" si="650"/>
        <v>156.11512758616664</v>
      </c>
      <c r="AK92">
        <f t="shared" ca="1" si="650"/>
        <v>155.29108190162694</v>
      </c>
      <c r="AL92">
        <f t="shared" ca="1" si="650"/>
        <v>155.9479521099878</v>
      </c>
      <c r="AM92">
        <f t="shared" ref="AM92:BR92" ca="1" si="651">AL92*EXP(($C$6-0.5*$C$4^2)*$C$5+$C$4*SQRT($C$5)*_xlfn.NORM.S.INV(RAND()))</f>
        <v>154.49560966039752</v>
      </c>
      <c r="AN92">
        <f t="shared" ca="1" si="651"/>
        <v>153.03463697431363</v>
      </c>
      <c r="AO92">
        <f t="shared" ca="1" si="651"/>
        <v>155.05322500467179</v>
      </c>
      <c r="AP92">
        <f t="shared" ca="1" si="651"/>
        <v>153.9273730747025</v>
      </c>
      <c r="AQ92">
        <f t="shared" ca="1" si="651"/>
        <v>154.90919484973378</v>
      </c>
      <c r="AR92">
        <f t="shared" ca="1" si="651"/>
        <v>153.31943619785608</v>
      </c>
      <c r="AS92">
        <f t="shared" ca="1" si="651"/>
        <v>156.56277798383127</v>
      </c>
      <c r="AT92">
        <f t="shared" ca="1" si="651"/>
        <v>157.85059123873316</v>
      </c>
      <c r="AU92">
        <f t="shared" ca="1" si="651"/>
        <v>156.59652422734581</v>
      </c>
      <c r="AV92">
        <f t="shared" ca="1" si="651"/>
        <v>159.92658675081393</v>
      </c>
      <c r="AW92">
        <f t="shared" ca="1" si="651"/>
        <v>161.67898470081758</v>
      </c>
      <c r="AX92">
        <f t="shared" ca="1" si="651"/>
        <v>164.45271707464568</v>
      </c>
      <c r="AY92">
        <f t="shared" ca="1" si="651"/>
        <v>165.47103926901349</v>
      </c>
      <c r="AZ92">
        <f t="shared" ca="1" si="651"/>
        <v>166.11714659022755</v>
      </c>
      <c r="BA92">
        <f t="shared" ca="1" si="651"/>
        <v>170.24973444452934</v>
      </c>
      <c r="BB92">
        <f t="shared" ca="1" si="651"/>
        <v>166.96920252012683</v>
      </c>
      <c r="BC92">
        <f t="shared" ca="1" si="651"/>
        <v>163.57327915092469</v>
      </c>
      <c r="BD92">
        <f t="shared" ca="1" si="651"/>
        <v>163.63705795228415</v>
      </c>
      <c r="BE92">
        <f t="shared" ca="1" si="651"/>
        <v>160.65161899100411</v>
      </c>
      <c r="BF92">
        <f t="shared" ca="1" si="651"/>
        <v>162.07715438973909</v>
      </c>
      <c r="BG92">
        <f t="shared" ca="1" si="651"/>
        <v>162.78287277318304</v>
      </c>
      <c r="BH92">
        <f t="shared" ca="1" si="651"/>
        <v>164.88519513251205</v>
      </c>
      <c r="BI92">
        <f t="shared" ca="1" si="651"/>
        <v>160.52982209119492</v>
      </c>
      <c r="BJ92">
        <f t="shared" ca="1" si="651"/>
        <v>159.63975791629372</v>
      </c>
      <c r="BK92">
        <f t="shared" ca="1" si="651"/>
        <v>160.02112614703086</v>
      </c>
      <c r="BL92">
        <f t="shared" ca="1" si="651"/>
        <v>156.34144664050635</v>
      </c>
      <c r="BM92">
        <f t="shared" ca="1" si="651"/>
        <v>152.07975847248255</v>
      </c>
      <c r="BN92">
        <f t="shared" ca="1" si="651"/>
        <v>149.59139519263945</v>
      </c>
      <c r="BO92">
        <f t="shared" ca="1" si="651"/>
        <v>149.90503191249817</v>
      </c>
      <c r="BP92">
        <f t="shared" ca="1" si="651"/>
        <v>152.36202177261319</v>
      </c>
      <c r="BQ92">
        <f t="shared" ca="1" si="651"/>
        <v>156.03200955928295</v>
      </c>
      <c r="BR92">
        <f t="shared" ca="1" si="651"/>
        <v>156.04766316190668</v>
      </c>
      <c r="BS92">
        <f t="shared" ref="BS92:CX92" ca="1" si="652">BR92*EXP(($C$6-0.5*$C$4^2)*$C$5+$C$4*SQRT($C$5)*_xlfn.NORM.S.INV(RAND()))</f>
        <v>154.98371427350588</v>
      </c>
      <c r="BT92">
        <f t="shared" ca="1" si="652"/>
        <v>151.45356724449007</v>
      </c>
      <c r="BU92">
        <f t="shared" ca="1" si="652"/>
        <v>153.53929144134946</v>
      </c>
      <c r="BV92">
        <f t="shared" ca="1" si="652"/>
        <v>153.63480794400309</v>
      </c>
      <c r="BW92">
        <f t="shared" ca="1" si="652"/>
        <v>157.51344449427722</v>
      </c>
      <c r="BX92">
        <f t="shared" ca="1" si="652"/>
        <v>160.48550017229067</v>
      </c>
      <c r="BY92">
        <f t="shared" ca="1" si="652"/>
        <v>164.32817003676146</v>
      </c>
      <c r="BZ92">
        <f t="shared" ca="1" si="652"/>
        <v>166.92106974024745</v>
      </c>
      <c r="CA92">
        <f t="shared" ca="1" si="652"/>
        <v>170.90923454943666</v>
      </c>
      <c r="CB92">
        <f t="shared" ca="1" si="652"/>
        <v>173.2488562859559</v>
      </c>
      <c r="CC92">
        <f t="shared" ca="1" si="652"/>
        <v>173.26560412958051</v>
      </c>
      <c r="CD92">
        <f t="shared" ca="1" si="652"/>
        <v>172.64559018996073</v>
      </c>
      <c r="CE92">
        <f t="shared" ca="1" si="652"/>
        <v>173.75302628756234</v>
      </c>
      <c r="CF92">
        <f t="shared" ca="1" si="652"/>
        <v>173.80161434061094</v>
      </c>
      <c r="CG92">
        <f t="shared" ca="1" si="652"/>
        <v>179.63712580993646</v>
      </c>
      <c r="CH92">
        <f t="shared" ca="1" si="652"/>
        <v>188.83441177629587</v>
      </c>
      <c r="CI92">
        <f t="shared" ca="1" si="652"/>
        <v>186.74430074130177</v>
      </c>
      <c r="CJ92">
        <f t="shared" ca="1" si="652"/>
        <v>186.47261906341575</v>
      </c>
      <c r="CK92">
        <f t="shared" ca="1" si="652"/>
        <v>188.14842496336314</v>
      </c>
      <c r="CL92">
        <f t="shared" ca="1" si="652"/>
        <v>183.98573212965425</v>
      </c>
      <c r="CM92">
        <f t="shared" ca="1" si="652"/>
        <v>183.62248515187881</v>
      </c>
      <c r="CN92">
        <f t="shared" ca="1" si="652"/>
        <v>183.3873570704375</v>
      </c>
      <c r="CO92">
        <f t="shared" ca="1" si="652"/>
        <v>183.75819953652694</v>
      </c>
      <c r="CP92">
        <f t="shared" ca="1" si="652"/>
        <v>185.70481982909581</v>
      </c>
      <c r="CQ92">
        <f t="shared" ca="1" si="652"/>
        <v>185.09604708753804</v>
      </c>
      <c r="CR92">
        <f t="shared" ca="1" si="652"/>
        <v>189.88640170444896</v>
      </c>
      <c r="CS92">
        <f t="shared" ca="1" si="652"/>
        <v>192.10364410509013</v>
      </c>
      <c r="CT92">
        <f t="shared" ca="1" si="652"/>
        <v>192.34210521900985</v>
      </c>
      <c r="CU92">
        <f t="shared" ca="1" si="652"/>
        <v>188.05304866623894</v>
      </c>
      <c r="CV92">
        <f t="shared" ca="1" si="652"/>
        <v>186.28544711993342</v>
      </c>
      <c r="CW92">
        <f t="shared" ca="1" si="652"/>
        <v>178.89684900115066</v>
      </c>
      <c r="CX92">
        <f t="shared" ca="1" si="652"/>
        <v>177.01851678550065</v>
      </c>
      <c r="CY92">
        <f t="shared" ref="CY92:ED92" ca="1" si="653">CX92*EXP(($C$6-0.5*$C$4^2)*$C$5+$C$4*SQRT($C$5)*_xlfn.NORM.S.INV(RAND()))</f>
        <v>178.6166552583712</v>
      </c>
      <c r="CZ92">
        <f t="shared" ca="1" si="653"/>
        <v>177.35089395474336</v>
      </c>
      <c r="DA92">
        <f t="shared" ca="1" si="653"/>
        <v>179.58270998945758</v>
      </c>
      <c r="DB92">
        <f t="shared" ca="1" si="653"/>
        <v>174.89709540113128</v>
      </c>
      <c r="DC92">
        <f t="shared" ca="1" si="653"/>
        <v>174.50932835848124</v>
      </c>
      <c r="DD92">
        <f t="shared" ca="1" si="653"/>
        <v>167.71860345523768</v>
      </c>
      <c r="DE92">
        <f t="shared" ca="1" si="653"/>
        <v>163.18477948979458</v>
      </c>
      <c r="DF92">
        <f t="shared" ca="1" si="653"/>
        <v>164.17083099799547</v>
      </c>
      <c r="DG92">
        <f t="shared" ca="1" si="653"/>
        <v>165.71305333511967</v>
      </c>
      <c r="DH92">
        <f t="shared" ca="1" si="653"/>
        <v>163.02072797019528</v>
      </c>
      <c r="DI92">
        <f t="shared" ca="1" si="653"/>
        <v>161.44631522939747</v>
      </c>
      <c r="DJ92">
        <f t="shared" ca="1" si="653"/>
        <v>164.19263075137738</v>
      </c>
      <c r="DK92">
        <f t="shared" ca="1" si="653"/>
        <v>163.64692099481931</v>
      </c>
      <c r="DL92">
        <f t="shared" ca="1" si="653"/>
        <v>165.99016962858195</v>
      </c>
      <c r="DM92">
        <f t="shared" ca="1" si="653"/>
        <v>167.87299273127448</v>
      </c>
      <c r="DN92">
        <f t="shared" ca="1" si="653"/>
        <v>166.07883039547127</v>
      </c>
      <c r="DO92">
        <f t="shared" ca="1" si="653"/>
        <v>167.09349846194115</v>
      </c>
      <c r="DP92">
        <f t="shared" ca="1" si="653"/>
        <v>162.06007065364804</v>
      </c>
      <c r="DQ92">
        <f t="shared" ca="1" si="653"/>
        <v>160.0688837557984</v>
      </c>
      <c r="DR92">
        <f t="shared" ca="1" si="653"/>
        <v>161.4074022287501</v>
      </c>
      <c r="DS92">
        <f t="shared" ca="1" si="653"/>
        <v>164.34388290548284</v>
      </c>
      <c r="DT92">
        <f t="shared" ca="1" si="653"/>
        <v>163.92497783988878</v>
      </c>
      <c r="DU92">
        <f t="shared" ca="1" si="653"/>
        <v>163.07217302024867</v>
      </c>
      <c r="DV92">
        <f t="shared" ca="1" si="653"/>
        <v>169.79507463778467</v>
      </c>
      <c r="DW92">
        <f t="shared" ca="1" si="653"/>
        <v>168.51186353323152</v>
      </c>
      <c r="DX92">
        <f t="shared" ca="1" si="653"/>
        <v>166.8515549728728</v>
      </c>
      <c r="DY92">
        <f t="shared" ca="1" si="653"/>
        <v>166.8174799687547</v>
      </c>
      <c r="DZ92">
        <f t="shared" ca="1" si="653"/>
        <v>168.70631530566334</v>
      </c>
      <c r="EA92">
        <f t="shared" ca="1" si="653"/>
        <v>171.0069035332584</v>
      </c>
      <c r="EB92">
        <f t="shared" ca="1" si="653"/>
        <v>167.48634400157195</v>
      </c>
      <c r="EC92">
        <f t="shared" ca="1" si="653"/>
        <v>165.57480881554486</v>
      </c>
      <c r="ED92">
        <f t="shared" ca="1" si="653"/>
        <v>168.71286968487803</v>
      </c>
      <c r="EE92">
        <f t="shared" ref="EE92:FJ92" ca="1" si="654">ED92*EXP(($C$6-0.5*$C$4^2)*$C$5+$C$4*SQRT($C$5)*_xlfn.NORM.S.INV(RAND()))</f>
        <v>174.19104691117289</v>
      </c>
      <c r="EF92">
        <f t="shared" ca="1" si="654"/>
        <v>175.09839569303372</v>
      </c>
      <c r="EG92">
        <f t="shared" ca="1" si="654"/>
        <v>175.6500516123518</v>
      </c>
      <c r="EH92">
        <f t="shared" ca="1" si="654"/>
        <v>176.48495264863288</v>
      </c>
      <c r="EI92">
        <f t="shared" ca="1" si="654"/>
        <v>172.43881420547046</v>
      </c>
      <c r="EJ92">
        <f t="shared" ca="1" si="654"/>
        <v>164.31330259957463</v>
      </c>
      <c r="EK92">
        <f t="shared" ca="1" si="654"/>
        <v>161.60131878545891</v>
      </c>
      <c r="EL92">
        <f t="shared" ca="1" si="654"/>
        <v>162.38595938551211</v>
      </c>
      <c r="EM92">
        <f t="shared" ca="1" si="654"/>
        <v>164.6820061488483</v>
      </c>
      <c r="EN92">
        <f t="shared" ca="1" si="654"/>
        <v>163.63964772294662</v>
      </c>
      <c r="EO92">
        <f t="shared" ca="1" si="654"/>
        <v>166.87508729379726</v>
      </c>
      <c r="EP92">
        <f t="shared" ca="1" si="654"/>
        <v>165.93211605057243</v>
      </c>
      <c r="EQ92">
        <f t="shared" ca="1" si="654"/>
        <v>168.57628207058795</v>
      </c>
      <c r="ER92">
        <f t="shared" ca="1" si="654"/>
        <v>162.42671366347926</v>
      </c>
      <c r="ES92">
        <f t="shared" ca="1" si="654"/>
        <v>165.23871263283294</v>
      </c>
      <c r="ET92">
        <f t="shared" ca="1" si="654"/>
        <v>160.69200164250745</v>
      </c>
      <c r="EU92">
        <f t="shared" ca="1" si="654"/>
        <v>162.91658075488672</v>
      </c>
      <c r="EV92">
        <f t="shared" ca="1" si="654"/>
        <v>160.97344803880338</v>
      </c>
      <c r="EW92">
        <f t="shared" ca="1" si="654"/>
        <v>161.24380554670714</v>
      </c>
      <c r="EX92">
        <f t="shared" ca="1" si="654"/>
        <v>164.00303099503867</v>
      </c>
      <c r="EY92">
        <f t="shared" ca="1" si="654"/>
        <v>164.50061405940446</v>
      </c>
      <c r="EZ92">
        <f t="shared" ca="1" si="654"/>
        <v>163.26801116676776</v>
      </c>
      <c r="FA92">
        <f t="shared" ca="1" si="654"/>
        <v>161.07059727283891</v>
      </c>
      <c r="FB92">
        <f t="shared" ca="1" si="654"/>
        <v>157.95989238590309</v>
      </c>
      <c r="FC92">
        <f t="shared" ca="1" si="654"/>
        <v>158.51786786998471</v>
      </c>
      <c r="FD92">
        <f t="shared" ca="1" si="654"/>
        <v>155.90723987173894</v>
      </c>
      <c r="FE92">
        <f t="shared" ca="1" si="654"/>
        <v>154.84576271978852</v>
      </c>
      <c r="FF92">
        <f t="shared" ca="1" si="654"/>
        <v>152.39293412711788</v>
      </c>
      <c r="FG92">
        <f t="shared" ca="1" si="654"/>
        <v>150.41572980064771</v>
      </c>
      <c r="FH92">
        <f t="shared" ca="1" si="654"/>
        <v>148.50348465292132</v>
      </c>
      <c r="FI92">
        <f t="shared" ca="1" si="654"/>
        <v>153.26444773966952</v>
      </c>
      <c r="FJ92">
        <f t="shared" ca="1" si="654"/>
        <v>152.31287660126179</v>
      </c>
      <c r="FK92">
        <f t="shared" ref="FK92:GP92" ca="1" si="655">FJ92*EXP(($C$6-0.5*$C$4^2)*$C$5+$C$4*SQRT($C$5)*_xlfn.NORM.S.INV(RAND()))</f>
        <v>152.17213722007634</v>
      </c>
      <c r="FL92">
        <f t="shared" ca="1" si="655"/>
        <v>152.90096571567497</v>
      </c>
      <c r="FM92">
        <f t="shared" ca="1" si="655"/>
        <v>154.10061602599538</v>
      </c>
      <c r="FN92">
        <f t="shared" ca="1" si="655"/>
        <v>157.75219225017824</v>
      </c>
      <c r="FO92">
        <f t="shared" ca="1" si="655"/>
        <v>155.64369864625388</v>
      </c>
      <c r="FP92">
        <f t="shared" ca="1" si="655"/>
        <v>155.11121109538144</v>
      </c>
      <c r="FQ92">
        <f t="shared" ca="1" si="655"/>
        <v>150.56568497170699</v>
      </c>
      <c r="FR92">
        <f t="shared" ca="1" si="655"/>
        <v>145.2488616096677</v>
      </c>
      <c r="FS92">
        <f t="shared" ca="1" si="655"/>
        <v>144.70684717536707</v>
      </c>
      <c r="FT92">
        <f t="shared" ca="1" si="655"/>
        <v>147.49664627376475</v>
      </c>
      <c r="FU92">
        <f t="shared" ca="1" si="655"/>
        <v>151.89453809551509</v>
      </c>
      <c r="FV92">
        <f t="shared" ca="1" si="655"/>
        <v>155.54810676118453</v>
      </c>
      <c r="FW92">
        <f t="shared" ca="1" si="655"/>
        <v>151.2222793359922</v>
      </c>
      <c r="FX92">
        <f t="shared" ca="1" si="655"/>
        <v>146.32605417421311</v>
      </c>
      <c r="FY92">
        <f t="shared" ca="1" si="655"/>
        <v>147.3220047368616</v>
      </c>
      <c r="FZ92">
        <f t="shared" ca="1" si="655"/>
        <v>149.02452673576411</v>
      </c>
      <c r="GA92">
        <f t="shared" ca="1" si="655"/>
        <v>151.56237062969544</v>
      </c>
      <c r="GB92">
        <f t="shared" ca="1" si="655"/>
        <v>147.13091239518175</v>
      </c>
      <c r="GC92">
        <f t="shared" ca="1" si="655"/>
        <v>146.07673941034099</v>
      </c>
      <c r="GD92">
        <f t="shared" ca="1" si="655"/>
        <v>151.55301424545405</v>
      </c>
      <c r="GE92">
        <f t="shared" ca="1" si="655"/>
        <v>151.21684884269305</v>
      </c>
      <c r="GF92">
        <f t="shared" ca="1" si="655"/>
        <v>149.40113284958576</v>
      </c>
      <c r="GG92">
        <f t="shared" ca="1" si="655"/>
        <v>149.99902534224239</v>
      </c>
      <c r="GH92">
        <f t="shared" ca="1" si="655"/>
        <v>146.91470391743957</v>
      </c>
      <c r="GI92">
        <f t="shared" ca="1" si="655"/>
        <v>147.37862357122944</v>
      </c>
      <c r="GJ92">
        <f t="shared" ca="1" si="655"/>
        <v>149.63057177499832</v>
      </c>
      <c r="GK92">
        <f t="shared" ca="1" si="655"/>
        <v>145.2553639399691</v>
      </c>
      <c r="GL92">
        <f t="shared" ca="1" si="655"/>
        <v>145.01882310942671</v>
      </c>
      <c r="GM92">
        <f t="shared" ca="1" si="655"/>
        <v>145.51627225043501</v>
      </c>
      <c r="GN92">
        <f t="shared" ca="1" si="655"/>
        <v>141.39930164871188</v>
      </c>
      <c r="GO92">
        <f t="shared" ca="1" si="655"/>
        <v>145.24335646845282</v>
      </c>
      <c r="GP92">
        <f t="shared" ca="1" si="655"/>
        <v>146.61963393203908</v>
      </c>
      <c r="GQ92">
        <f t="shared" ref="GQ92:GX92" ca="1" si="656">GP92*EXP(($C$6-0.5*$C$4^2)*$C$5+$C$4*SQRT($C$5)*_xlfn.NORM.S.INV(RAND()))</f>
        <v>142.77648512038871</v>
      </c>
      <c r="GR92">
        <f t="shared" ca="1" si="656"/>
        <v>144.44583890062634</v>
      </c>
      <c r="GS92">
        <f t="shared" ca="1" si="656"/>
        <v>147.01064614678708</v>
      </c>
      <c r="GT92">
        <f t="shared" ca="1" si="656"/>
        <v>146.20769621738404</v>
      </c>
      <c r="GU92">
        <f t="shared" ca="1" si="656"/>
        <v>150.72683273002622</v>
      </c>
      <c r="GV92">
        <f t="shared" ca="1" si="656"/>
        <v>147.03468689109582</v>
      </c>
      <c r="GW92">
        <f t="shared" ca="1" si="656"/>
        <v>143.61177967506632</v>
      </c>
      <c r="GX92">
        <f t="shared" ca="1" si="656"/>
        <v>144.79676694175137</v>
      </c>
      <c r="GY92" s="26">
        <f t="shared" ca="1" si="480"/>
        <v>15.203233058248628</v>
      </c>
      <c r="GZ92">
        <f t="shared" ca="1" si="470"/>
        <v>15.154323703561145</v>
      </c>
      <c r="HA92" s="26">
        <f t="shared" ca="1" si="481"/>
        <v>0</v>
      </c>
      <c r="HB92" s="26">
        <f t="shared" ca="1" si="471"/>
        <v>0</v>
      </c>
    </row>
    <row r="93" spans="6:210" x14ac:dyDescent="0.35">
      <c r="F93" s="26">
        <f t="shared" si="472"/>
        <v>156.69999999999999</v>
      </c>
      <c r="G93">
        <f t="shared" ref="G93:AL93" ca="1" si="657">F93*EXP(($C$6-0.5*$C$4^2)*$C$5+$C$4*SQRT($C$5)*_xlfn.NORM.S.INV(RAND()))</f>
        <v>151.52748101388232</v>
      </c>
      <c r="H93">
        <f t="shared" ca="1" si="657"/>
        <v>150.90022559876695</v>
      </c>
      <c r="I93">
        <f t="shared" ca="1" si="657"/>
        <v>151.17121031676615</v>
      </c>
      <c r="J93">
        <f t="shared" ca="1" si="657"/>
        <v>152.18393258849559</v>
      </c>
      <c r="K93">
        <f t="shared" ca="1" si="657"/>
        <v>149.81239354601738</v>
      </c>
      <c r="L93">
        <f t="shared" ca="1" si="657"/>
        <v>142.11455085500393</v>
      </c>
      <c r="M93">
        <f t="shared" ca="1" si="657"/>
        <v>143.55687269248472</v>
      </c>
      <c r="N93">
        <f t="shared" ca="1" si="657"/>
        <v>143.47117302726124</v>
      </c>
      <c r="O93">
        <f t="shared" ca="1" si="657"/>
        <v>140.9720656592155</v>
      </c>
      <c r="P93">
        <f t="shared" ca="1" si="657"/>
        <v>144.10550561062965</v>
      </c>
      <c r="Q93">
        <f t="shared" ca="1" si="657"/>
        <v>144.29570096079797</v>
      </c>
      <c r="R93">
        <f t="shared" ca="1" si="657"/>
        <v>139.3132230765496</v>
      </c>
      <c r="S93">
        <f t="shared" ca="1" si="657"/>
        <v>142.45635089868924</v>
      </c>
      <c r="T93">
        <f t="shared" ca="1" si="657"/>
        <v>145.27883042444839</v>
      </c>
      <c r="U93">
        <f t="shared" ca="1" si="657"/>
        <v>145.66033530773387</v>
      </c>
      <c r="V93">
        <f t="shared" ca="1" si="657"/>
        <v>146.71111875640676</v>
      </c>
      <c r="W93">
        <f t="shared" ca="1" si="657"/>
        <v>143.86759013128349</v>
      </c>
      <c r="X93">
        <f t="shared" ca="1" si="657"/>
        <v>141.03667669561347</v>
      </c>
      <c r="Y93">
        <f t="shared" ca="1" si="657"/>
        <v>146.23636894687704</v>
      </c>
      <c r="Z93">
        <f t="shared" ca="1" si="657"/>
        <v>149.19964442179477</v>
      </c>
      <c r="AA93">
        <f t="shared" ca="1" si="657"/>
        <v>149.93189168542781</v>
      </c>
      <c r="AB93">
        <f t="shared" ca="1" si="657"/>
        <v>148.5787369501227</v>
      </c>
      <c r="AC93">
        <f t="shared" ca="1" si="657"/>
        <v>146.58645528147861</v>
      </c>
      <c r="AD93">
        <f t="shared" ca="1" si="657"/>
        <v>149.32939486901918</v>
      </c>
      <c r="AE93">
        <f t="shared" ca="1" si="657"/>
        <v>152.0860598117614</v>
      </c>
      <c r="AF93">
        <f t="shared" ca="1" si="657"/>
        <v>154.07715450580059</v>
      </c>
      <c r="AG93">
        <f t="shared" ca="1" si="657"/>
        <v>150.25600037165046</v>
      </c>
      <c r="AH93">
        <f t="shared" ca="1" si="657"/>
        <v>149.53569667306229</v>
      </c>
      <c r="AI93">
        <f t="shared" ca="1" si="657"/>
        <v>144.17571268240482</v>
      </c>
      <c r="AJ93">
        <f t="shared" ca="1" si="657"/>
        <v>145.61371565622161</v>
      </c>
      <c r="AK93">
        <f t="shared" ca="1" si="657"/>
        <v>144.70256659993709</v>
      </c>
      <c r="AL93">
        <f t="shared" ca="1" si="657"/>
        <v>143.96298877412829</v>
      </c>
      <c r="AM93">
        <f t="shared" ref="AM93:BR93" ca="1" si="658">AL93*EXP(($C$6-0.5*$C$4^2)*$C$5+$C$4*SQRT($C$5)*_xlfn.NORM.S.INV(RAND()))</f>
        <v>143.24248571783784</v>
      </c>
      <c r="AN93">
        <f t="shared" ca="1" si="658"/>
        <v>142.93771917013723</v>
      </c>
      <c r="AO93">
        <f t="shared" ca="1" si="658"/>
        <v>140.52886380016793</v>
      </c>
      <c r="AP93">
        <f t="shared" ca="1" si="658"/>
        <v>143.51638023842517</v>
      </c>
      <c r="AQ93">
        <f t="shared" ca="1" si="658"/>
        <v>142.25166711702335</v>
      </c>
      <c r="AR93">
        <f t="shared" ca="1" si="658"/>
        <v>143.69813152988755</v>
      </c>
      <c r="AS93">
        <f t="shared" ca="1" si="658"/>
        <v>145.36435183910996</v>
      </c>
      <c r="AT93">
        <f t="shared" ca="1" si="658"/>
        <v>146.99951311615615</v>
      </c>
      <c r="AU93">
        <f t="shared" ca="1" si="658"/>
        <v>149.57268505747476</v>
      </c>
      <c r="AV93">
        <f t="shared" ca="1" si="658"/>
        <v>142.84395785239039</v>
      </c>
      <c r="AW93">
        <f t="shared" ca="1" si="658"/>
        <v>143.39695717281785</v>
      </c>
      <c r="AX93">
        <f t="shared" ca="1" si="658"/>
        <v>140.71515551006911</v>
      </c>
      <c r="AY93">
        <f t="shared" ca="1" si="658"/>
        <v>136.25148505695211</v>
      </c>
      <c r="AZ93">
        <f t="shared" ca="1" si="658"/>
        <v>135.81761768290241</v>
      </c>
      <c r="BA93">
        <f t="shared" ca="1" si="658"/>
        <v>135.68865609809868</v>
      </c>
      <c r="BB93">
        <f t="shared" ca="1" si="658"/>
        <v>133.04575867765863</v>
      </c>
      <c r="BC93">
        <f t="shared" ca="1" si="658"/>
        <v>134.90725098586586</v>
      </c>
      <c r="BD93">
        <f t="shared" ca="1" si="658"/>
        <v>134.35305356570595</v>
      </c>
      <c r="BE93">
        <f t="shared" ca="1" si="658"/>
        <v>130.45170892785197</v>
      </c>
      <c r="BF93">
        <f t="shared" ca="1" si="658"/>
        <v>131.59665638278463</v>
      </c>
      <c r="BG93">
        <f t="shared" ca="1" si="658"/>
        <v>135.0059113398992</v>
      </c>
      <c r="BH93">
        <f t="shared" ca="1" si="658"/>
        <v>132.69918030838701</v>
      </c>
      <c r="BI93">
        <f t="shared" ca="1" si="658"/>
        <v>134.12639622943612</v>
      </c>
      <c r="BJ93">
        <f t="shared" ca="1" si="658"/>
        <v>131.25816973256204</v>
      </c>
      <c r="BK93">
        <f t="shared" ca="1" si="658"/>
        <v>126.40977744466224</v>
      </c>
      <c r="BL93">
        <f t="shared" ca="1" si="658"/>
        <v>124.03892873750625</v>
      </c>
      <c r="BM93">
        <f t="shared" ca="1" si="658"/>
        <v>124.25542935142536</v>
      </c>
      <c r="BN93">
        <f t="shared" ca="1" si="658"/>
        <v>123.83589112761207</v>
      </c>
      <c r="BO93">
        <f t="shared" ca="1" si="658"/>
        <v>125.29968782565308</v>
      </c>
      <c r="BP93">
        <f t="shared" ca="1" si="658"/>
        <v>125.82667943109905</v>
      </c>
      <c r="BQ93">
        <f t="shared" ca="1" si="658"/>
        <v>120.51331381397827</v>
      </c>
      <c r="BR93">
        <f t="shared" ca="1" si="658"/>
        <v>120.75265747402375</v>
      </c>
      <c r="BS93">
        <f t="shared" ref="BS93:CX93" ca="1" si="659">BR93*EXP(($C$6-0.5*$C$4^2)*$C$5+$C$4*SQRT($C$5)*_xlfn.NORM.S.INV(RAND()))</f>
        <v>119.8921504801629</v>
      </c>
      <c r="BT93">
        <f t="shared" ca="1" si="659"/>
        <v>120.53246756164623</v>
      </c>
      <c r="BU93">
        <f t="shared" ca="1" si="659"/>
        <v>117.3568554896847</v>
      </c>
      <c r="BV93">
        <f t="shared" ca="1" si="659"/>
        <v>114.82929643417339</v>
      </c>
      <c r="BW93">
        <f t="shared" ca="1" si="659"/>
        <v>114.99764422054561</v>
      </c>
      <c r="BX93">
        <f t="shared" ca="1" si="659"/>
        <v>117.43054914104829</v>
      </c>
      <c r="BY93">
        <f t="shared" ca="1" si="659"/>
        <v>116.08372370591273</v>
      </c>
      <c r="BZ93">
        <f t="shared" ca="1" si="659"/>
        <v>113.55193145828763</v>
      </c>
      <c r="CA93">
        <f t="shared" ca="1" si="659"/>
        <v>111.46946455757853</v>
      </c>
      <c r="CB93">
        <f t="shared" ca="1" si="659"/>
        <v>111.84620674078622</v>
      </c>
      <c r="CC93">
        <f t="shared" ca="1" si="659"/>
        <v>109.78878041721795</v>
      </c>
      <c r="CD93">
        <f t="shared" ca="1" si="659"/>
        <v>109.61089033466364</v>
      </c>
      <c r="CE93">
        <f t="shared" ca="1" si="659"/>
        <v>110.82267780061061</v>
      </c>
      <c r="CF93">
        <f t="shared" ca="1" si="659"/>
        <v>109.35240931479318</v>
      </c>
      <c r="CG93">
        <f t="shared" ca="1" si="659"/>
        <v>111.64729813675611</v>
      </c>
      <c r="CH93">
        <f t="shared" ca="1" si="659"/>
        <v>112.28361945011697</v>
      </c>
      <c r="CI93">
        <f t="shared" ca="1" si="659"/>
        <v>112.79355426019222</v>
      </c>
      <c r="CJ93">
        <f t="shared" ca="1" si="659"/>
        <v>112.70872364643472</v>
      </c>
      <c r="CK93">
        <f t="shared" ca="1" si="659"/>
        <v>111.56209653507621</v>
      </c>
      <c r="CL93">
        <f t="shared" ca="1" si="659"/>
        <v>107.69970553103053</v>
      </c>
      <c r="CM93">
        <f t="shared" ca="1" si="659"/>
        <v>109.94088917869038</v>
      </c>
      <c r="CN93">
        <f t="shared" ca="1" si="659"/>
        <v>110.82654652656804</v>
      </c>
      <c r="CO93">
        <f t="shared" ca="1" si="659"/>
        <v>113.39780698341329</v>
      </c>
      <c r="CP93">
        <f t="shared" ca="1" si="659"/>
        <v>113.06168901169238</v>
      </c>
      <c r="CQ93">
        <f t="shared" ca="1" si="659"/>
        <v>112.13137594204855</v>
      </c>
      <c r="CR93">
        <f t="shared" ca="1" si="659"/>
        <v>113.36380132727103</v>
      </c>
      <c r="CS93">
        <f t="shared" ca="1" si="659"/>
        <v>113.96937355112429</v>
      </c>
      <c r="CT93">
        <f t="shared" ca="1" si="659"/>
        <v>114.65635420761468</v>
      </c>
      <c r="CU93">
        <f t="shared" ca="1" si="659"/>
        <v>111.89272711398213</v>
      </c>
      <c r="CV93">
        <f t="shared" ca="1" si="659"/>
        <v>112.18923720198488</v>
      </c>
      <c r="CW93">
        <f t="shared" ca="1" si="659"/>
        <v>112.87311924895896</v>
      </c>
      <c r="CX93">
        <f t="shared" ca="1" si="659"/>
        <v>112.98867508262164</v>
      </c>
      <c r="CY93">
        <f t="shared" ref="CY93:ED93" ca="1" si="660">CX93*EXP(($C$6-0.5*$C$4^2)*$C$5+$C$4*SQRT($C$5)*_xlfn.NORM.S.INV(RAND()))</f>
        <v>111.6283439570193</v>
      </c>
      <c r="CZ93">
        <f t="shared" ca="1" si="660"/>
        <v>111.31917851046026</v>
      </c>
      <c r="DA93">
        <f t="shared" ca="1" si="660"/>
        <v>110.15727924093854</v>
      </c>
      <c r="DB93">
        <f t="shared" ca="1" si="660"/>
        <v>113.10554638032251</v>
      </c>
      <c r="DC93">
        <f t="shared" ca="1" si="660"/>
        <v>116.20518935703824</v>
      </c>
      <c r="DD93">
        <f t="shared" ca="1" si="660"/>
        <v>118.80215174874824</v>
      </c>
      <c r="DE93">
        <f t="shared" ca="1" si="660"/>
        <v>116.6528205832042</v>
      </c>
      <c r="DF93">
        <f t="shared" ca="1" si="660"/>
        <v>117.681696843745</v>
      </c>
      <c r="DG93">
        <f t="shared" ca="1" si="660"/>
        <v>116.38576643208167</v>
      </c>
      <c r="DH93">
        <f t="shared" ca="1" si="660"/>
        <v>120.78646986836044</v>
      </c>
      <c r="DI93">
        <f t="shared" ca="1" si="660"/>
        <v>117.55601500243363</v>
      </c>
      <c r="DJ93">
        <f t="shared" ca="1" si="660"/>
        <v>119.27123236625364</v>
      </c>
      <c r="DK93">
        <f t="shared" ca="1" si="660"/>
        <v>120.74760142235374</v>
      </c>
      <c r="DL93">
        <f t="shared" ca="1" si="660"/>
        <v>120.45323945957232</v>
      </c>
      <c r="DM93">
        <f t="shared" ca="1" si="660"/>
        <v>117.94825300565492</v>
      </c>
      <c r="DN93">
        <f t="shared" ca="1" si="660"/>
        <v>119.69337348783706</v>
      </c>
      <c r="DO93">
        <f t="shared" ca="1" si="660"/>
        <v>117.59257665877283</v>
      </c>
      <c r="DP93">
        <f t="shared" ca="1" si="660"/>
        <v>118.38106685597297</v>
      </c>
      <c r="DQ93">
        <f t="shared" ca="1" si="660"/>
        <v>116.61204919011004</v>
      </c>
      <c r="DR93">
        <f t="shared" ca="1" si="660"/>
        <v>116.95997492483423</v>
      </c>
      <c r="DS93">
        <f t="shared" ca="1" si="660"/>
        <v>116.6472991760568</v>
      </c>
      <c r="DT93">
        <f t="shared" ca="1" si="660"/>
        <v>117.90815526236923</v>
      </c>
      <c r="DU93">
        <f t="shared" ca="1" si="660"/>
        <v>122.32036602031668</v>
      </c>
      <c r="DV93">
        <f t="shared" ca="1" si="660"/>
        <v>120.82473589112735</v>
      </c>
      <c r="DW93">
        <f t="shared" ca="1" si="660"/>
        <v>118.37509884718133</v>
      </c>
      <c r="DX93">
        <f t="shared" ca="1" si="660"/>
        <v>117.63964157291754</v>
      </c>
      <c r="DY93">
        <f t="shared" ca="1" si="660"/>
        <v>116.53830399134741</v>
      </c>
      <c r="DZ93">
        <f t="shared" ca="1" si="660"/>
        <v>119.18093206721267</v>
      </c>
      <c r="EA93">
        <f t="shared" ca="1" si="660"/>
        <v>118.52877750602845</v>
      </c>
      <c r="EB93">
        <f t="shared" ca="1" si="660"/>
        <v>118.27592559988618</v>
      </c>
      <c r="EC93">
        <f t="shared" ca="1" si="660"/>
        <v>117.06807313091944</v>
      </c>
      <c r="ED93">
        <f t="shared" ca="1" si="660"/>
        <v>113.86607709071762</v>
      </c>
      <c r="EE93">
        <f t="shared" ref="EE93:FJ93" ca="1" si="661">ED93*EXP(($C$6-0.5*$C$4^2)*$C$5+$C$4*SQRT($C$5)*_xlfn.NORM.S.INV(RAND()))</f>
        <v>113.86634678897005</v>
      </c>
      <c r="EF93">
        <f t="shared" ca="1" si="661"/>
        <v>112.25333270789821</v>
      </c>
      <c r="EG93">
        <f t="shared" ca="1" si="661"/>
        <v>112.28922501278699</v>
      </c>
      <c r="EH93">
        <f t="shared" ca="1" si="661"/>
        <v>110.23684670351031</v>
      </c>
      <c r="EI93">
        <f t="shared" ca="1" si="661"/>
        <v>106.58214831532942</v>
      </c>
      <c r="EJ93">
        <f t="shared" ca="1" si="661"/>
        <v>105.00869058587436</v>
      </c>
      <c r="EK93">
        <f t="shared" ca="1" si="661"/>
        <v>104.64516340693584</v>
      </c>
      <c r="EL93">
        <f t="shared" ca="1" si="661"/>
        <v>106.55588577714539</v>
      </c>
      <c r="EM93">
        <f t="shared" ca="1" si="661"/>
        <v>105.32497530022981</v>
      </c>
      <c r="EN93">
        <f t="shared" ca="1" si="661"/>
        <v>109.81899407977082</v>
      </c>
      <c r="EO93">
        <f t="shared" ca="1" si="661"/>
        <v>115.4435267496839</v>
      </c>
      <c r="EP93">
        <f t="shared" ca="1" si="661"/>
        <v>114.02015056356441</v>
      </c>
      <c r="EQ93">
        <f t="shared" ca="1" si="661"/>
        <v>112.35537908935692</v>
      </c>
      <c r="ER93">
        <f t="shared" ca="1" si="661"/>
        <v>113.04460067458569</v>
      </c>
      <c r="ES93">
        <f t="shared" ca="1" si="661"/>
        <v>115.92775564379581</v>
      </c>
      <c r="ET93">
        <f t="shared" ca="1" si="661"/>
        <v>118.96203893427631</v>
      </c>
      <c r="EU93">
        <f t="shared" ca="1" si="661"/>
        <v>118.40801706847068</v>
      </c>
      <c r="EV93">
        <f t="shared" ca="1" si="661"/>
        <v>118.14227104916749</v>
      </c>
      <c r="EW93">
        <f t="shared" ca="1" si="661"/>
        <v>119.506701972328</v>
      </c>
      <c r="EX93">
        <f t="shared" ca="1" si="661"/>
        <v>118.68927265620013</v>
      </c>
      <c r="EY93">
        <f t="shared" ca="1" si="661"/>
        <v>117.82615907861724</v>
      </c>
      <c r="EZ93">
        <f t="shared" ca="1" si="661"/>
        <v>114.20518680218572</v>
      </c>
      <c r="FA93">
        <f t="shared" ca="1" si="661"/>
        <v>112.40100055943013</v>
      </c>
      <c r="FB93">
        <f t="shared" ca="1" si="661"/>
        <v>113.11562464298538</v>
      </c>
      <c r="FC93">
        <f t="shared" ca="1" si="661"/>
        <v>109.59399919532602</v>
      </c>
      <c r="FD93">
        <f t="shared" ca="1" si="661"/>
        <v>112.46257739515848</v>
      </c>
      <c r="FE93">
        <f t="shared" ca="1" si="661"/>
        <v>112.62694040186776</v>
      </c>
      <c r="FF93">
        <f t="shared" ca="1" si="661"/>
        <v>110.57990206983153</v>
      </c>
      <c r="FG93">
        <f t="shared" ca="1" si="661"/>
        <v>112.52798855229894</v>
      </c>
      <c r="FH93">
        <f t="shared" ca="1" si="661"/>
        <v>115.8038176016036</v>
      </c>
      <c r="FI93">
        <f t="shared" ca="1" si="661"/>
        <v>117.97011531990314</v>
      </c>
      <c r="FJ93">
        <f t="shared" ca="1" si="661"/>
        <v>119.68077637525403</v>
      </c>
      <c r="FK93">
        <f t="shared" ref="FK93:GP93" ca="1" si="662">FJ93*EXP(($C$6-0.5*$C$4^2)*$C$5+$C$4*SQRT($C$5)*_xlfn.NORM.S.INV(RAND()))</f>
        <v>125.55407077953497</v>
      </c>
      <c r="FL93">
        <f t="shared" ca="1" si="662"/>
        <v>119.72877004720834</v>
      </c>
      <c r="FM93">
        <f t="shared" ca="1" si="662"/>
        <v>116.73880068219717</v>
      </c>
      <c r="FN93">
        <f t="shared" ca="1" si="662"/>
        <v>113.08037927816432</v>
      </c>
      <c r="FO93">
        <f t="shared" ca="1" si="662"/>
        <v>114.55365637001181</v>
      </c>
      <c r="FP93">
        <f t="shared" ca="1" si="662"/>
        <v>110.35396616995176</v>
      </c>
      <c r="FQ93">
        <f t="shared" ca="1" si="662"/>
        <v>112.06593290578587</v>
      </c>
      <c r="FR93">
        <f t="shared" ca="1" si="662"/>
        <v>111.18846173733688</v>
      </c>
      <c r="FS93">
        <f t="shared" ca="1" si="662"/>
        <v>110.6003748625611</v>
      </c>
      <c r="FT93">
        <f t="shared" ca="1" si="662"/>
        <v>110.60560710714404</v>
      </c>
      <c r="FU93">
        <f t="shared" ca="1" si="662"/>
        <v>108.71164657661133</v>
      </c>
      <c r="FV93">
        <f t="shared" ca="1" si="662"/>
        <v>107.81291625681229</v>
      </c>
      <c r="FW93">
        <f t="shared" ca="1" si="662"/>
        <v>105.06091871666129</v>
      </c>
      <c r="FX93">
        <f t="shared" ca="1" si="662"/>
        <v>104.26383414521788</v>
      </c>
      <c r="FY93">
        <f t="shared" ca="1" si="662"/>
        <v>105.45161230514664</v>
      </c>
      <c r="FZ93">
        <f t="shared" ca="1" si="662"/>
        <v>103.52052455782663</v>
      </c>
      <c r="GA93">
        <f t="shared" ca="1" si="662"/>
        <v>104.31255890707256</v>
      </c>
      <c r="GB93">
        <f t="shared" ca="1" si="662"/>
        <v>105.58393869772945</v>
      </c>
      <c r="GC93">
        <f t="shared" ca="1" si="662"/>
        <v>107.25608173735728</v>
      </c>
      <c r="GD93">
        <f t="shared" ca="1" si="662"/>
        <v>106.15225486356705</v>
      </c>
      <c r="GE93">
        <f t="shared" ca="1" si="662"/>
        <v>106.31403621137891</v>
      </c>
      <c r="GF93">
        <f t="shared" ca="1" si="662"/>
        <v>106.3404920795394</v>
      </c>
      <c r="GG93">
        <f t="shared" ca="1" si="662"/>
        <v>105.889411564854</v>
      </c>
      <c r="GH93">
        <f t="shared" ca="1" si="662"/>
        <v>105.09237549487526</v>
      </c>
      <c r="GI93">
        <f t="shared" ca="1" si="662"/>
        <v>104.04039721021674</v>
      </c>
      <c r="GJ93">
        <f t="shared" ca="1" si="662"/>
        <v>103.51489959178143</v>
      </c>
      <c r="GK93">
        <f t="shared" ca="1" si="662"/>
        <v>101.26199668254712</v>
      </c>
      <c r="GL93">
        <f t="shared" ca="1" si="662"/>
        <v>97.564174313599992</v>
      </c>
      <c r="GM93">
        <f t="shared" ca="1" si="662"/>
        <v>97.579763562747431</v>
      </c>
      <c r="GN93">
        <f t="shared" ca="1" si="662"/>
        <v>98.658885019154425</v>
      </c>
      <c r="GO93">
        <f t="shared" ca="1" si="662"/>
        <v>96.509212797940592</v>
      </c>
      <c r="GP93">
        <f t="shared" ca="1" si="662"/>
        <v>96.966987164249304</v>
      </c>
      <c r="GQ93">
        <f t="shared" ref="GQ93:GX93" ca="1" si="663">GP93*EXP(($C$6-0.5*$C$4^2)*$C$5+$C$4*SQRT($C$5)*_xlfn.NORM.S.INV(RAND()))</f>
        <v>97.641118916680526</v>
      </c>
      <c r="GR93">
        <f t="shared" ca="1" si="663"/>
        <v>97.072184659093509</v>
      </c>
      <c r="GS93">
        <f t="shared" ca="1" si="663"/>
        <v>99.47256172656904</v>
      </c>
      <c r="GT93">
        <f t="shared" ca="1" si="663"/>
        <v>100.39541597730924</v>
      </c>
      <c r="GU93">
        <f t="shared" ca="1" si="663"/>
        <v>99.138150624209686</v>
      </c>
      <c r="GV93">
        <f t="shared" ca="1" si="663"/>
        <v>97.298525169691402</v>
      </c>
      <c r="GW93">
        <f t="shared" ca="1" si="663"/>
        <v>97.839904061131691</v>
      </c>
      <c r="GX93">
        <f t="shared" ca="1" si="663"/>
        <v>95.671927248857429</v>
      </c>
      <c r="GY93" s="26">
        <f t="shared" ca="1" si="480"/>
        <v>64.328072751142571</v>
      </c>
      <c r="GZ93">
        <f t="shared" ca="1" si="470"/>
        <v>64.121126997269457</v>
      </c>
      <c r="HA93" s="26">
        <f t="shared" ca="1" si="481"/>
        <v>0</v>
      </c>
      <c r="HB93" s="26">
        <f t="shared" ca="1" si="471"/>
        <v>0</v>
      </c>
    </row>
    <row r="94" spans="6:210" x14ac:dyDescent="0.35">
      <c r="F94" s="26">
        <f t="shared" si="472"/>
        <v>156.69999999999999</v>
      </c>
      <c r="G94">
        <f t="shared" ref="G94:AL94" ca="1" si="664">F94*EXP(($C$6-0.5*$C$4^2)*$C$5+$C$4*SQRT($C$5)*_xlfn.NORM.S.INV(RAND()))</f>
        <v>157.96319379951586</v>
      </c>
      <c r="H94">
        <f t="shared" ca="1" si="664"/>
        <v>162.31661098054323</v>
      </c>
      <c r="I94">
        <f t="shared" ca="1" si="664"/>
        <v>160.87978151924469</v>
      </c>
      <c r="J94">
        <f t="shared" ca="1" si="664"/>
        <v>173.64962052828875</v>
      </c>
      <c r="K94">
        <f t="shared" ca="1" si="664"/>
        <v>172.99461022133721</v>
      </c>
      <c r="L94">
        <f t="shared" ca="1" si="664"/>
        <v>171.2014783124464</v>
      </c>
      <c r="M94">
        <f t="shared" ca="1" si="664"/>
        <v>172.61359695985755</v>
      </c>
      <c r="N94">
        <f t="shared" ca="1" si="664"/>
        <v>171.40919726575871</v>
      </c>
      <c r="O94">
        <f t="shared" ca="1" si="664"/>
        <v>168.55133326359717</v>
      </c>
      <c r="P94">
        <f t="shared" ca="1" si="664"/>
        <v>166.59197499653581</v>
      </c>
      <c r="Q94">
        <f t="shared" ca="1" si="664"/>
        <v>165.89996284929185</v>
      </c>
      <c r="R94">
        <f t="shared" ca="1" si="664"/>
        <v>164.8094013520884</v>
      </c>
      <c r="S94">
        <f t="shared" ca="1" si="664"/>
        <v>165.43828116427616</v>
      </c>
      <c r="T94">
        <f t="shared" ca="1" si="664"/>
        <v>162.18803688149831</v>
      </c>
      <c r="U94">
        <f t="shared" ca="1" si="664"/>
        <v>158.55564318985378</v>
      </c>
      <c r="V94">
        <f t="shared" ca="1" si="664"/>
        <v>159.29663613134602</v>
      </c>
      <c r="W94">
        <f t="shared" ca="1" si="664"/>
        <v>158.45847717130329</v>
      </c>
      <c r="X94">
        <f t="shared" ca="1" si="664"/>
        <v>156.42583093292691</v>
      </c>
      <c r="Y94">
        <f t="shared" ca="1" si="664"/>
        <v>165.0355707919195</v>
      </c>
      <c r="Z94">
        <f t="shared" ca="1" si="664"/>
        <v>165.85618829359009</v>
      </c>
      <c r="AA94">
        <f t="shared" ca="1" si="664"/>
        <v>168.18761118503897</v>
      </c>
      <c r="AB94">
        <f t="shared" ca="1" si="664"/>
        <v>166.88211254746872</v>
      </c>
      <c r="AC94">
        <f t="shared" ca="1" si="664"/>
        <v>164.55442741882896</v>
      </c>
      <c r="AD94">
        <f t="shared" ca="1" si="664"/>
        <v>168.25594990801417</v>
      </c>
      <c r="AE94">
        <f t="shared" ca="1" si="664"/>
        <v>169.43424689799875</v>
      </c>
      <c r="AF94">
        <f t="shared" ca="1" si="664"/>
        <v>168.48590648479984</v>
      </c>
      <c r="AG94">
        <f t="shared" ca="1" si="664"/>
        <v>169.38678703484325</v>
      </c>
      <c r="AH94">
        <f t="shared" ca="1" si="664"/>
        <v>171.17572083511604</v>
      </c>
      <c r="AI94">
        <f t="shared" ca="1" si="664"/>
        <v>172.75487614728576</v>
      </c>
      <c r="AJ94">
        <f t="shared" ca="1" si="664"/>
        <v>179.41440429019596</v>
      </c>
      <c r="AK94">
        <f t="shared" ca="1" si="664"/>
        <v>181.37519846656781</v>
      </c>
      <c r="AL94">
        <f t="shared" ca="1" si="664"/>
        <v>181.54749118939446</v>
      </c>
      <c r="AM94">
        <f t="shared" ref="AM94:BR94" ca="1" si="665">AL94*EXP(($C$6-0.5*$C$4^2)*$C$5+$C$4*SQRT($C$5)*_xlfn.NORM.S.INV(RAND()))</f>
        <v>181.86408950358731</v>
      </c>
      <c r="AN94">
        <f t="shared" ca="1" si="665"/>
        <v>187.11069676306397</v>
      </c>
      <c r="AO94">
        <f t="shared" ca="1" si="665"/>
        <v>186.71422350116714</v>
      </c>
      <c r="AP94">
        <f t="shared" ca="1" si="665"/>
        <v>190.01730929216953</v>
      </c>
      <c r="AQ94">
        <f t="shared" ca="1" si="665"/>
        <v>186.92317304065674</v>
      </c>
      <c r="AR94">
        <f t="shared" ca="1" si="665"/>
        <v>192.19388738929547</v>
      </c>
      <c r="AS94">
        <f t="shared" ca="1" si="665"/>
        <v>193.85149810932327</v>
      </c>
      <c r="AT94">
        <f t="shared" ca="1" si="665"/>
        <v>190.80388250110244</v>
      </c>
      <c r="AU94">
        <f t="shared" ca="1" si="665"/>
        <v>194.93186654314059</v>
      </c>
      <c r="AV94">
        <f t="shared" ca="1" si="665"/>
        <v>199.98289407332354</v>
      </c>
      <c r="AW94">
        <f t="shared" ca="1" si="665"/>
        <v>204.83963762326508</v>
      </c>
      <c r="AX94">
        <f t="shared" ca="1" si="665"/>
        <v>202.09640168258983</v>
      </c>
      <c r="AY94">
        <f t="shared" ca="1" si="665"/>
        <v>203.66947456752669</v>
      </c>
      <c r="AZ94">
        <f t="shared" ca="1" si="665"/>
        <v>199.20068105762306</v>
      </c>
      <c r="BA94">
        <f t="shared" ca="1" si="665"/>
        <v>200.49665141859163</v>
      </c>
      <c r="BB94">
        <f t="shared" ca="1" si="665"/>
        <v>206.54643217046885</v>
      </c>
      <c r="BC94">
        <f t="shared" ca="1" si="665"/>
        <v>206.79777601747782</v>
      </c>
      <c r="BD94">
        <f t="shared" ca="1" si="665"/>
        <v>204.90203004266493</v>
      </c>
      <c r="BE94">
        <f t="shared" ca="1" si="665"/>
        <v>210.28904158908966</v>
      </c>
      <c r="BF94">
        <f t="shared" ca="1" si="665"/>
        <v>209.4172670748008</v>
      </c>
      <c r="BG94">
        <f t="shared" ca="1" si="665"/>
        <v>209.53302776671481</v>
      </c>
      <c r="BH94">
        <f t="shared" ca="1" si="665"/>
        <v>214.3553707592223</v>
      </c>
      <c r="BI94">
        <f t="shared" ca="1" si="665"/>
        <v>216.78940613064967</v>
      </c>
      <c r="BJ94">
        <f t="shared" ca="1" si="665"/>
        <v>215.98533519797439</v>
      </c>
      <c r="BK94">
        <f t="shared" ca="1" si="665"/>
        <v>221.91653392280523</v>
      </c>
      <c r="BL94">
        <f t="shared" ca="1" si="665"/>
        <v>225.32904320623877</v>
      </c>
      <c r="BM94">
        <f t="shared" ca="1" si="665"/>
        <v>226.36836071573927</v>
      </c>
      <c r="BN94">
        <f t="shared" ca="1" si="665"/>
        <v>229.7051884896099</v>
      </c>
      <c r="BO94">
        <f t="shared" ca="1" si="665"/>
        <v>238.05842195185917</v>
      </c>
      <c r="BP94">
        <f t="shared" ca="1" si="665"/>
        <v>230.72945221922546</v>
      </c>
      <c r="BQ94">
        <f t="shared" ca="1" si="665"/>
        <v>225.69358597624975</v>
      </c>
      <c r="BR94">
        <f t="shared" ca="1" si="665"/>
        <v>229.65014217400193</v>
      </c>
      <c r="BS94">
        <f t="shared" ref="BS94:CX94" ca="1" si="666">BR94*EXP(($C$6-0.5*$C$4^2)*$C$5+$C$4*SQRT($C$5)*_xlfn.NORM.S.INV(RAND()))</f>
        <v>230.61440063292366</v>
      </c>
      <c r="BT94">
        <f t="shared" ca="1" si="666"/>
        <v>225.66405636889397</v>
      </c>
      <c r="BU94">
        <f t="shared" ca="1" si="666"/>
        <v>227.57153804763135</v>
      </c>
      <c r="BV94">
        <f t="shared" ca="1" si="666"/>
        <v>230.37225136725633</v>
      </c>
      <c r="BW94">
        <f t="shared" ca="1" si="666"/>
        <v>228.4859737483844</v>
      </c>
      <c r="BX94">
        <f t="shared" ca="1" si="666"/>
        <v>225.73814620035577</v>
      </c>
      <c r="BY94">
        <f t="shared" ca="1" si="666"/>
        <v>232.07296920083158</v>
      </c>
      <c r="BZ94">
        <f t="shared" ca="1" si="666"/>
        <v>230.75598696876543</v>
      </c>
      <c r="CA94">
        <f t="shared" ca="1" si="666"/>
        <v>229.57878171694986</v>
      </c>
      <c r="CB94">
        <f t="shared" ca="1" si="666"/>
        <v>224.48678555866309</v>
      </c>
      <c r="CC94">
        <f t="shared" ca="1" si="666"/>
        <v>224.90807486942805</v>
      </c>
      <c r="CD94">
        <f t="shared" ca="1" si="666"/>
        <v>232.0765179266547</v>
      </c>
      <c r="CE94">
        <f t="shared" ca="1" si="666"/>
        <v>237.60748321269418</v>
      </c>
      <c r="CF94">
        <f t="shared" ca="1" si="666"/>
        <v>233.07611129465477</v>
      </c>
      <c r="CG94">
        <f t="shared" ca="1" si="666"/>
        <v>231.6540600577371</v>
      </c>
      <c r="CH94">
        <f t="shared" ca="1" si="666"/>
        <v>227.62722263591905</v>
      </c>
      <c r="CI94">
        <f t="shared" ca="1" si="666"/>
        <v>228.79100474371867</v>
      </c>
      <c r="CJ94">
        <f t="shared" ca="1" si="666"/>
        <v>231.03633231091655</v>
      </c>
      <c r="CK94">
        <f t="shared" ca="1" si="666"/>
        <v>226.92023600663623</v>
      </c>
      <c r="CL94">
        <f t="shared" ca="1" si="666"/>
        <v>223.52570352643383</v>
      </c>
      <c r="CM94">
        <f t="shared" ca="1" si="666"/>
        <v>229.57225049859127</v>
      </c>
      <c r="CN94">
        <f t="shared" ca="1" si="666"/>
        <v>225.49208494028073</v>
      </c>
      <c r="CO94">
        <f t="shared" ca="1" si="666"/>
        <v>226.82513238671976</v>
      </c>
      <c r="CP94">
        <f t="shared" ca="1" si="666"/>
        <v>224.68725688084891</v>
      </c>
      <c r="CQ94">
        <f t="shared" ca="1" si="666"/>
        <v>225.81904967381237</v>
      </c>
      <c r="CR94">
        <f t="shared" ca="1" si="666"/>
        <v>221.96084596363866</v>
      </c>
      <c r="CS94">
        <f t="shared" ca="1" si="666"/>
        <v>221.42941220903282</v>
      </c>
      <c r="CT94">
        <f t="shared" ca="1" si="666"/>
        <v>223.10025998689457</v>
      </c>
      <c r="CU94">
        <f t="shared" ca="1" si="666"/>
        <v>218.26334360533073</v>
      </c>
      <c r="CV94">
        <f t="shared" ca="1" si="666"/>
        <v>223.39260704545563</v>
      </c>
      <c r="CW94">
        <f t="shared" ca="1" si="666"/>
        <v>220.6892983032497</v>
      </c>
      <c r="CX94">
        <f t="shared" ca="1" si="666"/>
        <v>227.48820346427124</v>
      </c>
      <c r="CY94">
        <f t="shared" ref="CY94:ED94" ca="1" si="667">CX94*EXP(($C$6-0.5*$C$4^2)*$C$5+$C$4*SQRT($C$5)*_xlfn.NORM.S.INV(RAND()))</f>
        <v>231.98947455635161</v>
      </c>
      <c r="CZ94">
        <f t="shared" ca="1" si="667"/>
        <v>224.04170549501396</v>
      </c>
      <c r="DA94">
        <f t="shared" ca="1" si="667"/>
        <v>221.5600962940035</v>
      </c>
      <c r="DB94">
        <f t="shared" ca="1" si="667"/>
        <v>222.40049110247975</v>
      </c>
      <c r="DC94">
        <f t="shared" ca="1" si="667"/>
        <v>221.79205823292872</v>
      </c>
      <c r="DD94">
        <f t="shared" ca="1" si="667"/>
        <v>217.878101549712</v>
      </c>
      <c r="DE94">
        <f t="shared" ca="1" si="667"/>
        <v>208.485658748068</v>
      </c>
      <c r="DF94">
        <f t="shared" ca="1" si="667"/>
        <v>204.67642319866383</v>
      </c>
      <c r="DG94">
        <f t="shared" ca="1" si="667"/>
        <v>207.91409894468151</v>
      </c>
      <c r="DH94">
        <f t="shared" ca="1" si="667"/>
        <v>212.42428211000745</v>
      </c>
      <c r="DI94">
        <f t="shared" ca="1" si="667"/>
        <v>216.46809625349991</v>
      </c>
      <c r="DJ94">
        <f t="shared" ca="1" si="667"/>
        <v>214.49178464452359</v>
      </c>
      <c r="DK94">
        <f t="shared" ca="1" si="667"/>
        <v>216.38535031104456</v>
      </c>
      <c r="DL94">
        <f t="shared" ca="1" si="667"/>
        <v>218.15597490840133</v>
      </c>
      <c r="DM94">
        <f t="shared" ca="1" si="667"/>
        <v>213.14126633806458</v>
      </c>
      <c r="DN94">
        <f t="shared" ca="1" si="667"/>
        <v>209.85615911522009</v>
      </c>
      <c r="DO94">
        <f t="shared" ca="1" si="667"/>
        <v>212.62096114463631</v>
      </c>
      <c r="DP94">
        <f t="shared" ca="1" si="667"/>
        <v>215.18270647261321</v>
      </c>
      <c r="DQ94">
        <f t="shared" ca="1" si="667"/>
        <v>206.33343877188344</v>
      </c>
      <c r="DR94">
        <f t="shared" ca="1" si="667"/>
        <v>200.69736959873978</v>
      </c>
      <c r="DS94">
        <f t="shared" ca="1" si="667"/>
        <v>197.94814507609226</v>
      </c>
      <c r="DT94">
        <f t="shared" ca="1" si="667"/>
        <v>196.83807080161927</v>
      </c>
      <c r="DU94">
        <f t="shared" ca="1" si="667"/>
        <v>190.17670795681695</v>
      </c>
      <c r="DV94">
        <f t="shared" ca="1" si="667"/>
        <v>185.42127209146608</v>
      </c>
      <c r="DW94">
        <f t="shared" ca="1" si="667"/>
        <v>189.15163807354708</v>
      </c>
      <c r="DX94">
        <f t="shared" ca="1" si="667"/>
        <v>192.56843519830872</v>
      </c>
      <c r="DY94">
        <f t="shared" ca="1" si="667"/>
        <v>197.58623208126838</v>
      </c>
      <c r="DZ94">
        <f t="shared" ca="1" si="667"/>
        <v>203.32557148215756</v>
      </c>
      <c r="EA94">
        <f t="shared" ca="1" si="667"/>
        <v>199.56859376913727</v>
      </c>
      <c r="EB94">
        <f t="shared" ca="1" si="667"/>
        <v>195.66839661456447</v>
      </c>
      <c r="EC94">
        <f t="shared" ca="1" si="667"/>
        <v>196.82283271613707</v>
      </c>
      <c r="ED94">
        <f t="shared" ca="1" si="667"/>
        <v>198.08402987756386</v>
      </c>
      <c r="EE94">
        <f t="shared" ref="EE94:FJ94" ca="1" si="668">ED94*EXP(($C$6-0.5*$C$4^2)*$C$5+$C$4*SQRT($C$5)*_xlfn.NORM.S.INV(RAND()))</f>
        <v>197.11873434031915</v>
      </c>
      <c r="EF94">
        <f t="shared" ca="1" si="668"/>
        <v>193.40385140131207</v>
      </c>
      <c r="EG94">
        <f t="shared" ca="1" si="668"/>
        <v>196.06188751260595</v>
      </c>
      <c r="EH94">
        <f t="shared" ca="1" si="668"/>
        <v>196.73404394296247</v>
      </c>
      <c r="EI94">
        <f t="shared" ca="1" si="668"/>
        <v>194.4448089849885</v>
      </c>
      <c r="EJ94">
        <f t="shared" ca="1" si="668"/>
        <v>190.20376464515999</v>
      </c>
      <c r="EK94">
        <f t="shared" ca="1" si="668"/>
        <v>186.40973651989137</v>
      </c>
      <c r="EL94">
        <f t="shared" ca="1" si="668"/>
        <v>188.17481606960075</v>
      </c>
      <c r="EM94">
        <f t="shared" ca="1" si="668"/>
        <v>183.41866820365433</v>
      </c>
      <c r="EN94">
        <f t="shared" ca="1" si="668"/>
        <v>186.74075095112855</v>
      </c>
      <c r="EO94">
        <f t="shared" ca="1" si="668"/>
        <v>189.20214304838527</v>
      </c>
      <c r="EP94">
        <f t="shared" ca="1" si="668"/>
        <v>183.6283942439583</v>
      </c>
      <c r="EQ94">
        <f t="shared" ca="1" si="668"/>
        <v>185.70873797018939</v>
      </c>
      <c r="ER94">
        <f t="shared" ca="1" si="668"/>
        <v>189.0730081119913</v>
      </c>
      <c r="ES94">
        <f t="shared" ca="1" si="668"/>
        <v>190.66601760746752</v>
      </c>
      <c r="ET94">
        <f t="shared" ca="1" si="668"/>
        <v>192.12394885083611</v>
      </c>
      <c r="EU94">
        <f t="shared" ca="1" si="668"/>
        <v>200.48868766064223</v>
      </c>
      <c r="EV94">
        <f t="shared" ca="1" si="668"/>
        <v>202.93566664020642</v>
      </c>
      <c r="EW94">
        <f t="shared" ca="1" si="668"/>
        <v>201.78422449148852</v>
      </c>
      <c r="EX94">
        <f t="shared" ca="1" si="668"/>
        <v>203.17064413747707</v>
      </c>
      <c r="EY94">
        <f t="shared" ca="1" si="668"/>
        <v>212.79306026708278</v>
      </c>
      <c r="EZ94">
        <f t="shared" ca="1" si="668"/>
        <v>208.05410062501358</v>
      </c>
      <c r="FA94">
        <f t="shared" ca="1" si="668"/>
        <v>209.4184595608497</v>
      </c>
      <c r="FB94">
        <f t="shared" ca="1" si="668"/>
        <v>210.7348955822209</v>
      </c>
      <c r="FC94">
        <f t="shared" ca="1" si="668"/>
        <v>220.16650889731935</v>
      </c>
      <c r="FD94">
        <f t="shared" ca="1" si="668"/>
        <v>215.83014695542906</v>
      </c>
      <c r="FE94">
        <f t="shared" ca="1" si="668"/>
        <v>212.87225170235141</v>
      </c>
      <c r="FF94">
        <f t="shared" ca="1" si="668"/>
        <v>213.40184925048999</v>
      </c>
      <c r="FG94">
        <f t="shared" ca="1" si="668"/>
        <v>211.83124537829102</v>
      </c>
      <c r="FH94">
        <f t="shared" ca="1" si="668"/>
        <v>219.39336891739424</v>
      </c>
      <c r="FI94">
        <f t="shared" ca="1" si="668"/>
        <v>218.88826077281539</v>
      </c>
      <c r="FJ94">
        <f t="shared" ca="1" si="668"/>
        <v>217.75918912628015</v>
      </c>
      <c r="FK94">
        <f t="shared" ref="FK94:GP94" ca="1" si="669">FJ94*EXP(($C$6-0.5*$C$4^2)*$C$5+$C$4*SQRT($C$5)*_xlfn.NORM.S.INV(RAND()))</f>
        <v>221.49918595461787</v>
      </c>
      <c r="FL94">
        <f t="shared" ca="1" si="669"/>
        <v>217.76672731692403</v>
      </c>
      <c r="FM94">
        <f t="shared" ca="1" si="669"/>
        <v>218.82307887711525</v>
      </c>
      <c r="FN94">
        <f t="shared" ca="1" si="669"/>
        <v>218.20771467925388</v>
      </c>
      <c r="FO94">
        <f t="shared" ca="1" si="669"/>
        <v>219.93835932690035</v>
      </c>
      <c r="FP94">
        <f t="shared" ca="1" si="669"/>
        <v>225.73271106938941</v>
      </c>
      <c r="FQ94">
        <f t="shared" ca="1" si="669"/>
        <v>227.53031522924948</v>
      </c>
      <c r="FR94">
        <f t="shared" ca="1" si="669"/>
        <v>228.90131062648479</v>
      </c>
      <c r="FS94">
        <f t="shared" ca="1" si="669"/>
        <v>226.28885383879398</v>
      </c>
      <c r="FT94">
        <f t="shared" ca="1" si="669"/>
        <v>222.20408670598221</v>
      </c>
      <c r="FU94">
        <f t="shared" ca="1" si="669"/>
        <v>221.271781590903</v>
      </c>
      <c r="FV94">
        <f t="shared" ca="1" si="669"/>
        <v>218.15710740787483</v>
      </c>
      <c r="FW94">
        <f t="shared" ca="1" si="669"/>
        <v>224.24958263729596</v>
      </c>
      <c r="FX94">
        <f t="shared" ca="1" si="669"/>
        <v>225.76273443237045</v>
      </c>
      <c r="FY94">
        <f t="shared" ca="1" si="669"/>
        <v>224.79833642374888</v>
      </c>
      <c r="FZ94">
        <f t="shared" ca="1" si="669"/>
        <v>223.68864976876674</v>
      </c>
      <c r="GA94">
        <f t="shared" ca="1" si="669"/>
        <v>222.98167502519101</v>
      </c>
      <c r="GB94">
        <f t="shared" ca="1" si="669"/>
        <v>220.07332574240314</v>
      </c>
      <c r="GC94">
        <f t="shared" ca="1" si="669"/>
        <v>216.7963128985661</v>
      </c>
      <c r="GD94">
        <f t="shared" ca="1" si="669"/>
        <v>217.32902271037401</v>
      </c>
      <c r="GE94">
        <f t="shared" ca="1" si="669"/>
        <v>220.87680845638641</v>
      </c>
      <c r="GF94">
        <f t="shared" ca="1" si="669"/>
        <v>221.05160535774786</v>
      </c>
      <c r="GG94">
        <f t="shared" ca="1" si="669"/>
        <v>223.04448288967134</v>
      </c>
      <c r="GH94">
        <f t="shared" ca="1" si="669"/>
        <v>222.06487355921399</v>
      </c>
      <c r="GI94">
        <f t="shared" ca="1" si="669"/>
        <v>229.00778804760517</v>
      </c>
      <c r="GJ94">
        <f t="shared" ca="1" si="669"/>
        <v>228.95766587487631</v>
      </c>
      <c r="GK94">
        <f t="shared" ca="1" si="669"/>
        <v>232.61275600019576</v>
      </c>
      <c r="GL94">
        <f t="shared" ca="1" si="669"/>
        <v>230.70163398616091</v>
      </c>
      <c r="GM94">
        <f t="shared" ca="1" si="669"/>
        <v>234.24637631961852</v>
      </c>
      <c r="GN94">
        <f t="shared" ca="1" si="669"/>
        <v>233.57797505086683</v>
      </c>
      <c r="GO94">
        <f t="shared" ca="1" si="669"/>
        <v>234.61034211182431</v>
      </c>
      <c r="GP94">
        <f t="shared" ca="1" si="669"/>
        <v>238.8747148321888</v>
      </c>
      <c r="GQ94">
        <f t="shared" ref="GQ94:GX94" ca="1" si="670">GP94*EXP(($C$6-0.5*$C$4^2)*$C$5+$C$4*SQRT($C$5)*_xlfn.NORM.S.INV(RAND()))</f>
        <v>237.35109055942644</v>
      </c>
      <c r="GR94">
        <f t="shared" ca="1" si="670"/>
        <v>231.13482215935031</v>
      </c>
      <c r="GS94">
        <f t="shared" ca="1" si="670"/>
        <v>232.12986935556387</v>
      </c>
      <c r="GT94">
        <f t="shared" ca="1" si="670"/>
        <v>235.42050372838111</v>
      </c>
      <c r="GU94">
        <f t="shared" ca="1" si="670"/>
        <v>227.76156810125278</v>
      </c>
      <c r="GV94">
        <f t="shared" ca="1" si="670"/>
        <v>227.33365958421822</v>
      </c>
      <c r="GW94">
        <f t="shared" ca="1" si="670"/>
        <v>230.31288385376985</v>
      </c>
      <c r="GX94">
        <f t="shared" ca="1" si="670"/>
        <v>228.85312302589767</v>
      </c>
      <c r="GY94" s="26">
        <f t="shared" ca="1" si="480"/>
        <v>0</v>
      </c>
      <c r="GZ94">
        <f t="shared" ca="1" si="470"/>
        <v>0</v>
      </c>
      <c r="HA94" s="26">
        <f t="shared" ca="1" si="481"/>
        <v>68.853123025897673</v>
      </c>
      <c r="HB94" s="26">
        <f t="shared" ca="1" si="471"/>
        <v>68.631620020417699</v>
      </c>
    </row>
    <row r="95" spans="6:210" x14ac:dyDescent="0.35">
      <c r="F95" s="26">
        <f t="shared" si="472"/>
        <v>156.69999999999999</v>
      </c>
      <c r="G95">
        <f t="shared" ref="G95:AL95" ca="1" si="671">F95*EXP(($C$6-0.5*$C$4^2)*$C$5+$C$4*SQRT($C$5)*_xlfn.NORM.S.INV(RAND()))</f>
        <v>156.27319029544776</v>
      </c>
      <c r="H95">
        <f t="shared" ca="1" si="671"/>
        <v>158.26024561058856</v>
      </c>
      <c r="I95">
        <f t="shared" ca="1" si="671"/>
        <v>161.919327336641</v>
      </c>
      <c r="J95">
        <f t="shared" ca="1" si="671"/>
        <v>159.1379223786451</v>
      </c>
      <c r="K95">
        <f t="shared" ca="1" si="671"/>
        <v>161.18065237760968</v>
      </c>
      <c r="L95">
        <f t="shared" ca="1" si="671"/>
        <v>163.96398579975929</v>
      </c>
      <c r="M95">
        <f t="shared" ca="1" si="671"/>
        <v>169.32771030367769</v>
      </c>
      <c r="N95">
        <f t="shared" ca="1" si="671"/>
        <v>170.32101866024669</v>
      </c>
      <c r="O95">
        <f t="shared" ca="1" si="671"/>
        <v>169.59420656463601</v>
      </c>
      <c r="P95">
        <f t="shared" ca="1" si="671"/>
        <v>164.82429943669328</v>
      </c>
      <c r="Q95">
        <f t="shared" ca="1" si="671"/>
        <v>168.14911301591485</v>
      </c>
      <c r="R95">
        <f t="shared" ca="1" si="671"/>
        <v>164.49655619941052</v>
      </c>
      <c r="S95">
        <f t="shared" ca="1" si="671"/>
        <v>165.02698396447209</v>
      </c>
      <c r="T95">
        <f t="shared" ca="1" si="671"/>
        <v>173.24812310573216</v>
      </c>
      <c r="U95">
        <f t="shared" ca="1" si="671"/>
        <v>168.84328099226826</v>
      </c>
      <c r="V95">
        <f t="shared" ca="1" si="671"/>
        <v>173.52866672764424</v>
      </c>
      <c r="W95">
        <f t="shared" ca="1" si="671"/>
        <v>175.03361050440924</v>
      </c>
      <c r="X95">
        <f t="shared" ca="1" si="671"/>
        <v>178.68782004100359</v>
      </c>
      <c r="Y95">
        <f t="shared" ca="1" si="671"/>
        <v>180.0679338110526</v>
      </c>
      <c r="Z95">
        <f t="shared" ca="1" si="671"/>
        <v>173.79414713092891</v>
      </c>
      <c r="AA95">
        <f t="shared" ca="1" si="671"/>
        <v>171.2181708245474</v>
      </c>
      <c r="AB95">
        <f t="shared" ca="1" si="671"/>
        <v>170.06525029367273</v>
      </c>
      <c r="AC95">
        <f t="shared" ca="1" si="671"/>
        <v>170.58024564245329</v>
      </c>
      <c r="AD95">
        <f t="shared" ca="1" si="671"/>
        <v>169.02154679425388</v>
      </c>
      <c r="AE95">
        <f t="shared" ca="1" si="671"/>
        <v>170.06818222342093</v>
      </c>
      <c r="AF95">
        <f t="shared" ca="1" si="671"/>
        <v>173.93861008828216</v>
      </c>
      <c r="AG95">
        <f t="shared" ca="1" si="671"/>
        <v>172.92492013232734</v>
      </c>
      <c r="AH95">
        <f t="shared" ca="1" si="671"/>
        <v>175.16127491450203</v>
      </c>
      <c r="AI95">
        <f t="shared" ca="1" si="671"/>
        <v>172.31538533018258</v>
      </c>
      <c r="AJ95">
        <f t="shared" ca="1" si="671"/>
        <v>175.09647546093345</v>
      </c>
      <c r="AK95">
        <f t="shared" ca="1" si="671"/>
        <v>172.3413404792133</v>
      </c>
      <c r="AL95">
        <f t="shared" ca="1" si="671"/>
        <v>177.94574964838554</v>
      </c>
      <c r="AM95">
        <f t="shared" ref="AM95:BR95" ca="1" si="672">AL95*EXP(($C$6-0.5*$C$4^2)*$C$5+$C$4*SQRT($C$5)*_xlfn.NORM.S.INV(RAND()))</f>
        <v>172.5573824585623</v>
      </c>
      <c r="AN95">
        <f t="shared" ca="1" si="672"/>
        <v>173.58939974101921</v>
      </c>
      <c r="AO95">
        <f t="shared" ca="1" si="672"/>
        <v>174.68882326151666</v>
      </c>
      <c r="AP95">
        <f t="shared" ca="1" si="672"/>
        <v>173.42760978926256</v>
      </c>
      <c r="AQ95">
        <f t="shared" ca="1" si="672"/>
        <v>170.01021817949277</v>
      </c>
      <c r="AR95">
        <f t="shared" ca="1" si="672"/>
        <v>170.82061694141555</v>
      </c>
      <c r="AS95">
        <f t="shared" ca="1" si="672"/>
        <v>171.95302101697291</v>
      </c>
      <c r="AT95">
        <f t="shared" ca="1" si="672"/>
        <v>179.36308604412221</v>
      </c>
      <c r="AU95">
        <f t="shared" ca="1" si="672"/>
        <v>177.11463047081048</v>
      </c>
      <c r="AV95">
        <f t="shared" ca="1" si="672"/>
        <v>176.18392011573857</v>
      </c>
      <c r="AW95">
        <f t="shared" ca="1" si="672"/>
        <v>179.24502896922152</v>
      </c>
      <c r="AX95">
        <f t="shared" ca="1" si="672"/>
        <v>175.52577766065832</v>
      </c>
      <c r="AY95">
        <f t="shared" ca="1" si="672"/>
        <v>175.09206650905477</v>
      </c>
      <c r="AZ95">
        <f t="shared" ca="1" si="672"/>
        <v>177.55503096225169</v>
      </c>
      <c r="BA95">
        <f t="shared" ca="1" si="672"/>
        <v>176.14533290574479</v>
      </c>
      <c r="BB95">
        <f t="shared" ca="1" si="672"/>
        <v>169.79074807741239</v>
      </c>
      <c r="BC95">
        <f t="shared" ca="1" si="672"/>
        <v>167.75036438052669</v>
      </c>
      <c r="BD95">
        <f t="shared" ca="1" si="672"/>
        <v>166.36130156039451</v>
      </c>
      <c r="BE95">
        <f t="shared" ca="1" si="672"/>
        <v>164.40831702384625</v>
      </c>
      <c r="BF95">
        <f t="shared" ca="1" si="672"/>
        <v>165.43983210973556</v>
      </c>
      <c r="BG95">
        <f t="shared" ca="1" si="672"/>
        <v>166.85649375557341</v>
      </c>
      <c r="BH95">
        <f t="shared" ca="1" si="672"/>
        <v>169.27878751027046</v>
      </c>
      <c r="BI95">
        <f t="shared" ca="1" si="672"/>
        <v>170.88895189431122</v>
      </c>
      <c r="BJ95">
        <f t="shared" ca="1" si="672"/>
        <v>171.58930494740065</v>
      </c>
      <c r="BK95">
        <f t="shared" ca="1" si="672"/>
        <v>171.30626111763286</v>
      </c>
      <c r="BL95">
        <f t="shared" ca="1" si="672"/>
        <v>176.94428454184799</v>
      </c>
      <c r="BM95">
        <f t="shared" ca="1" si="672"/>
        <v>178.87342459609306</v>
      </c>
      <c r="BN95">
        <f t="shared" ca="1" si="672"/>
        <v>179.61336065041542</v>
      </c>
      <c r="BO95">
        <f t="shared" ca="1" si="672"/>
        <v>183.86056777503481</v>
      </c>
      <c r="BP95">
        <f t="shared" ca="1" si="672"/>
        <v>183.07124355136025</v>
      </c>
      <c r="BQ95">
        <f t="shared" ca="1" si="672"/>
        <v>174.75479386085473</v>
      </c>
      <c r="BR95">
        <f t="shared" ca="1" si="672"/>
        <v>176.48754320139983</v>
      </c>
      <c r="BS95">
        <f t="shared" ref="BS95:CX95" ca="1" si="673">BR95*EXP(($C$6-0.5*$C$4^2)*$C$5+$C$4*SQRT($C$5)*_xlfn.NORM.S.INV(RAND()))</f>
        <v>173.86989734839025</v>
      </c>
      <c r="BT95">
        <f t="shared" ca="1" si="673"/>
        <v>173.93660054628285</v>
      </c>
      <c r="BU95">
        <f t="shared" ca="1" si="673"/>
        <v>175.17178560688166</v>
      </c>
      <c r="BV95">
        <f t="shared" ca="1" si="673"/>
        <v>173.88952138067268</v>
      </c>
      <c r="BW95">
        <f t="shared" ca="1" si="673"/>
        <v>171.42967057187082</v>
      </c>
      <c r="BX95">
        <f t="shared" ca="1" si="673"/>
        <v>178.56958622903102</v>
      </c>
      <c r="BY95">
        <f t="shared" ca="1" si="673"/>
        <v>173.85746945107073</v>
      </c>
      <c r="BZ95">
        <f t="shared" ca="1" si="673"/>
        <v>177.61447285291086</v>
      </c>
      <c r="CA95">
        <f t="shared" ca="1" si="673"/>
        <v>176.50734883863731</v>
      </c>
      <c r="CB95">
        <f t="shared" ca="1" si="673"/>
        <v>174.25088318298447</v>
      </c>
      <c r="CC95">
        <f t="shared" ca="1" si="673"/>
        <v>176.35053832741124</v>
      </c>
      <c r="CD95">
        <f t="shared" ca="1" si="673"/>
        <v>175.73087244188093</v>
      </c>
      <c r="CE95">
        <f t="shared" ca="1" si="673"/>
        <v>171.63851523609702</v>
      </c>
      <c r="CF95">
        <f t="shared" ca="1" si="673"/>
        <v>173.6805533824558</v>
      </c>
      <c r="CG95">
        <f t="shared" ca="1" si="673"/>
        <v>170.62501967381559</v>
      </c>
      <c r="CH95">
        <f t="shared" ca="1" si="673"/>
        <v>171.81011782439109</v>
      </c>
      <c r="CI95">
        <f t="shared" ca="1" si="673"/>
        <v>170.33237630836459</v>
      </c>
      <c r="CJ95">
        <f t="shared" ca="1" si="673"/>
        <v>165.1584617407747</v>
      </c>
      <c r="CK95">
        <f t="shared" ca="1" si="673"/>
        <v>163.79156758368535</v>
      </c>
      <c r="CL95">
        <f t="shared" ca="1" si="673"/>
        <v>163.05480567548557</v>
      </c>
      <c r="CM95">
        <f t="shared" ca="1" si="673"/>
        <v>161.63665383495419</v>
      </c>
      <c r="CN95">
        <f t="shared" ca="1" si="673"/>
        <v>161.13917621160314</v>
      </c>
      <c r="CO95">
        <f t="shared" ca="1" si="673"/>
        <v>155.91502072499259</v>
      </c>
      <c r="CP95">
        <f t="shared" ca="1" si="673"/>
        <v>156.44538337689448</v>
      </c>
      <c r="CQ95">
        <f t="shared" ca="1" si="673"/>
        <v>158.76428988685595</v>
      </c>
      <c r="CR95">
        <f t="shared" ca="1" si="673"/>
        <v>166.38932813694177</v>
      </c>
      <c r="CS95">
        <f t="shared" ca="1" si="673"/>
        <v>167.12004902669943</v>
      </c>
      <c r="CT95">
        <f t="shared" ca="1" si="673"/>
        <v>169.19877412660441</v>
      </c>
      <c r="CU95">
        <f t="shared" ca="1" si="673"/>
        <v>171.93364738955279</v>
      </c>
      <c r="CV95">
        <f t="shared" ca="1" si="673"/>
        <v>171.25555430891666</v>
      </c>
      <c r="CW95">
        <f t="shared" ca="1" si="673"/>
        <v>173.89713956208664</v>
      </c>
      <c r="CX95">
        <f t="shared" ca="1" si="673"/>
        <v>173.57891065423729</v>
      </c>
      <c r="CY95">
        <f t="shared" ref="CY95:ED95" ca="1" si="674">CX95*EXP(($C$6-0.5*$C$4^2)*$C$5+$C$4*SQRT($C$5)*_xlfn.NORM.S.INV(RAND()))</f>
        <v>176.31230158347898</v>
      </c>
      <c r="CZ95">
        <f t="shared" ca="1" si="674"/>
        <v>181.55311804011421</v>
      </c>
      <c r="DA95">
        <f t="shared" ca="1" si="674"/>
        <v>176.88311133520935</v>
      </c>
      <c r="DB95">
        <f t="shared" ca="1" si="674"/>
        <v>174.00538496372852</v>
      </c>
      <c r="DC95">
        <f t="shared" ca="1" si="674"/>
        <v>169.2024817564737</v>
      </c>
      <c r="DD95">
        <f t="shared" ca="1" si="674"/>
        <v>174.18099867281916</v>
      </c>
      <c r="DE95">
        <f t="shared" ca="1" si="674"/>
        <v>179.34858016890908</v>
      </c>
      <c r="DF95">
        <f t="shared" ca="1" si="674"/>
        <v>177.18715184136644</v>
      </c>
      <c r="DG95">
        <f t="shared" ca="1" si="674"/>
        <v>175.12015692225216</v>
      </c>
      <c r="DH95">
        <f t="shared" ca="1" si="674"/>
        <v>170.90358350679637</v>
      </c>
      <c r="DI95">
        <f t="shared" ca="1" si="674"/>
        <v>170.83279809299884</v>
      </c>
      <c r="DJ95">
        <f t="shared" ca="1" si="674"/>
        <v>172.75919636269396</v>
      </c>
      <c r="DK95">
        <f t="shared" ca="1" si="674"/>
        <v>174.55769183385496</v>
      </c>
      <c r="DL95">
        <f t="shared" ca="1" si="674"/>
        <v>177.46213099563187</v>
      </c>
      <c r="DM95">
        <f t="shared" ca="1" si="674"/>
        <v>174.6954823731356</v>
      </c>
      <c r="DN95">
        <f t="shared" ca="1" si="674"/>
        <v>180.21047293315942</v>
      </c>
      <c r="DO95">
        <f t="shared" ca="1" si="674"/>
        <v>178.85400360696465</v>
      </c>
      <c r="DP95">
        <f t="shared" ca="1" si="674"/>
        <v>179.57232666476008</v>
      </c>
      <c r="DQ95">
        <f t="shared" ca="1" si="674"/>
        <v>178.856223061745</v>
      </c>
      <c r="DR95">
        <f t="shared" ca="1" si="674"/>
        <v>177.18754059651167</v>
      </c>
      <c r="DS95">
        <f t="shared" ca="1" si="674"/>
        <v>176.59978028868508</v>
      </c>
      <c r="DT95">
        <f t="shared" ca="1" si="674"/>
        <v>178.69107828409608</v>
      </c>
      <c r="DU95">
        <f t="shared" ca="1" si="674"/>
        <v>175.26172590682154</v>
      </c>
      <c r="DV95">
        <f t="shared" ca="1" si="674"/>
        <v>175.97874636685748</v>
      </c>
      <c r="DW95">
        <f t="shared" ca="1" si="674"/>
        <v>174.96703455198565</v>
      </c>
      <c r="DX95">
        <f t="shared" ca="1" si="674"/>
        <v>170.17090806235686</v>
      </c>
      <c r="DY95">
        <f t="shared" ca="1" si="674"/>
        <v>168.45132218005813</v>
      </c>
      <c r="DZ95">
        <f t="shared" ca="1" si="674"/>
        <v>173.55838686097084</v>
      </c>
      <c r="EA95">
        <f t="shared" ca="1" si="674"/>
        <v>171.53832993782444</v>
      </c>
      <c r="EB95">
        <f t="shared" ca="1" si="674"/>
        <v>171.27351445786826</v>
      </c>
      <c r="EC95">
        <f t="shared" ca="1" si="674"/>
        <v>173.5493382948132</v>
      </c>
      <c r="ED95">
        <f t="shared" ca="1" si="674"/>
        <v>172.51730988566928</v>
      </c>
      <c r="EE95">
        <f t="shared" ref="EE95:FJ95" ca="1" si="675">ED95*EXP(($C$6-0.5*$C$4^2)*$C$5+$C$4*SQRT($C$5)*_xlfn.NORM.S.INV(RAND()))</f>
        <v>163.01457861936981</v>
      </c>
      <c r="EF95">
        <f t="shared" ca="1" si="675"/>
        <v>168.11228158095867</v>
      </c>
      <c r="EG95">
        <f t="shared" ca="1" si="675"/>
        <v>165.39811333926593</v>
      </c>
      <c r="EH95">
        <f t="shared" ca="1" si="675"/>
        <v>162.6712584846548</v>
      </c>
      <c r="EI95">
        <f t="shared" ca="1" si="675"/>
        <v>161.34244870142129</v>
      </c>
      <c r="EJ95">
        <f t="shared" ca="1" si="675"/>
        <v>162.76149832825476</v>
      </c>
      <c r="EK95">
        <f t="shared" ca="1" si="675"/>
        <v>155.14793772039965</v>
      </c>
      <c r="EL95">
        <f t="shared" ca="1" si="675"/>
        <v>158.75196545019585</v>
      </c>
      <c r="EM95">
        <f t="shared" ca="1" si="675"/>
        <v>158.58003670064031</v>
      </c>
      <c r="EN95">
        <f t="shared" ca="1" si="675"/>
        <v>158.77571282327349</v>
      </c>
      <c r="EO95">
        <f t="shared" ca="1" si="675"/>
        <v>153.46258055556078</v>
      </c>
      <c r="EP95">
        <f t="shared" ca="1" si="675"/>
        <v>152.66726277680846</v>
      </c>
      <c r="EQ95">
        <f t="shared" ca="1" si="675"/>
        <v>158.65647964514739</v>
      </c>
      <c r="ER95">
        <f t="shared" ca="1" si="675"/>
        <v>157.87116991406469</v>
      </c>
      <c r="ES95">
        <f t="shared" ca="1" si="675"/>
        <v>154.08608420539824</v>
      </c>
      <c r="ET95">
        <f t="shared" ca="1" si="675"/>
        <v>148.78215403087549</v>
      </c>
      <c r="EU95">
        <f t="shared" ca="1" si="675"/>
        <v>151.72589004417816</v>
      </c>
      <c r="EV95">
        <f t="shared" ca="1" si="675"/>
        <v>157.23966617199895</v>
      </c>
      <c r="EW95">
        <f t="shared" ca="1" si="675"/>
        <v>150.39124357999231</v>
      </c>
      <c r="EX95">
        <f t="shared" ca="1" si="675"/>
        <v>151.81436906803333</v>
      </c>
      <c r="EY95">
        <f t="shared" ca="1" si="675"/>
        <v>158.55227984867767</v>
      </c>
      <c r="EZ95">
        <f t="shared" ca="1" si="675"/>
        <v>161.10906508470021</v>
      </c>
      <c r="FA95">
        <f t="shared" ca="1" si="675"/>
        <v>157.58437350605183</v>
      </c>
      <c r="FB95">
        <f t="shared" ca="1" si="675"/>
        <v>156.42476245532833</v>
      </c>
      <c r="FC95">
        <f t="shared" ca="1" si="675"/>
        <v>158.63272523535804</v>
      </c>
      <c r="FD95">
        <f t="shared" ca="1" si="675"/>
        <v>164.87343511283402</v>
      </c>
      <c r="FE95">
        <f t="shared" ca="1" si="675"/>
        <v>160.59790783601107</v>
      </c>
      <c r="FF95">
        <f t="shared" ca="1" si="675"/>
        <v>162.32344087728572</v>
      </c>
      <c r="FG95">
        <f t="shared" ca="1" si="675"/>
        <v>159.47289325497749</v>
      </c>
      <c r="FH95">
        <f t="shared" ca="1" si="675"/>
        <v>159.83982136170266</v>
      </c>
      <c r="FI95">
        <f t="shared" ca="1" si="675"/>
        <v>154.06107597045323</v>
      </c>
      <c r="FJ95">
        <f t="shared" ca="1" si="675"/>
        <v>158.38311916814351</v>
      </c>
      <c r="FK95">
        <f t="shared" ref="FK95:GP95" ca="1" si="676">FJ95*EXP(($C$6-0.5*$C$4^2)*$C$5+$C$4*SQRT($C$5)*_xlfn.NORM.S.INV(RAND()))</f>
        <v>159.13899902521243</v>
      </c>
      <c r="FL95">
        <f t="shared" ca="1" si="676"/>
        <v>158.78476817680436</v>
      </c>
      <c r="FM95">
        <f t="shared" ca="1" si="676"/>
        <v>156.8337309852466</v>
      </c>
      <c r="FN95">
        <f t="shared" ca="1" si="676"/>
        <v>157.94611715861265</v>
      </c>
      <c r="FO95">
        <f t="shared" ca="1" si="676"/>
        <v>160.25322626611103</v>
      </c>
      <c r="FP95">
        <f t="shared" ca="1" si="676"/>
        <v>163.98364646220406</v>
      </c>
      <c r="FQ95">
        <f t="shared" ca="1" si="676"/>
        <v>156.69027673278904</v>
      </c>
      <c r="FR95">
        <f t="shared" ca="1" si="676"/>
        <v>157.17946730976271</v>
      </c>
      <c r="FS95">
        <f t="shared" ca="1" si="676"/>
        <v>157.15101696429679</v>
      </c>
      <c r="FT95">
        <f t="shared" ca="1" si="676"/>
        <v>156.57974414377082</v>
      </c>
      <c r="FU95">
        <f t="shared" ca="1" si="676"/>
        <v>154.36475598541873</v>
      </c>
      <c r="FV95">
        <f t="shared" ca="1" si="676"/>
        <v>154.77304075968112</v>
      </c>
      <c r="FW95">
        <f t="shared" ca="1" si="676"/>
        <v>156.94989970911735</v>
      </c>
      <c r="FX95">
        <f t="shared" ca="1" si="676"/>
        <v>157.21453194611237</v>
      </c>
      <c r="FY95">
        <f t="shared" ca="1" si="676"/>
        <v>155.69848251086091</v>
      </c>
      <c r="FZ95">
        <f t="shared" ca="1" si="676"/>
        <v>154.07924041244607</v>
      </c>
      <c r="GA95">
        <f t="shared" ca="1" si="676"/>
        <v>154.37026362392578</v>
      </c>
      <c r="GB95">
        <f t="shared" ca="1" si="676"/>
        <v>152.02441178521772</v>
      </c>
      <c r="GC95">
        <f t="shared" ca="1" si="676"/>
        <v>150.7880511185017</v>
      </c>
      <c r="GD95">
        <f t="shared" ca="1" si="676"/>
        <v>148.16159679031861</v>
      </c>
      <c r="GE95">
        <f t="shared" ca="1" si="676"/>
        <v>149.29439424213675</v>
      </c>
      <c r="GF95">
        <f t="shared" ca="1" si="676"/>
        <v>150.52934931729396</v>
      </c>
      <c r="GG95">
        <f t="shared" ca="1" si="676"/>
        <v>143.9432182982431</v>
      </c>
      <c r="GH95">
        <f t="shared" ca="1" si="676"/>
        <v>146.67298646261119</v>
      </c>
      <c r="GI95">
        <f t="shared" ca="1" si="676"/>
        <v>145.85735492194618</v>
      </c>
      <c r="GJ95">
        <f t="shared" ca="1" si="676"/>
        <v>147.79438696383932</v>
      </c>
      <c r="GK95">
        <f t="shared" ca="1" si="676"/>
        <v>147.05689665306409</v>
      </c>
      <c r="GL95">
        <f t="shared" ca="1" si="676"/>
        <v>147.79827670734451</v>
      </c>
      <c r="GM95">
        <f t="shared" ca="1" si="676"/>
        <v>146.336540488445</v>
      </c>
      <c r="GN95">
        <f t="shared" ca="1" si="676"/>
        <v>148.97552412351249</v>
      </c>
      <c r="GO95">
        <f t="shared" ca="1" si="676"/>
        <v>149.89915655144677</v>
      </c>
      <c r="GP95">
        <f t="shared" ca="1" si="676"/>
        <v>155.03476916058094</v>
      </c>
      <c r="GQ95">
        <f t="shared" ref="GQ95:GX95" ca="1" si="677">GP95*EXP(($C$6-0.5*$C$4^2)*$C$5+$C$4*SQRT($C$5)*_xlfn.NORM.S.INV(RAND()))</f>
        <v>154.71408869575225</v>
      </c>
      <c r="GR95">
        <f t="shared" ca="1" si="677"/>
        <v>162.24047960985993</v>
      </c>
      <c r="GS95">
        <f t="shared" ca="1" si="677"/>
        <v>162.38558096235849</v>
      </c>
      <c r="GT95">
        <f t="shared" ca="1" si="677"/>
        <v>164.66908918905563</v>
      </c>
      <c r="GU95">
        <f t="shared" ca="1" si="677"/>
        <v>168.61351794645654</v>
      </c>
      <c r="GV95">
        <f t="shared" ca="1" si="677"/>
        <v>170.92751171221565</v>
      </c>
      <c r="GW95">
        <f t="shared" ca="1" si="677"/>
        <v>169.35482780457176</v>
      </c>
      <c r="GX95">
        <f t="shared" ca="1" si="677"/>
        <v>164.2300613718576</v>
      </c>
      <c r="GY95" s="26">
        <f t="shared" ca="1" si="480"/>
        <v>0</v>
      </c>
      <c r="GZ95">
        <f t="shared" ca="1" si="470"/>
        <v>0</v>
      </c>
      <c r="HA95" s="26">
        <f t="shared" ca="1" si="481"/>
        <v>4.2300613718576017</v>
      </c>
      <c r="HB95" s="26">
        <f t="shared" ca="1" si="471"/>
        <v>4.2164531102994616</v>
      </c>
    </row>
    <row r="96" spans="6:210" x14ac:dyDescent="0.35">
      <c r="F96" s="26">
        <f t="shared" si="472"/>
        <v>156.69999999999999</v>
      </c>
      <c r="G96">
        <f t="shared" ref="G96:AL96" ca="1" si="678">F96*EXP(($C$6-0.5*$C$4^2)*$C$5+$C$4*SQRT($C$5)*_xlfn.NORM.S.INV(RAND()))</f>
        <v>154.16912520669615</v>
      </c>
      <c r="H96">
        <f t="shared" ca="1" si="678"/>
        <v>153.53753589392872</v>
      </c>
      <c r="I96">
        <f t="shared" ca="1" si="678"/>
        <v>153.74092947720601</v>
      </c>
      <c r="J96">
        <f t="shared" ca="1" si="678"/>
        <v>157.57119698335842</v>
      </c>
      <c r="K96">
        <f t="shared" ca="1" si="678"/>
        <v>159.97821479513533</v>
      </c>
      <c r="L96">
        <f t="shared" ca="1" si="678"/>
        <v>161.22719590922603</v>
      </c>
      <c r="M96">
        <f t="shared" ca="1" si="678"/>
        <v>167.60343346167764</v>
      </c>
      <c r="N96">
        <f t="shared" ca="1" si="678"/>
        <v>170.67551116461794</v>
      </c>
      <c r="O96">
        <f t="shared" ca="1" si="678"/>
        <v>172.02041555429278</v>
      </c>
      <c r="P96">
        <f t="shared" ca="1" si="678"/>
        <v>171.6861014536764</v>
      </c>
      <c r="Q96">
        <f t="shared" ca="1" si="678"/>
        <v>172.26964598329207</v>
      </c>
      <c r="R96">
        <f t="shared" ca="1" si="678"/>
        <v>173.21093076042681</v>
      </c>
      <c r="S96">
        <f t="shared" ca="1" si="678"/>
        <v>169.60918632523891</v>
      </c>
      <c r="T96">
        <f t="shared" ca="1" si="678"/>
        <v>167.48716624157456</v>
      </c>
      <c r="U96">
        <f t="shared" ca="1" si="678"/>
        <v>166.42139281196393</v>
      </c>
      <c r="V96">
        <f t="shared" ca="1" si="678"/>
        <v>164.89901606725763</v>
      </c>
      <c r="W96">
        <f t="shared" ca="1" si="678"/>
        <v>163.20669636778672</v>
      </c>
      <c r="X96">
        <f t="shared" ca="1" si="678"/>
        <v>168.54407058784952</v>
      </c>
      <c r="Y96">
        <f t="shared" ca="1" si="678"/>
        <v>165.75607078320792</v>
      </c>
      <c r="Z96">
        <f t="shared" ca="1" si="678"/>
        <v>165.19115191351634</v>
      </c>
      <c r="AA96">
        <f t="shared" ca="1" si="678"/>
        <v>169.22764447336411</v>
      </c>
      <c r="AB96">
        <f t="shared" ca="1" si="678"/>
        <v>167.37342535322273</v>
      </c>
      <c r="AC96">
        <f t="shared" ca="1" si="678"/>
        <v>166.37811350535256</v>
      </c>
      <c r="AD96">
        <f t="shared" ca="1" si="678"/>
        <v>167.27942519660476</v>
      </c>
      <c r="AE96">
        <f t="shared" ca="1" si="678"/>
        <v>167.32789094557455</v>
      </c>
      <c r="AF96">
        <f t="shared" ca="1" si="678"/>
        <v>168.5650974195141</v>
      </c>
      <c r="AG96">
        <f t="shared" ca="1" si="678"/>
        <v>172.50805909274698</v>
      </c>
      <c r="AH96">
        <f t="shared" ca="1" si="678"/>
        <v>172.22794988503827</v>
      </c>
      <c r="AI96">
        <f t="shared" ca="1" si="678"/>
        <v>172.22808521475002</v>
      </c>
      <c r="AJ96">
        <f t="shared" ca="1" si="678"/>
        <v>175.97698189865028</v>
      </c>
      <c r="AK96">
        <f t="shared" ca="1" si="678"/>
        <v>173.22849407110905</v>
      </c>
      <c r="AL96">
        <f t="shared" ca="1" si="678"/>
        <v>175.94039986954132</v>
      </c>
      <c r="AM96">
        <f t="shared" ref="AM96:BR96" ca="1" si="679">AL96*EXP(($C$6-0.5*$C$4^2)*$C$5+$C$4*SQRT($C$5)*_xlfn.NORM.S.INV(RAND()))</f>
        <v>176.72812536065689</v>
      </c>
      <c r="AN96">
        <f t="shared" ca="1" si="679"/>
        <v>168.7805889924351</v>
      </c>
      <c r="AO96">
        <f t="shared" ca="1" si="679"/>
        <v>169.01021113996859</v>
      </c>
      <c r="AP96">
        <f t="shared" ca="1" si="679"/>
        <v>163.39814470601073</v>
      </c>
      <c r="AQ96">
        <f t="shared" ca="1" si="679"/>
        <v>161.36646784991791</v>
      </c>
      <c r="AR96">
        <f t="shared" ca="1" si="679"/>
        <v>155.2412071197877</v>
      </c>
      <c r="AS96">
        <f t="shared" ca="1" si="679"/>
        <v>159.04518672782442</v>
      </c>
      <c r="AT96">
        <f t="shared" ca="1" si="679"/>
        <v>159.31967829945498</v>
      </c>
      <c r="AU96">
        <f t="shared" ca="1" si="679"/>
        <v>161.1680333469173</v>
      </c>
      <c r="AV96">
        <f t="shared" ca="1" si="679"/>
        <v>159.09651278376265</v>
      </c>
      <c r="AW96">
        <f t="shared" ca="1" si="679"/>
        <v>160.97682748515797</v>
      </c>
      <c r="AX96">
        <f t="shared" ca="1" si="679"/>
        <v>159.3611401081836</v>
      </c>
      <c r="AY96">
        <f t="shared" ca="1" si="679"/>
        <v>155.91575142257221</v>
      </c>
      <c r="AZ96">
        <f t="shared" ca="1" si="679"/>
        <v>155.63371649269223</v>
      </c>
      <c r="BA96">
        <f t="shared" ca="1" si="679"/>
        <v>154.48621959177254</v>
      </c>
      <c r="BB96">
        <f t="shared" ca="1" si="679"/>
        <v>155.78640073526367</v>
      </c>
      <c r="BC96">
        <f t="shared" ca="1" si="679"/>
        <v>156.33823604774844</v>
      </c>
      <c r="BD96">
        <f t="shared" ca="1" si="679"/>
        <v>158.10902215915988</v>
      </c>
      <c r="BE96">
        <f t="shared" ca="1" si="679"/>
        <v>160.3039200876552</v>
      </c>
      <c r="BF96">
        <f t="shared" ca="1" si="679"/>
        <v>156.21057787730814</v>
      </c>
      <c r="BG96">
        <f t="shared" ca="1" si="679"/>
        <v>158.98274130819249</v>
      </c>
      <c r="BH96">
        <f t="shared" ca="1" si="679"/>
        <v>159.16092290766801</v>
      </c>
      <c r="BI96">
        <f t="shared" ca="1" si="679"/>
        <v>158.90593898747954</v>
      </c>
      <c r="BJ96">
        <f t="shared" ca="1" si="679"/>
        <v>165.16088456997042</v>
      </c>
      <c r="BK96">
        <f t="shared" ca="1" si="679"/>
        <v>162.44765856353894</v>
      </c>
      <c r="BL96">
        <f t="shared" ca="1" si="679"/>
        <v>161.98262602006693</v>
      </c>
      <c r="BM96">
        <f t="shared" ca="1" si="679"/>
        <v>157.36688290874412</v>
      </c>
      <c r="BN96">
        <f t="shared" ca="1" si="679"/>
        <v>155.74434396534417</v>
      </c>
      <c r="BO96">
        <f t="shared" ca="1" si="679"/>
        <v>164.578669382073</v>
      </c>
      <c r="BP96">
        <f t="shared" ca="1" si="679"/>
        <v>168.39583752459947</v>
      </c>
      <c r="BQ96">
        <f t="shared" ca="1" si="679"/>
        <v>172.31536980572142</v>
      </c>
      <c r="BR96">
        <f t="shared" ca="1" si="679"/>
        <v>172.52744386117945</v>
      </c>
      <c r="BS96">
        <f t="shared" ref="BS96:CX96" ca="1" si="680">BR96*EXP(($C$6-0.5*$C$4^2)*$C$5+$C$4*SQRT($C$5)*_xlfn.NORM.S.INV(RAND()))</f>
        <v>172.63313017672468</v>
      </c>
      <c r="BT96">
        <f t="shared" ca="1" si="680"/>
        <v>175.47681220260063</v>
      </c>
      <c r="BU96">
        <f t="shared" ca="1" si="680"/>
        <v>172.59989322600353</v>
      </c>
      <c r="BV96">
        <f t="shared" ca="1" si="680"/>
        <v>170.00645419752121</v>
      </c>
      <c r="BW96">
        <f t="shared" ca="1" si="680"/>
        <v>174.01866511432428</v>
      </c>
      <c r="BX96">
        <f t="shared" ca="1" si="680"/>
        <v>174.15821436190097</v>
      </c>
      <c r="BY96">
        <f t="shared" ca="1" si="680"/>
        <v>172.25647900101313</v>
      </c>
      <c r="BZ96">
        <f t="shared" ca="1" si="680"/>
        <v>173.4786053223483</v>
      </c>
      <c r="CA96">
        <f t="shared" ca="1" si="680"/>
        <v>176.15993963277748</v>
      </c>
      <c r="CB96">
        <f t="shared" ca="1" si="680"/>
        <v>176.13643992084511</v>
      </c>
      <c r="CC96">
        <f t="shared" ca="1" si="680"/>
        <v>176.59139474360569</v>
      </c>
      <c r="CD96">
        <f t="shared" ca="1" si="680"/>
        <v>179.81533955065694</v>
      </c>
      <c r="CE96">
        <f t="shared" ca="1" si="680"/>
        <v>176.27672971247293</v>
      </c>
      <c r="CF96">
        <f t="shared" ca="1" si="680"/>
        <v>167.75105338897757</v>
      </c>
      <c r="CG96">
        <f t="shared" ca="1" si="680"/>
        <v>169.23568204703633</v>
      </c>
      <c r="CH96">
        <f t="shared" ca="1" si="680"/>
        <v>169.83662301186342</v>
      </c>
      <c r="CI96">
        <f t="shared" ca="1" si="680"/>
        <v>170.65033072629208</v>
      </c>
      <c r="CJ96">
        <f t="shared" ca="1" si="680"/>
        <v>171.63791066414674</v>
      </c>
      <c r="CK96">
        <f t="shared" ca="1" si="680"/>
        <v>173.65663538869396</v>
      </c>
      <c r="CL96">
        <f t="shared" ca="1" si="680"/>
        <v>172.64884180147098</v>
      </c>
      <c r="CM96">
        <f t="shared" ca="1" si="680"/>
        <v>170.54251358555027</v>
      </c>
      <c r="CN96">
        <f t="shared" ca="1" si="680"/>
        <v>168.79329554889358</v>
      </c>
      <c r="CO96">
        <f t="shared" ca="1" si="680"/>
        <v>170.05862302236289</v>
      </c>
      <c r="CP96">
        <f t="shared" ca="1" si="680"/>
        <v>180.90887318012361</v>
      </c>
      <c r="CQ96">
        <f t="shared" ca="1" si="680"/>
        <v>175.37262127993054</v>
      </c>
      <c r="CR96">
        <f t="shared" ca="1" si="680"/>
        <v>175.68976330533781</v>
      </c>
      <c r="CS96">
        <f t="shared" ca="1" si="680"/>
        <v>176.05814569193817</v>
      </c>
      <c r="CT96">
        <f t="shared" ca="1" si="680"/>
        <v>170.87889188050679</v>
      </c>
      <c r="CU96">
        <f t="shared" ca="1" si="680"/>
        <v>174.80520151929429</v>
      </c>
      <c r="CV96">
        <f t="shared" ca="1" si="680"/>
        <v>174.68812622451608</v>
      </c>
      <c r="CW96">
        <f t="shared" ca="1" si="680"/>
        <v>169.20274991275429</v>
      </c>
      <c r="CX96">
        <f t="shared" ca="1" si="680"/>
        <v>173.92294331130157</v>
      </c>
      <c r="CY96">
        <f t="shared" ref="CY96:ED96" ca="1" si="681">CX96*EXP(($C$6-0.5*$C$4^2)*$C$5+$C$4*SQRT($C$5)*_xlfn.NORM.S.INV(RAND()))</f>
        <v>174.26832560063266</v>
      </c>
      <c r="CZ96">
        <f t="shared" ca="1" si="681"/>
        <v>173.94678616593472</v>
      </c>
      <c r="DA96">
        <f t="shared" ca="1" si="681"/>
        <v>177.63017667115295</v>
      </c>
      <c r="DB96">
        <f t="shared" ca="1" si="681"/>
        <v>178.72674072949852</v>
      </c>
      <c r="DC96">
        <f t="shared" ca="1" si="681"/>
        <v>177.87181540505148</v>
      </c>
      <c r="DD96">
        <f t="shared" ca="1" si="681"/>
        <v>182.84436678527558</v>
      </c>
      <c r="DE96">
        <f t="shared" ca="1" si="681"/>
        <v>181.96654911007292</v>
      </c>
      <c r="DF96">
        <f t="shared" ca="1" si="681"/>
        <v>182.49840112994167</v>
      </c>
      <c r="DG96">
        <f t="shared" ca="1" si="681"/>
        <v>184.78376719801631</v>
      </c>
      <c r="DH96">
        <f t="shared" ca="1" si="681"/>
        <v>188.23916343578622</v>
      </c>
      <c r="DI96">
        <f t="shared" ca="1" si="681"/>
        <v>187.9872335889284</v>
      </c>
      <c r="DJ96">
        <f t="shared" ca="1" si="681"/>
        <v>187.4739117011186</v>
      </c>
      <c r="DK96">
        <f t="shared" ca="1" si="681"/>
        <v>192.73785125191105</v>
      </c>
      <c r="DL96">
        <f t="shared" ca="1" si="681"/>
        <v>188.80119889669561</v>
      </c>
      <c r="DM96">
        <f t="shared" ca="1" si="681"/>
        <v>186.28354839891543</v>
      </c>
      <c r="DN96">
        <f t="shared" ca="1" si="681"/>
        <v>191.07105452799783</v>
      </c>
      <c r="DO96">
        <f t="shared" ca="1" si="681"/>
        <v>186.09064723674911</v>
      </c>
      <c r="DP96">
        <f t="shared" ca="1" si="681"/>
        <v>183.21501130421839</v>
      </c>
      <c r="DQ96">
        <f t="shared" ca="1" si="681"/>
        <v>186.33734334757239</v>
      </c>
      <c r="DR96">
        <f t="shared" ca="1" si="681"/>
        <v>188.95190492348252</v>
      </c>
      <c r="DS96">
        <f t="shared" ca="1" si="681"/>
        <v>189.46257554350007</v>
      </c>
      <c r="DT96">
        <f t="shared" ca="1" si="681"/>
        <v>190.07809700686636</v>
      </c>
      <c r="DU96">
        <f t="shared" ca="1" si="681"/>
        <v>194.79345539970623</v>
      </c>
      <c r="DV96">
        <f t="shared" ca="1" si="681"/>
        <v>197.17724261265636</v>
      </c>
      <c r="DW96">
        <f t="shared" ca="1" si="681"/>
        <v>197.19907395438764</v>
      </c>
      <c r="DX96">
        <f t="shared" ca="1" si="681"/>
        <v>200.75587970501735</v>
      </c>
      <c r="DY96">
        <f t="shared" ca="1" si="681"/>
        <v>199.41309272447481</v>
      </c>
      <c r="DZ96">
        <f t="shared" ca="1" si="681"/>
        <v>208.38487971782217</v>
      </c>
      <c r="EA96">
        <f t="shared" ca="1" si="681"/>
        <v>205.79557657021348</v>
      </c>
      <c r="EB96">
        <f t="shared" ca="1" si="681"/>
        <v>202.78400833543401</v>
      </c>
      <c r="EC96">
        <f t="shared" ca="1" si="681"/>
        <v>202.51434107175655</v>
      </c>
      <c r="ED96">
        <f t="shared" ca="1" si="681"/>
        <v>206.23329125041545</v>
      </c>
      <c r="EE96">
        <f t="shared" ref="EE96:FJ96" ca="1" si="682">ED96*EXP(($C$6-0.5*$C$4^2)*$C$5+$C$4*SQRT($C$5)*_xlfn.NORM.S.INV(RAND()))</f>
        <v>202.91881403710144</v>
      </c>
      <c r="EF96">
        <f t="shared" ca="1" si="682"/>
        <v>209.30280454678737</v>
      </c>
      <c r="EG96">
        <f t="shared" ca="1" si="682"/>
        <v>210.87146378035024</v>
      </c>
      <c r="EH96">
        <f t="shared" ca="1" si="682"/>
        <v>204.70219797551613</v>
      </c>
      <c r="EI96">
        <f t="shared" ca="1" si="682"/>
        <v>201.54831790828314</v>
      </c>
      <c r="EJ96">
        <f t="shared" ca="1" si="682"/>
        <v>197.91242007070298</v>
      </c>
      <c r="EK96">
        <f t="shared" ca="1" si="682"/>
        <v>197.99015054129563</v>
      </c>
      <c r="EL96">
        <f t="shared" ca="1" si="682"/>
        <v>192.7580999592916</v>
      </c>
      <c r="EM96">
        <f t="shared" ca="1" si="682"/>
        <v>192.57522952507108</v>
      </c>
      <c r="EN96">
        <f t="shared" ca="1" si="682"/>
        <v>192.04892565716378</v>
      </c>
      <c r="EO96">
        <f t="shared" ca="1" si="682"/>
        <v>193.71960174635083</v>
      </c>
      <c r="EP96">
        <f t="shared" ca="1" si="682"/>
        <v>191.99590250627958</v>
      </c>
      <c r="EQ96">
        <f t="shared" ca="1" si="682"/>
        <v>193.57162282327172</v>
      </c>
      <c r="ER96">
        <f t="shared" ca="1" si="682"/>
        <v>194.04829169699551</v>
      </c>
      <c r="ES96">
        <f t="shared" ca="1" si="682"/>
        <v>197.83079663833084</v>
      </c>
      <c r="ET96">
        <f t="shared" ca="1" si="682"/>
        <v>196.94524107614168</v>
      </c>
      <c r="EU96">
        <f t="shared" ca="1" si="682"/>
        <v>191.58782699993057</v>
      </c>
      <c r="EV96">
        <f t="shared" ca="1" si="682"/>
        <v>194.75395533277612</v>
      </c>
      <c r="EW96">
        <f t="shared" ca="1" si="682"/>
        <v>194.53990273001924</v>
      </c>
      <c r="EX96">
        <f t="shared" ca="1" si="682"/>
        <v>193.89442280720633</v>
      </c>
      <c r="EY96">
        <f t="shared" ca="1" si="682"/>
        <v>189.73262793453071</v>
      </c>
      <c r="EZ96">
        <f t="shared" ca="1" si="682"/>
        <v>187.79590125809133</v>
      </c>
      <c r="FA96">
        <f t="shared" ca="1" si="682"/>
        <v>188.62197698666139</v>
      </c>
      <c r="FB96">
        <f t="shared" ca="1" si="682"/>
        <v>188.72956424564117</v>
      </c>
      <c r="FC96">
        <f t="shared" ca="1" si="682"/>
        <v>190.29411215328139</v>
      </c>
      <c r="FD96">
        <f t="shared" ca="1" si="682"/>
        <v>188.68070243523709</v>
      </c>
      <c r="FE96">
        <f t="shared" ca="1" si="682"/>
        <v>190.0964715681767</v>
      </c>
      <c r="FF96">
        <f t="shared" ca="1" si="682"/>
        <v>192.44755563753552</v>
      </c>
      <c r="FG96">
        <f t="shared" ca="1" si="682"/>
        <v>195.36500364000733</v>
      </c>
      <c r="FH96">
        <f t="shared" ca="1" si="682"/>
        <v>199.50598677202217</v>
      </c>
      <c r="FI96">
        <f t="shared" ca="1" si="682"/>
        <v>196.19214298656567</v>
      </c>
      <c r="FJ96">
        <f t="shared" ca="1" si="682"/>
        <v>200.50207636644515</v>
      </c>
      <c r="FK96">
        <f t="shared" ref="FK96:GP96" ca="1" si="683">FJ96*EXP(($C$6-0.5*$C$4^2)*$C$5+$C$4*SQRT($C$5)*_xlfn.NORM.S.INV(RAND()))</f>
        <v>203.0819090906179</v>
      </c>
      <c r="FL96">
        <f t="shared" ca="1" si="683"/>
        <v>203.60416994833059</v>
      </c>
      <c r="FM96">
        <f t="shared" ca="1" si="683"/>
        <v>203.08081740461157</v>
      </c>
      <c r="FN96">
        <f t="shared" ca="1" si="683"/>
        <v>202.64293160553598</v>
      </c>
      <c r="FO96">
        <f t="shared" ca="1" si="683"/>
        <v>203.41872928449459</v>
      </c>
      <c r="FP96">
        <f t="shared" ca="1" si="683"/>
        <v>200.93967837932053</v>
      </c>
      <c r="FQ96">
        <f t="shared" ca="1" si="683"/>
        <v>193.28927084369224</v>
      </c>
      <c r="FR96">
        <f t="shared" ca="1" si="683"/>
        <v>190.59750539326851</v>
      </c>
      <c r="FS96">
        <f t="shared" ca="1" si="683"/>
        <v>191.94922419841379</v>
      </c>
      <c r="FT96">
        <f t="shared" ca="1" si="683"/>
        <v>186.60247245542647</v>
      </c>
      <c r="FU96">
        <f t="shared" ca="1" si="683"/>
        <v>184.70840967374573</v>
      </c>
      <c r="FV96">
        <f t="shared" ca="1" si="683"/>
        <v>187.19690430528195</v>
      </c>
      <c r="FW96">
        <f t="shared" ca="1" si="683"/>
        <v>185.03451946632626</v>
      </c>
      <c r="FX96">
        <f t="shared" ca="1" si="683"/>
        <v>183.58680833880379</v>
      </c>
      <c r="FY96">
        <f t="shared" ca="1" si="683"/>
        <v>177.83205356222697</v>
      </c>
      <c r="FZ96">
        <f t="shared" ca="1" si="683"/>
        <v>178.40176228152734</v>
      </c>
      <c r="GA96">
        <f t="shared" ca="1" si="683"/>
        <v>176.66866362626695</v>
      </c>
      <c r="GB96">
        <f t="shared" ca="1" si="683"/>
        <v>177.88204382886613</v>
      </c>
      <c r="GC96">
        <f t="shared" ca="1" si="683"/>
        <v>179.10382471873803</v>
      </c>
      <c r="GD96">
        <f t="shared" ca="1" si="683"/>
        <v>177.31965044812011</v>
      </c>
      <c r="GE96">
        <f t="shared" ca="1" si="683"/>
        <v>178.47695723744039</v>
      </c>
      <c r="GF96">
        <f t="shared" ca="1" si="683"/>
        <v>173.42361960412427</v>
      </c>
      <c r="GG96">
        <f t="shared" ca="1" si="683"/>
        <v>177.03993239244645</v>
      </c>
      <c r="GH96">
        <f t="shared" ca="1" si="683"/>
        <v>176.79873969414405</v>
      </c>
      <c r="GI96">
        <f t="shared" ca="1" si="683"/>
        <v>178.8634042507704</v>
      </c>
      <c r="GJ96">
        <f t="shared" ca="1" si="683"/>
        <v>182.80801324020041</v>
      </c>
      <c r="GK96">
        <f t="shared" ca="1" si="683"/>
        <v>184.42982250194677</v>
      </c>
      <c r="GL96">
        <f t="shared" ca="1" si="683"/>
        <v>190.86618240742783</v>
      </c>
      <c r="GM96">
        <f t="shared" ca="1" si="683"/>
        <v>196.42740412400374</v>
      </c>
      <c r="GN96">
        <f t="shared" ca="1" si="683"/>
        <v>193.60657062672652</v>
      </c>
      <c r="GO96">
        <f t="shared" ca="1" si="683"/>
        <v>195.45784771107813</v>
      </c>
      <c r="GP96">
        <f t="shared" ca="1" si="683"/>
        <v>195.04778460025489</v>
      </c>
      <c r="GQ96">
        <f t="shared" ref="GQ96:GX96" ca="1" si="684">GP96*EXP(($C$6-0.5*$C$4^2)*$C$5+$C$4*SQRT($C$5)*_xlfn.NORM.S.INV(RAND()))</f>
        <v>201.92662499033844</v>
      </c>
      <c r="GR96">
        <f t="shared" ca="1" si="684"/>
        <v>203.37052916254737</v>
      </c>
      <c r="GS96">
        <f t="shared" ca="1" si="684"/>
        <v>210.92490330824987</v>
      </c>
      <c r="GT96">
        <f t="shared" ca="1" si="684"/>
        <v>208.82799859944271</v>
      </c>
      <c r="GU96">
        <f t="shared" ca="1" si="684"/>
        <v>209.40585122190518</v>
      </c>
      <c r="GV96">
        <f t="shared" ca="1" si="684"/>
        <v>200.3917337004996</v>
      </c>
      <c r="GW96">
        <f t="shared" ca="1" si="684"/>
        <v>200.03273343225726</v>
      </c>
      <c r="GX96">
        <f t="shared" ca="1" si="684"/>
        <v>196.49136870530819</v>
      </c>
      <c r="GY96" s="26">
        <f t="shared" ca="1" si="480"/>
        <v>0</v>
      </c>
      <c r="GZ96">
        <f t="shared" ca="1" si="470"/>
        <v>0</v>
      </c>
      <c r="HA96" s="26">
        <f t="shared" ca="1" si="481"/>
        <v>36.49136870530819</v>
      </c>
      <c r="HB96" s="26">
        <f t="shared" ca="1" si="471"/>
        <v>36.373974642597872</v>
      </c>
    </row>
    <row r="97" spans="6:210" x14ac:dyDescent="0.35">
      <c r="F97" s="26">
        <f t="shared" si="472"/>
        <v>156.69999999999999</v>
      </c>
      <c r="G97">
        <f t="shared" ref="G97:AL97" ca="1" si="685">F97*EXP(($C$6-0.5*$C$4^2)*$C$5+$C$4*SQRT($C$5)*_xlfn.NORM.S.INV(RAND()))</f>
        <v>155.08079088409764</v>
      </c>
      <c r="H97">
        <f t="shared" ca="1" si="685"/>
        <v>155.11047846932274</v>
      </c>
      <c r="I97">
        <f t="shared" ca="1" si="685"/>
        <v>156.94266074780401</v>
      </c>
      <c r="J97">
        <f t="shared" ca="1" si="685"/>
        <v>156.88218315653188</v>
      </c>
      <c r="K97">
        <f t="shared" ca="1" si="685"/>
        <v>163.00080112680638</v>
      </c>
      <c r="L97">
        <f t="shared" ca="1" si="685"/>
        <v>160.88332782592801</v>
      </c>
      <c r="M97">
        <f t="shared" ca="1" si="685"/>
        <v>165.17000739625465</v>
      </c>
      <c r="N97">
        <f t="shared" ca="1" si="685"/>
        <v>167.22630741020942</v>
      </c>
      <c r="O97">
        <f t="shared" ca="1" si="685"/>
        <v>167.59945465090473</v>
      </c>
      <c r="P97">
        <f t="shared" ca="1" si="685"/>
        <v>162.90850573839273</v>
      </c>
      <c r="Q97">
        <f t="shared" ca="1" si="685"/>
        <v>165.35823978754036</v>
      </c>
      <c r="R97">
        <f t="shared" ca="1" si="685"/>
        <v>166.08637831432893</v>
      </c>
      <c r="S97">
        <f t="shared" ca="1" si="685"/>
        <v>161.20208396294268</v>
      </c>
      <c r="T97">
        <f t="shared" ca="1" si="685"/>
        <v>164.86316160504791</v>
      </c>
      <c r="U97">
        <f t="shared" ca="1" si="685"/>
        <v>164.25631772398015</v>
      </c>
      <c r="V97">
        <f t="shared" ca="1" si="685"/>
        <v>163.12677590797719</v>
      </c>
      <c r="W97">
        <f t="shared" ca="1" si="685"/>
        <v>159.05125882623156</v>
      </c>
      <c r="X97">
        <f t="shared" ca="1" si="685"/>
        <v>160.90352614244691</v>
      </c>
      <c r="Y97">
        <f t="shared" ca="1" si="685"/>
        <v>166.16364562298904</v>
      </c>
      <c r="Z97">
        <f t="shared" ca="1" si="685"/>
        <v>166.12018273523785</v>
      </c>
      <c r="AA97">
        <f t="shared" ca="1" si="685"/>
        <v>161.76119884491712</v>
      </c>
      <c r="AB97">
        <f t="shared" ca="1" si="685"/>
        <v>165.45500271535684</v>
      </c>
      <c r="AC97">
        <f t="shared" ca="1" si="685"/>
        <v>166.65192813756531</v>
      </c>
      <c r="AD97">
        <f t="shared" ca="1" si="685"/>
        <v>163.77080597522007</v>
      </c>
      <c r="AE97">
        <f t="shared" ca="1" si="685"/>
        <v>158.23925338183898</v>
      </c>
      <c r="AF97">
        <f t="shared" ca="1" si="685"/>
        <v>163.37825801959369</v>
      </c>
      <c r="AG97">
        <f t="shared" ca="1" si="685"/>
        <v>163.03881126487533</v>
      </c>
      <c r="AH97">
        <f t="shared" ca="1" si="685"/>
        <v>166.26447237607084</v>
      </c>
      <c r="AI97">
        <f t="shared" ca="1" si="685"/>
        <v>164.32375805607626</v>
      </c>
      <c r="AJ97">
        <f t="shared" ca="1" si="685"/>
        <v>164.47543362699224</v>
      </c>
      <c r="AK97">
        <f t="shared" ca="1" si="685"/>
        <v>166.12982958093517</v>
      </c>
      <c r="AL97">
        <f t="shared" ca="1" si="685"/>
        <v>164.07008190396726</v>
      </c>
      <c r="AM97">
        <f t="shared" ref="AM97:BR97" ca="1" si="686">AL97*EXP(($C$6-0.5*$C$4^2)*$C$5+$C$4*SQRT($C$5)*_xlfn.NORM.S.INV(RAND()))</f>
        <v>161.93444730905554</v>
      </c>
      <c r="AN97">
        <f t="shared" ca="1" si="686"/>
        <v>161.87751210116394</v>
      </c>
      <c r="AO97">
        <f t="shared" ca="1" si="686"/>
        <v>159.44991634995566</v>
      </c>
      <c r="AP97">
        <f t="shared" ca="1" si="686"/>
        <v>159.48871456534019</v>
      </c>
      <c r="AQ97">
        <f t="shared" ca="1" si="686"/>
        <v>158.01187516448513</v>
      </c>
      <c r="AR97">
        <f t="shared" ca="1" si="686"/>
        <v>159.65456597867421</v>
      </c>
      <c r="AS97">
        <f t="shared" ca="1" si="686"/>
        <v>154.50589552995319</v>
      </c>
      <c r="AT97">
        <f t="shared" ca="1" si="686"/>
        <v>155.72573758867156</v>
      </c>
      <c r="AU97">
        <f t="shared" ca="1" si="686"/>
        <v>152.35699262713143</v>
      </c>
      <c r="AV97">
        <f t="shared" ca="1" si="686"/>
        <v>158.17299226619596</v>
      </c>
      <c r="AW97">
        <f t="shared" ca="1" si="686"/>
        <v>162.36987822490886</v>
      </c>
      <c r="AX97">
        <f t="shared" ca="1" si="686"/>
        <v>164.70288629832669</v>
      </c>
      <c r="AY97">
        <f t="shared" ca="1" si="686"/>
        <v>165.75816226941657</v>
      </c>
      <c r="AZ97">
        <f t="shared" ca="1" si="686"/>
        <v>161.68881921806573</v>
      </c>
      <c r="BA97">
        <f t="shared" ca="1" si="686"/>
        <v>164.23535918143878</v>
      </c>
      <c r="BB97">
        <f t="shared" ca="1" si="686"/>
        <v>163.38657211081818</v>
      </c>
      <c r="BC97">
        <f t="shared" ca="1" si="686"/>
        <v>167.11472487909012</v>
      </c>
      <c r="BD97">
        <f t="shared" ca="1" si="686"/>
        <v>169.78217654928687</v>
      </c>
      <c r="BE97">
        <f t="shared" ca="1" si="686"/>
        <v>172.95585310785194</v>
      </c>
      <c r="BF97">
        <f t="shared" ca="1" si="686"/>
        <v>170.65121247409462</v>
      </c>
      <c r="BG97">
        <f t="shared" ca="1" si="686"/>
        <v>168.01240212972141</v>
      </c>
      <c r="BH97">
        <f t="shared" ca="1" si="686"/>
        <v>169.31933690559336</v>
      </c>
      <c r="BI97">
        <f t="shared" ca="1" si="686"/>
        <v>170.20605584477016</v>
      </c>
      <c r="BJ97">
        <f t="shared" ca="1" si="686"/>
        <v>167.27976817904872</v>
      </c>
      <c r="BK97">
        <f t="shared" ca="1" si="686"/>
        <v>163.88487971932324</v>
      </c>
      <c r="BL97">
        <f t="shared" ca="1" si="686"/>
        <v>160.52870302437722</v>
      </c>
      <c r="BM97">
        <f t="shared" ca="1" si="686"/>
        <v>155.70757972377928</v>
      </c>
      <c r="BN97">
        <f t="shared" ca="1" si="686"/>
        <v>163.68154081153637</v>
      </c>
      <c r="BO97">
        <f t="shared" ca="1" si="686"/>
        <v>159.26264091759629</v>
      </c>
      <c r="BP97">
        <f t="shared" ca="1" si="686"/>
        <v>156.38537390611856</v>
      </c>
      <c r="BQ97">
        <f t="shared" ca="1" si="686"/>
        <v>155.56792581082726</v>
      </c>
      <c r="BR97">
        <f t="shared" ca="1" si="686"/>
        <v>152.57047700071104</v>
      </c>
      <c r="BS97">
        <f t="shared" ref="BS97:CX97" ca="1" si="687">BR97*EXP(($C$6-0.5*$C$4^2)*$C$5+$C$4*SQRT($C$5)*_xlfn.NORM.S.INV(RAND()))</f>
        <v>151.03682877849494</v>
      </c>
      <c r="BT97">
        <f t="shared" ca="1" si="687"/>
        <v>156.09844542842467</v>
      </c>
      <c r="BU97">
        <f t="shared" ca="1" si="687"/>
        <v>154.13601933650745</v>
      </c>
      <c r="BV97">
        <f t="shared" ca="1" si="687"/>
        <v>153.42724807480263</v>
      </c>
      <c r="BW97">
        <f t="shared" ca="1" si="687"/>
        <v>156.9478452505023</v>
      </c>
      <c r="BX97">
        <f t="shared" ca="1" si="687"/>
        <v>160.39637016499077</v>
      </c>
      <c r="BY97">
        <f t="shared" ca="1" si="687"/>
        <v>162.25042818103128</v>
      </c>
      <c r="BZ97">
        <f t="shared" ca="1" si="687"/>
        <v>161.35410369532119</v>
      </c>
      <c r="CA97">
        <f t="shared" ca="1" si="687"/>
        <v>160.50359722235609</v>
      </c>
      <c r="CB97">
        <f t="shared" ca="1" si="687"/>
        <v>162.64435438813786</v>
      </c>
      <c r="CC97">
        <f t="shared" ca="1" si="687"/>
        <v>160.15728470500801</v>
      </c>
      <c r="CD97">
        <f t="shared" ca="1" si="687"/>
        <v>160.1150544448607</v>
      </c>
      <c r="CE97">
        <f t="shared" ca="1" si="687"/>
        <v>161.44107178865357</v>
      </c>
      <c r="CF97">
        <f t="shared" ca="1" si="687"/>
        <v>162.65288221573923</v>
      </c>
      <c r="CG97">
        <f t="shared" ca="1" si="687"/>
        <v>160.36742830141787</v>
      </c>
      <c r="CH97">
        <f t="shared" ca="1" si="687"/>
        <v>165.09272442521751</v>
      </c>
      <c r="CI97">
        <f t="shared" ca="1" si="687"/>
        <v>161.99424751744968</v>
      </c>
      <c r="CJ97">
        <f t="shared" ca="1" si="687"/>
        <v>158.53568691546496</v>
      </c>
      <c r="CK97">
        <f t="shared" ca="1" si="687"/>
        <v>151.84275300788786</v>
      </c>
      <c r="CL97">
        <f t="shared" ca="1" si="687"/>
        <v>151.35351797593495</v>
      </c>
      <c r="CM97">
        <f t="shared" ca="1" si="687"/>
        <v>150.43922805280553</v>
      </c>
      <c r="CN97">
        <f t="shared" ca="1" si="687"/>
        <v>147.1981515711783</v>
      </c>
      <c r="CO97">
        <f t="shared" ca="1" si="687"/>
        <v>147.46500119938113</v>
      </c>
      <c r="CP97">
        <f t="shared" ca="1" si="687"/>
        <v>153.14262918561479</v>
      </c>
      <c r="CQ97">
        <f t="shared" ca="1" si="687"/>
        <v>147.8642386414468</v>
      </c>
      <c r="CR97">
        <f t="shared" ca="1" si="687"/>
        <v>147.16763702307577</v>
      </c>
      <c r="CS97">
        <f t="shared" ca="1" si="687"/>
        <v>151.14426644201728</v>
      </c>
      <c r="CT97">
        <f t="shared" ca="1" si="687"/>
        <v>150.61216457685043</v>
      </c>
      <c r="CU97">
        <f t="shared" ca="1" si="687"/>
        <v>150.14716800530738</v>
      </c>
      <c r="CV97">
        <f t="shared" ca="1" si="687"/>
        <v>149.57799807566704</v>
      </c>
      <c r="CW97">
        <f t="shared" ca="1" si="687"/>
        <v>153.5020886086659</v>
      </c>
      <c r="CX97">
        <f t="shared" ca="1" si="687"/>
        <v>154.89419278117057</v>
      </c>
      <c r="CY97">
        <f t="shared" ref="CY97:ED97" ca="1" si="688">CX97*EXP(($C$6-0.5*$C$4^2)*$C$5+$C$4*SQRT($C$5)*_xlfn.NORM.S.INV(RAND()))</f>
        <v>156.62381203349307</v>
      </c>
      <c r="CZ97">
        <f t="shared" ca="1" si="688"/>
        <v>154.74213894427504</v>
      </c>
      <c r="DA97">
        <f t="shared" ca="1" si="688"/>
        <v>150.0208031975526</v>
      </c>
      <c r="DB97">
        <f t="shared" ca="1" si="688"/>
        <v>153.1828361587217</v>
      </c>
      <c r="DC97">
        <f t="shared" ca="1" si="688"/>
        <v>152.41454991023468</v>
      </c>
      <c r="DD97">
        <f t="shared" ca="1" si="688"/>
        <v>153.17513744596147</v>
      </c>
      <c r="DE97">
        <f t="shared" ca="1" si="688"/>
        <v>158.17497981418387</v>
      </c>
      <c r="DF97">
        <f t="shared" ca="1" si="688"/>
        <v>154.61024390143902</v>
      </c>
      <c r="DG97">
        <f t="shared" ca="1" si="688"/>
        <v>156.65108660756422</v>
      </c>
      <c r="DH97">
        <f t="shared" ca="1" si="688"/>
        <v>155.44742609448195</v>
      </c>
      <c r="DI97">
        <f t="shared" ca="1" si="688"/>
        <v>152.67478136343766</v>
      </c>
      <c r="DJ97">
        <f t="shared" ca="1" si="688"/>
        <v>150.56187058065086</v>
      </c>
      <c r="DK97">
        <f t="shared" ca="1" si="688"/>
        <v>156.04191352412718</v>
      </c>
      <c r="DL97">
        <f t="shared" ca="1" si="688"/>
        <v>159.70395668447904</v>
      </c>
      <c r="DM97">
        <f t="shared" ca="1" si="688"/>
        <v>162.63544589571597</v>
      </c>
      <c r="DN97">
        <f t="shared" ca="1" si="688"/>
        <v>160.43200678461528</v>
      </c>
      <c r="DO97">
        <f t="shared" ca="1" si="688"/>
        <v>160.81466607269698</v>
      </c>
      <c r="DP97">
        <f t="shared" ca="1" si="688"/>
        <v>163.1223526576612</v>
      </c>
      <c r="DQ97">
        <f t="shared" ca="1" si="688"/>
        <v>165.29093963652338</v>
      </c>
      <c r="DR97">
        <f t="shared" ca="1" si="688"/>
        <v>163.08008200831219</v>
      </c>
      <c r="DS97">
        <f t="shared" ca="1" si="688"/>
        <v>168.03940628166706</v>
      </c>
      <c r="DT97">
        <f t="shared" ca="1" si="688"/>
        <v>165.58056778405134</v>
      </c>
      <c r="DU97">
        <f t="shared" ca="1" si="688"/>
        <v>166.73685339822973</v>
      </c>
      <c r="DV97">
        <f t="shared" ca="1" si="688"/>
        <v>165.70352072810729</v>
      </c>
      <c r="DW97">
        <f t="shared" ca="1" si="688"/>
        <v>165.44649722116293</v>
      </c>
      <c r="DX97">
        <f t="shared" ca="1" si="688"/>
        <v>166.18308339676886</v>
      </c>
      <c r="DY97">
        <f t="shared" ca="1" si="688"/>
        <v>170.61407192912421</v>
      </c>
      <c r="DZ97">
        <f t="shared" ca="1" si="688"/>
        <v>174.30031290124722</v>
      </c>
      <c r="EA97">
        <f t="shared" ca="1" si="688"/>
        <v>174.85664863588676</v>
      </c>
      <c r="EB97">
        <f t="shared" ca="1" si="688"/>
        <v>175.33923819170417</v>
      </c>
      <c r="EC97">
        <f t="shared" ca="1" si="688"/>
        <v>182.62082858072466</v>
      </c>
      <c r="ED97">
        <f t="shared" ca="1" si="688"/>
        <v>181.15627878232371</v>
      </c>
      <c r="EE97">
        <f t="shared" ref="EE97:FJ97" ca="1" si="689">ED97*EXP(($C$6-0.5*$C$4^2)*$C$5+$C$4*SQRT($C$5)*_xlfn.NORM.S.INV(RAND()))</f>
        <v>179.19879174423153</v>
      </c>
      <c r="EF97">
        <f t="shared" ca="1" si="689"/>
        <v>176.91596597765636</v>
      </c>
      <c r="EG97">
        <f t="shared" ca="1" si="689"/>
        <v>172.83589478693943</v>
      </c>
      <c r="EH97">
        <f t="shared" ca="1" si="689"/>
        <v>167.05855657115978</v>
      </c>
      <c r="EI97">
        <f t="shared" ca="1" si="689"/>
        <v>167.27786744892049</v>
      </c>
      <c r="EJ97">
        <f t="shared" ca="1" si="689"/>
        <v>166.40212811362355</v>
      </c>
      <c r="EK97">
        <f t="shared" ca="1" si="689"/>
        <v>166.86377591922042</v>
      </c>
      <c r="EL97">
        <f t="shared" ca="1" si="689"/>
        <v>166.95213140305339</v>
      </c>
      <c r="EM97">
        <f t="shared" ca="1" si="689"/>
        <v>168.45727201522686</v>
      </c>
      <c r="EN97">
        <f t="shared" ca="1" si="689"/>
        <v>169.67388602951539</v>
      </c>
      <c r="EO97">
        <f t="shared" ca="1" si="689"/>
        <v>168.71705526828578</v>
      </c>
      <c r="EP97">
        <f t="shared" ca="1" si="689"/>
        <v>166.50988227725463</v>
      </c>
      <c r="EQ97">
        <f t="shared" ca="1" si="689"/>
        <v>170.56559166581582</v>
      </c>
      <c r="ER97">
        <f t="shared" ca="1" si="689"/>
        <v>174.47310790138729</v>
      </c>
      <c r="ES97">
        <f t="shared" ca="1" si="689"/>
        <v>175.57684332683689</v>
      </c>
      <c r="ET97">
        <f t="shared" ca="1" si="689"/>
        <v>176.54090561614134</v>
      </c>
      <c r="EU97">
        <f t="shared" ca="1" si="689"/>
        <v>174.77518210149751</v>
      </c>
      <c r="EV97">
        <f t="shared" ca="1" si="689"/>
        <v>173.15322175990653</v>
      </c>
      <c r="EW97">
        <f t="shared" ca="1" si="689"/>
        <v>166.75524399872558</v>
      </c>
      <c r="EX97">
        <f t="shared" ca="1" si="689"/>
        <v>168.61666032587479</v>
      </c>
      <c r="EY97">
        <f t="shared" ca="1" si="689"/>
        <v>165.57044809024663</v>
      </c>
      <c r="EZ97">
        <f t="shared" ca="1" si="689"/>
        <v>163.69840637015577</v>
      </c>
      <c r="FA97">
        <f t="shared" ca="1" si="689"/>
        <v>163.52999058084657</v>
      </c>
      <c r="FB97">
        <f t="shared" ca="1" si="689"/>
        <v>164.17580962838261</v>
      </c>
      <c r="FC97">
        <f t="shared" ca="1" si="689"/>
        <v>160.79708448635955</v>
      </c>
      <c r="FD97">
        <f t="shared" ca="1" si="689"/>
        <v>155.4708280886102</v>
      </c>
      <c r="FE97">
        <f t="shared" ca="1" si="689"/>
        <v>155.72856469283786</v>
      </c>
      <c r="FF97">
        <f t="shared" ca="1" si="689"/>
        <v>154.41606813909357</v>
      </c>
      <c r="FG97">
        <f t="shared" ca="1" si="689"/>
        <v>158.7492938652195</v>
      </c>
      <c r="FH97">
        <f t="shared" ca="1" si="689"/>
        <v>161.66972564953178</v>
      </c>
      <c r="FI97">
        <f t="shared" ca="1" si="689"/>
        <v>163.6450465497648</v>
      </c>
      <c r="FJ97">
        <f t="shared" ca="1" si="689"/>
        <v>157.58981919183989</v>
      </c>
      <c r="FK97">
        <f t="shared" ref="FK97:GP97" ca="1" si="690">FJ97*EXP(($C$6-0.5*$C$4^2)*$C$5+$C$4*SQRT($C$5)*_xlfn.NORM.S.INV(RAND()))</f>
        <v>158.08966699711644</v>
      </c>
      <c r="FL97">
        <f t="shared" ca="1" si="690"/>
        <v>160.56647721859551</v>
      </c>
      <c r="FM97">
        <f t="shared" ca="1" si="690"/>
        <v>163.47274297888958</v>
      </c>
      <c r="FN97">
        <f t="shared" ca="1" si="690"/>
        <v>165.73569483618269</v>
      </c>
      <c r="FO97">
        <f t="shared" ca="1" si="690"/>
        <v>165.95271670815495</v>
      </c>
      <c r="FP97">
        <f t="shared" ca="1" si="690"/>
        <v>159.14754363286571</v>
      </c>
      <c r="FQ97">
        <f t="shared" ca="1" si="690"/>
        <v>161.99741697741277</v>
      </c>
      <c r="FR97">
        <f t="shared" ca="1" si="690"/>
        <v>162.74476436150064</v>
      </c>
      <c r="FS97">
        <f t="shared" ca="1" si="690"/>
        <v>165.85027100761798</v>
      </c>
      <c r="FT97">
        <f t="shared" ca="1" si="690"/>
        <v>166.99023440018749</v>
      </c>
      <c r="FU97">
        <f t="shared" ca="1" si="690"/>
        <v>164.03442630106477</v>
      </c>
      <c r="FV97">
        <f t="shared" ca="1" si="690"/>
        <v>164.98225167691447</v>
      </c>
      <c r="FW97">
        <f t="shared" ca="1" si="690"/>
        <v>164.02434417270021</v>
      </c>
      <c r="FX97">
        <f t="shared" ca="1" si="690"/>
        <v>167.58667630404926</v>
      </c>
      <c r="FY97">
        <f t="shared" ca="1" si="690"/>
        <v>163.88129490459227</v>
      </c>
      <c r="FZ97">
        <f t="shared" ca="1" si="690"/>
        <v>163.5683186456435</v>
      </c>
      <c r="GA97">
        <f t="shared" ca="1" si="690"/>
        <v>159.15936442712109</v>
      </c>
      <c r="GB97">
        <f t="shared" ca="1" si="690"/>
        <v>159.05867158622223</v>
      </c>
      <c r="GC97">
        <f t="shared" ca="1" si="690"/>
        <v>158.41517115645195</v>
      </c>
      <c r="GD97">
        <f t="shared" ca="1" si="690"/>
        <v>168.41428667297015</v>
      </c>
      <c r="GE97">
        <f t="shared" ca="1" si="690"/>
        <v>167.17149762323314</v>
      </c>
      <c r="GF97">
        <f t="shared" ca="1" si="690"/>
        <v>164.31310718207877</v>
      </c>
      <c r="GG97">
        <f t="shared" ca="1" si="690"/>
        <v>167.00578093323446</v>
      </c>
      <c r="GH97">
        <f t="shared" ca="1" si="690"/>
        <v>172.35688477817931</v>
      </c>
      <c r="GI97">
        <f t="shared" ca="1" si="690"/>
        <v>168.88060925197996</v>
      </c>
      <c r="GJ97">
        <f t="shared" ca="1" si="690"/>
        <v>163.41610713523303</v>
      </c>
      <c r="GK97">
        <f t="shared" ca="1" si="690"/>
        <v>159.81986983890863</v>
      </c>
      <c r="GL97">
        <f t="shared" ca="1" si="690"/>
        <v>162.31676708457405</v>
      </c>
      <c r="GM97">
        <f t="shared" ca="1" si="690"/>
        <v>168.23846915279975</v>
      </c>
      <c r="GN97">
        <f t="shared" ca="1" si="690"/>
        <v>165.02319143777231</v>
      </c>
      <c r="GO97">
        <f t="shared" ca="1" si="690"/>
        <v>166.12822913913357</v>
      </c>
      <c r="GP97">
        <f t="shared" ca="1" si="690"/>
        <v>164.57560878712775</v>
      </c>
      <c r="GQ97">
        <f t="shared" ref="GQ97:GX97" ca="1" si="691">GP97*EXP(($C$6-0.5*$C$4^2)*$C$5+$C$4*SQRT($C$5)*_xlfn.NORM.S.INV(RAND()))</f>
        <v>163.70670884250509</v>
      </c>
      <c r="GR97">
        <f t="shared" ca="1" si="691"/>
        <v>162.63662678353265</v>
      </c>
      <c r="GS97">
        <f t="shared" ca="1" si="691"/>
        <v>161.0702783926574</v>
      </c>
      <c r="GT97">
        <f t="shared" ca="1" si="691"/>
        <v>157.2311848979783</v>
      </c>
      <c r="GU97">
        <f t="shared" ca="1" si="691"/>
        <v>156.74669825576618</v>
      </c>
      <c r="GV97">
        <f t="shared" ca="1" si="691"/>
        <v>154.7164924925803</v>
      </c>
      <c r="GW97">
        <f t="shared" ca="1" si="691"/>
        <v>157.72484249902371</v>
      </c>
      <c r="GX97">
        <f t="shared" ca="1" si="691"/>
        <v>159.40503521678249</v>
      </c>
      <c r="GY97" s="26">
        <f t="shared" ca="1" si="480"/>
        <v>0.59496478321750601</v>
      </c>
      <c r="GZ97">
        <f t="shared" ca="1" si="470"/>
        <v>0.5930507598319894</v>
      </c>
      <c r="HA97" s="26">
        <f t="shared" ca="1" si="481"/>
        <v>0</v>
      </c>
      <c r="HB97" s="26">
        <f t="shared" ca="1" si="471"/>
        <v>0</v>
      </c>
    </row>
    <row r="98" spans="6:210" x14ac:dyDescent="0.35">
      <c r="F98" s="26">
        <f t="shared" si="472"/>
        <v>156.69999999999999</v>
      </c>
      <c r="G98">
        <f t="shared" ref="G98:AL98" ca="1" si="692">F98*EXP(($C$6-0.5*$C$4^2)*$C$5+$C$4*SQRT($C$5)*_xlfn.NORM.S.INV(RAND()))</f>
        <v>155.21929699294355</v>
      </c>
      <c r="H98">
        <f t="shared" ca="1" si="692"/>
        <v>156.39181230892413</v>
      </c>
      <c r="I98">
        <f t="shared" ca="1" si="692"/>
        <v>159.08718241382942</v>
      </c>
      <c r="J98">
        <f t="shared" ca="1" si="692"/>
        <v>159.60247089768569</v>
      </c>
      <c r="K98">
        <f t="shared" ca="1" si="692"/>
        <v>162.82272787649194</v>
      </c>
      <c r="L98">
        <f t="shared" ca="1" si="692"/>
        <v>161.09463364289081</v>
      </c>
      <c r="M98">
        <f t="shared" ca="1" si="692"/>
        <v>161.41759339186962</v>
      </c>
      <c r="N98">
        <f t="shared" ca="1" si="692"/>
        <v>164.59781403430947</v>
      </c>
      <c r="O98">
        <f t="shared" ca="1" si="692"/>
        <v>165.95660483176272</v>
      </c>
      <c r="P98">
        <f t="shared" ca="1" si="692"/>
        <v>167.54410740426428</v>
      </c>
      <c r="Q98">
        <f t="shared" ca="1" si="692"/>
        <v>167.43356996645136</v>
      </c>
      <c r="R98">
        <f t="shared" ca="1" si="692"/>
        <v>165.2545323045471</v>
      </c>
      <c r="S98">
        <f t="shared" ca="1" si="692"/>
        <v>167.60118912049401</v>
      </c>
      <c r="T98">
        <f t="shared" ca="1" si="692"/>
        <v>166.09455154933687</v>
      </c>
      <c r="U98">
        <f t="shared" ca="1" si="692"/>
        <v>167.66558700008446</v>
      </c>
      <c r="V98">
        <f t="shared" ca="1" si="692"/>
        <v>166.53952148064448</v>
      </c>
      <c r="W98">
        <f t="shared" ca="1" si="692"/>
        <v>167.9247593452738</v>
      </c>
      <c r="X98">
        <f t="shared" ca="1" si="692"/>
        <v>163.43901794701364</v>
      </c>
      <c r="Y98">
        <f t="shared" ca="1" si="692"/>
        <v>161.45969830278321</v>
      </c>
      <c r="Z98">
        <f t="shared" ca="1" si="692"/>
        <v>159.30013470975018</v>
      </c>
      <c r="AA98">
        <f t="shared" ca="1" si="692"/>
        <v>158.38683453614158</v>
      </c>
      <c r="AB98">
        <f t="shared" ca="1" si="692"/>
        <v>155.83202869813519</v>
      </c>
      <c r="AC98">
        <f t="shared" ca="1" si="692"/>
        <v>156.70424226197761</v>
      </c>
      <c r="AD98">
        <f t="shared" ca="1" si="692"/>
        <v>152.78438063159379</v>
      </c>
      <c r="AE98">
        <f t="shared" ca="1" si="692"/>
        <v>154.97686901969425</v>
      </c>
      <c r="AF98">
        <f t="shared" ca="1" si="692"/>
        <v>153.8685789194987</v>
      </c>
      <c r="AG98">
        <f t="shared" ca="1" si="692"/>
        <v>147.97089602625346</v>
      </c>
      <c r="AH98">
        <f t="shared" ca="1" si="692"/>
        <v>147.06418280194424</v>
      </c>
      <c r="AI98">
        <f t="shared" ca="1" si="692"/>
        <v>144.42173738839662</v>
      </c>
      <c r="AJ98">
        <f t="shared" ca="1" si="692"/>
        <v>144.22725473035794</v>
      </c>
      <c r="AK98">
        <f t="shared" ca="1" si="692"/>
        <v>147.6440371951044</v>
      </c>
      <c r="AL98">
        <f t="shared" ca="1" si="692"/>
        <v>143.89813095038915</v>
      </c>
      <c r="AM98">
        <f t="shared" ref="AM98:BR98" ca="1" si="693">AL98*EXP(($C$6-0.5*$C$4^2)*$C$5+$C$4*SQRT($C$5)*_xlfn.NORM.S.INV(RAND()))</f>
        <v>146.70409352375626</v>
      </c>
      <c r="AN98">
        <f t="shared" ca="1" si="693"/>
        <v>150.5770157584131</v>
      </c>
      <c r="AO98">
        <f t="shared" ca="1" si="693"/>
        <v>147.97157041393268</v>
      </c>
      <c r="AP98">
        <f t="shared" ca="1" si="693"/>
        <v>147.73832517533376</v>
      </c>
      <c r="AQ98">
        <f t="shared" ca="1" si="693"/>
        <v>151.214372161749</v>
      </c>
      <c r="AR98">
        <f t="shared" ca="1" si="693"/>
        <v>152.41705768613829</v>
      </c>
      <c r="AS98">
        <f t="shared" ca="1" si="693"/>
        <v>149.85096285195186</v>
      </c>
      <c r="AT98">
        <f t="shared" ca="1" si="693"/>
        <v>152.31250602659279</v>
      </c>
      <c r="AU98">
        <f t="shared" ca="1" si="693"/>
        <v>151.90382285633825</v>
      </c>
      <c r="AV98">
        <f t="shared" ca="1" si="693"/>
        <v>150.74738716532232</v>
      </c>
      <c r="AW98">
        <f t="shared" ca="1" si="693"/>
        <v>146.99301197170971</v>
      </c>
      <c r="AX98">
        <f t="shared" ca="1" si="693"/>
        <v>146.56031950922781</v>
      </c>
      <c r="AY98">
        <f t="shared" ca="1" si="693"/>
        <v>144.53117845041569</v>
      </c>
      <c r="AZ98">
        <f t="shared" ca="1" si="693"/>
        <v>145.06582866104171</v>
      </c>
      <c r="BA98">
        <f t="shared" ca="1" si="693"/>
        <v>146.54116145758059</v>
      </c>
      <c r="BB98">
        <f t="shared" ca="1" si="693"/>
        <v>147.32172952929318</v>
      </c>
      <c r="BC98">
        <f t="shared" ca="1" si="693"/>
        <v>147.62386053585229</v>
      </c>
      <c r="BD98">
        <f t="shared" ca="1" si="693"/>
        <v>149.80354632537396</v>
      </c>
      <c r="BE98">
        <f t="shared" ca="1" si="693"/>
        <v>150.74615470410487</v>
      </c>
      <c r="BF98">
        <f t="shared" ca="1" si="693"/>
        <v>149.43094807228078</v>
      </c>
      <c r="BG98">
        <f t="shared" ca="1" si="693"/>
        <v>152.2596314254543</v>
      </c>
      <c r="BH98">
        <f t="shared" ca="1" si="693"/>
        <v>149.11887506004379</v>
      </c>
      <c r="BI98">
        <f t="shared" ca="1" si="693"/>
        <v>147.50339401451265</v>
      </c>
      <c r="BJ98">
        <f t="shared" ca="1" si="693"/>
        <v>144.60770221466703</v>
      </c>
      <c r="BK98">
        <f t="shared" ca="1" si="693"/>
        <v>148.29457945439057</v>
      </c>
      <c r="BL98">
        <f t="shared" ca="1" si="693"/>
        <v>150.39482424095507</v>
      </c>
      <c r="BM98">
        <f t="shared" ca="1" si="693"/>
        <v>157.84370381435127</v>
      </c>
      <c r="BN98">
        <f t="shared" ca="1" si="693"/>
        <v>153.65694903888345</v>
      </c>
      <c r="BO98">
        <f t="shared" ca="1" si="693"/>
        <v>156.55586640459472</v>
      </c>
      <c r="BP98">
        <f t="shared" ca="1" si="693"/>
        <v>157.4844032810081</v>
      </c>
      <c r="BQ98">
        <f t="shared" ca="1" si="693"/>
        <v>159.00282250133691</v>
      </c>
      <c r="BR98">
        <f t="shared" ca="1" si="693"/>
        <v>151.89500084708385</v>
      </c>
      <c r="BS98">
        <f t="shared" ref="BS98:CX98" ca="1" si="694">BR98*EXP(($C$6-0.5*$C$4^2)*$C$5+$C$4*SQRT($C$5)*_xlfn.NORM.S.INV(RAND()))</f>
        <v>153.05685272674054</v>
      </c>
      <c r="BT98">
        <f t="shared" ca="1" si="694"/>
        <v>150.12347144702574</v>
      </c>
      <c r="BU98">
        <f t="shared" ca="1" si="694"/>
        <v>155.44045037674655</v>
      </c>
      <c r="BV98">
        <f t="shared" ca="1" si="694"/>
        <v>150.79110585739522</v>
      </c>
      <c r="BW98">
        <f t="shared" ca="1" si="694"/>
        <v>150.06569437875723</v>
      </c>
      <c r="BX98">
        <f t="shared" ca="1" si="694"/>
        <v>150.91796687330418</v>
      </c>
      <c r="BY98">
        <f t="shared" ca="1" si="694"/>
        <v>152.77398208833841</v>
      </c>
      <c r="BZ98">
        <f t="shared" ca="1" si="694"/>
        <v>155.54471710451418</v>
      </c>
      <c r="CA98">
        <f t="shared" ca="1" si="694"/>
        <v>161.42679661627972</v>
      </c>
      <c r="CB98">
        <f t="shared" ca="1" si="694"/>
        <v>154.82602386004683</v>
      </c>
      <c r="CC98">
        <f t="shared" ca="1" si="694"/>
        <v>159.6147448814053</v>
      </c>
      <c r="CD98">
        <f t="shared" ca="1" si="694"/>
        <v>154.34707371099481</v>
      </c>
      <c r="CE98">
        <f t="shared" ca="1" si="694"/>
        <v>153.39172455575982</v>
      </c>
      <c r="CF98">
        <f t="shared" ca="1" si="694"/>
        <v>153.17745706219438</v>
      </c>
      <c r="CG98">
        <f t="shared" ca="1" si="694"/>
        <v>151.50184533108626</v>
      </c>
      <c r="CH98">
        <f t="shared" ca="1" si="694"/>
        <v>150.13473167727872</v>
      </c>
      <c r="CI98">
        <f t="shared" ca="1" si="694"/>
        <v>152.27098793504419</v>
      </c>
      <c r="CJ98">
        <f t="shared" ca="1" si="694"/>
        <v>154.44438548628088</v>
      </c>
      <c r="CK98">
        <f t="shared" ca="1" si="694"/>
        <v>153.89283470815496</v>
      </c>
      <c r="CL98">
        <f t="shared" ca="1" si="694"/>
        <v>152.03686603070676</v>
      </c>
      <c r="CM98">
        <f t="shared" ca="1" si="694"/>
        <v>150.26431725354155</v>
      </c>
      <c r="CN98">
        <f t="shared" ca="1" si="694"/>
        <v>153.43679663739644</v>
      </c>
      <c r="CO98">
        <f t="shared" ca="1" si="694"/>
        <v>157.06441347537964</v>
      </c>
      <c r="CP98">
        <f t="shared" ca="1" si="694"/>
        <v>159.00963508623124</v>
      </c>
      <c r="CQ98">
        <f t="shared" ca="1" si="694"/>
        <v>155.62026614157296</v>
      </c>
      <c r="CR98">
        <f t="shared" ca="1" si="694"/>
        <v>153.75140121820289</v>
      </c>
      <c r="CS98">
        <f t="shared" ca="1" si="694"/>
        <v>153.30200100122883</v>
      </c>
      <c r="CT98">
        <f t="shared" ca="1" si="694"/>
        <v>160.29345899945946</v>
      </c>
      <c r="CU98">
        <f t="shared" ca="1" si="694"/>
        <v>161.84299248826514</v>
      </c>
      <c r="CV98">
        <f t="shared" ca="1" si="694"/>
        <v>164.3245156697435</v>
      </c>
      <c r="CW98">
        <f t="shared" ca="1" si="694"/>
        <v>163.72320380936412</v>
      </c>
      <c r="CX98">
        <f t="shared" ca="1" si="694"/>
        <v>166.34825030922778</v>
      </c>
      <c r="CY98">
        <f t="shared" ref="CY98:ED98" ca="1" si="695">CX98*EXP(($C$6-0.5*$C$4^2)*$C$5+$C$4*SQRT($C$5)*_xlfn.NORM.S.INV(RAND()))</f>
        <v>165.22223991765929</v>
      </c>
      <c r="CZ98">
        <f t="shared" ca="1" si="695"/>
        <v>167.41275642954542</v>
      </c>
      <c r="DA98">
        <f t="shared" ca="1" si="695"/>
        <v>173.88594533237969</v>
      </c>
      <c r="DB98">
        <f t="shared" ca="1" si="695"/>
        <v>176.35085533445192</v>
      </c>
      <c r="DC98">
        <f t="shared" ca="1" si="695"/>
        <v>174.97923996672102</v>
      </c>
      <c r="DD98">
        <f t="shared" ca="1" si="695"/>
        <v>177.8550477706776</v>
      </c>
      <c r="DE98">
        <f t="shared" ca="1" si="695"/>
        <v>179.47830793216585</v>
      </c>
      <c r="DF98">
        <f t="shared" ca="1" si="695"/>
        <v>180.88555248899056</v>
      </c>
      <c r="DG98">
        <f t="shared" ca="1" si="695"/>
        <v>178.06529484326433</v>
      </c>
      <c r="DH98">
        <f t="shared" ca="1" si="695"/>
        <v>182.76656085735783</v>
      </c>
      <c r="DI98">
        <f t="shared" ca="1" si="695"/>
        <v>185.09285573416605</v>
      </c>
      <c r="DJ98">
        <f t="shared" ca="1" si="695"/>
        <v>184.90460987849565</v>
      </c>
      <c r="DK98">
        <f t="shared" ca="1" si="695"/>
        <v>188.85167347331156</v>
      </c>
      <c r="DL98">
        <f t="shared" ca="1" si="695"/>
        <v>185.46447736183137</v>
      </c>
      <c r="DM98">
        <f t="shared" ca="1" si="695"/>
        <v>186.71042543865204</v>
      </c>
      <c r="DN98">
        <f t="shared" ca="1" si="695"/>
        <v>184.57242177132736</v>
      </c>
      <c r="DO98">
        <f t="shared" ca="1" si="695"/>
        <v>179.09774052862028</v>
      </c>
      <c r="DP98">
        <f t="shared" ca="1" si="695"/>
        <v>183.20383264910683</v>
      </c>
      <c r="DQ98">
        <f t="shared" ca="1" si="695"/>
        <v>190.6352452107804</v>
      </c>
      <c r="DR98">
        <f t="shared" ca="1" si="695"/>
        <v>189.80106891829297</v>
      </c>
      <c r="DS98">
        <f t="shared" ca="1" si="695"/>
        <v>190.34558519952682</v>
      </c>
      <c r="DT98">
        <f t="shared" ca="1" si="695"/>
        <v>194.20288192338199</v>
      </c>
      <c r="DU98">
        <f t="shared" ca="1" si="695"/>
        <v>189.97682227651484</v>
      </c>
      <c r="DV98">
        <f t="shared" ca="1" si="695"/>
        <v>191.0739544419809</v>
      </c>
      <c r="DW98">
        <f t="shared" ca="1" si="695"/>
        <v>185.42821278664221</v>
      </c>
      <c r="DX98">
        <f t="shared" ca="1" si="695"/>
        <v>186.80825913258266</v>
      </c>
      <c r="DY98">
        <f t="shared" ca="1" si="695"/>
        <v>185.33041391137368</v>
      </c>
      <c r="DZ98">
        <f t="shared" ca="1" si="695"/>
        <v>183.53701067312011</v>
      </c>
      <c r="EA98">
        <f t="shared" ca="1" si="695"/>
        <v>182.75598098070327</v>
      </c>
      <c r="EB98">
        <f t="shared" ca="1" si="695"/>
        <v>182.04270751025064</v>
      </c>
      <c r="EC98">
        <f t="shared" ca="1" si="695"/>
        <v>188.05995399259137</v>
      </c>
      <c r="ED98">
        <f t="shared" ca="1" si="695"/>
        <v>189.77851437727142</v>
      </c>
      <c r="EE98">
        <f t="shared" ref="EE98:FJ98" ca="1" si="696">ED98*EXP(($C$6-0.5*$C$4^2)*$C$5+$C$4*SQRT($C$5)*_xlfn.NORM.S.INV(RAND()))</f>
        <v>196.81819705112545</v>
      </c>
      <c r="EF98">
        <f t="shared" ca="1" si="696"/>
        <v>198.33238179239962</v>
      </c>
      <c r="EG98">
        <f t="shared" ca="1" si="696"/>
        <v>193.94827155006786</v>
      </c>
      <c r="EH98">
        <f t="shared" ca="1" si="696"/>
        <v>200.27103144042738</v>
      </c>
      <c r="EI98">
        <f t="shared" ca="1" si="696"/>
        <v>199.2679534347443</v>
      </c>
      <c r="EJ98">
        <f t="shared" ca="1" si="696"/>
        <v>198.23441782247423</v>
      </c>
      <c r="EK98">
        <f t="shared" ca="1" si="696"/>
        <v>194.59013960170824</v>
      </c>
      <c r="EL98">
        <f t="shared" ca="1" si="696"/>
        <v>191.31859228699659</v>
      </c>
      <c r="EM98">
        <f t="shared" ca="1" si="696"/>
        <v>192.53182984756609</v>
      </c>
      <c r="EN98">
        <f t="shared" ca="1" si="696"/>
        <v>193.241098265071</v>
      </c>
      <c r="EO98">
        <f t="shared" ca="1" si="696"/>
        <v>193.14682937889856</v>
      </c>
      <c r="EP98">
        <f t="shared" ca="1" si="696"/>
        <v>195.20253707121563</v>
      </c>
      <c r="EQ98">
        <f t="shared" ca="1" si="696"/>
        <v>191.69468531237541</v>
      </c>
      <c r="ER98">
        <f t="shared" ca="1" si="696"/>
        <v>187.98755527857972</v>
      </c>
      <c r="ES98">
        <f t="shared" ca="1" si="696"/>
        <v>185.99121199737633</v>
      </c>
      <c r="ET98">
        <f t="shared" ca="1" si="696"/>
        <v>185.45573645616793</v>
      </c>
      <c r="EU98">
        <f t="shared" ca="1" si="696"/>
        <v>190.10087617594598</v>
      </c>
      <c r="EV98">
        <f t="shared" ca="1" si="696"/>
        <v>191.39928711358792</v>
      </c>
      <c r="EW98">
        <f t="shared" ca="1" si="696"/>
        <v>196.53908708433659</v>
      </c>
      <c r="EX98">
        <f t="shared" ca="1" si="696"/>
        <v>199.56509912133558</v>
      </c>
      <c r="EY98">
        <f t="shared" ca="1" si="696"/>
        <v>204.71754182665552</v>
      </c>
      <c r="EZ98">
        <f t="shared" ca="1" si="696"/>
        <v>208.00617357780166</v>
      </c>
      <c r="FA98">
        <f t="shared" ca="1" si="696"/>
        <v>205.89011381353501</v>
      </c>
      <c r="FB98">
        <f t="shared" ca="1" si="696"/>
        <v>205.65579932427568</v>
      </c>
      <c r="FC98">
        <f t="shared" ca="1" si="696"/>
        <v>210.02381128300956</v>
      </c>
      <c r="FD98">
        <f t="shared" ca="1" si="696"/>
        <v>207.76233806876647</v>
      </c>
      <c r="FE98">
        <f t="shared" ca="1" si="696"/>
        <v>206.96191484662671</v>
      </c>
      <c r="FF98">
        <f t="shared" ca="1" si="696"/>
        <v>211.15571238144423</v>
      </c>
      <c r="FG98">
        <f t="shared" ca="1" si="696"/>
        <v>218.4381216570973</v>
      </c>
      <c r="FH98">
        <f t="shared" ca="1" si="696"/>
        <v>218.7822140828124</v>
      </c>
      <c r="FI98">
        <f t="shared" ca="1" si="696"/>
        <v>224.11196625601872</v>
      </c>
      <c r="FJ98">
        <f t="shared" ca="1" si="696"/>
        <v>219.15185249292134</v>
      </c>
      <c r="FK98">
        <f t="shared" ref="FK98:GP98" ca="1" si="697">FJ98*EXP(($C$6-0.5*$C$4^2)*$C$5+$C$4*SQRT($C$5)*_xlfn.NORM.S.INV(RAND()))</f>
        <v>223.33984327966385</v>
      </c>
      <c r="FL98">
        <f t="shared" ca="1" si="697"/>
        <v>226.54065088894842</v>
      </c>
      <c r="FM98">
        <f t="shared" ca="1" si="697"/>
        <v>228.84846411152267</v>
      </c>
      <c r="FN98">
        <f t="shared" ca="1" si="697"/>
        <v>227.65090443593533</v>
      </c>
      <c r="FO98">
        <f t="shared" ca="1" si="697"/>
        <v>230.11005605967949</v>
      </c>
      <c r="FP98">
        <f t="shared" ca="1" si="697"/>
        <v>233.48142184220941</v>
      </c>
      <c r="FQ98">
        <f t="shared" ca="1" si="697"/>
        <v>234.46436387448031</v>
      </c>
      <c r="FR98">
        <f t="shared" ca="1" si="697"/>
        <v>231.7090181793763</v>
      </c>
      <c r="FS98">
        <f t="shared" ca="1" si="697"/>
        <v>228.84898226374909</v>
      </c>
      <c r="FT98">
        <f t="shared" ca="1" si="697"/>
        <v>233.4717295963533</v>
      </c>
      <c r="FU98">
        <f t="shared" ca="1" si="697"/>
        <v>232.97428470690949</v>
      </c>
      <c r="FV98">
        <f t="shared" ca="1" si="697"/>
        <v>236.9643315672146</v>
      </c>
      <c r="FW98">
        <f t="shared" ca="1" si="697"/>
        <v>238.66220122989586</v>
      </c>
      <c r="FX98">
        <f t="shared" ca="1" si="697"/>
        <v>243.24151223356006</v>
      </c>
      <c r="FY98">
        <f t="shared" ca="1" si="697"/>
        <v>241.78085652463082</v>
      </c>
      <c r="FZ98">
        <f t="shared" ca="1" si="697"/>
        <v>237.22700262638904</v>
      </c>
      <c r="GA98">
        <f t="shared" ca="1" si="697"/>
        <v>236.2711366285653</v>
      </c>
      <c r="GB98">
        <f t="shared" ca="1" si="697"/>
        <v>235.38802894693794</v>
      </c>
      <c r="GC98">
        <f t="shared" ca="1" si="697"/>
        <v>236.01958714630095</v>
      </c>
      <c r="GD98">
        <f t="shared" ca="1" si="697"/>
        <v>237.83840853868975</v>
      </c>
      <c r="GE98">
        <f t="shared" ca="1" si="697"/>
        <v>235.91263427051749</v>
      </c>
      <c r="GF98">
        <f t="shared" ca="1" si="697"/>
        <v>233.90819203737945</v>
      </c>
      <c r="GG98">
        <f t="shared" ca="1" si="697"/>
        <v>234.48683454973511</v>
      </c>
      <c r="GH98">
        <f t="shared" ca="1" si="697"/>
        <v>239.07921520924378</v>
      </c>
      <c r="GI98">
        <f t="shared" ca="1" si="697"/>
        <v>240.903785022932</v>
      </c>
      <c r="GJ98">
        <f t="shared" ca="1" si="697"/>
        <v>246.52036038753735</v>
      </c>
      <c r="GK98">
        <f t="shared" ca="1" si="697"/>
        <v>255.18673416561356</v>
      </c>
      <c r="GL98">
        <f t="shared" ca="1" si="697"/>
        <v>254.29987916384258</v>
      </c>
      <c r="GM98">
        <f t="shared" ca="1" si="697"/>
        <v>258.91285819120327</v>
      </c>
      <c r="GN98">
        <f t="shared" ca="1" si="697"/>
        <v>258.95272068934145</v>
      </c>
      <c r="GO98">
        <f t="shared" ca="1" si="697"/>
        <v>254.08652737925789</v>
      </c>
      <c r="GP98">
        <f t="shared" ca="1" si="697"/>
        <v>248.24347568456585</v>
      </c>
      <c r="GQ98">
        <f t="shared" ref="GQ98:GX98" ca="1" si="698">GP98*EXP(($C$6-0.5*$C$4^2)*$C$5+$C$4*SQRT($C$5)*_xlfn.NORM.S.INV(RAND()))</f>
        <v>245.27294693228819</v>
      </c>
      <c r="GR98">
        <f t="shared" ca="1" si="698"/>
        <v>244.3273624872584</v>
      </c>
      <c r="GS98">
        <f t="shared" ca="1" si="698"/>
        <v>237.58076382051561</v>
      </c>
      <c r="GT98">
        <f t="shared" ca="1" si="698"/>
        <v>235.72554883186115</v>
      </c>
      <c r="GU98">
        <f t="shared" ca="1" si="698"/>
        <v>237.62989531637211</v>
      </c>
      <c r="GV98">
        <f t="shared" ca="1" si="698"/>
        <v>241.7098134690556</v>
      </c>
      <c r="GW98">
        <f t="shared" ca="1" si="698"/>
        <v>234.73575481936001</v>
      </c>
      <c r="GX98">
        <f t="shared" ca="1" si="698"/>
        <v>226.88629585743368</v>
      </c>
      <c r="GY98" s="26">
        <f t="shared" ca="1" si="480"/>
        <v>0</v>
      </c>
      <c r="GZ98">
        <f t="shared" ref="GZ98:GZ129" ca="1" si="699">GY98*EXP(-$C$6*$C$7)</f>
        <v>0</v>
      </c>
      <c r="HA98" s="26">
        <f t="shared" ca="1" si="481"/>
        <v>66.88629585743368</v>
      </c>
      <c r="HB98" s="26">
        <f t="shared" ref="HB98:HB129" ca="1" si="700">HA98*EXP(-$C$6*$C$7)</f>
        <v>66.671120206617204</v>
      </c>
    </row>
    <row r="99" spans="6:210" x14ac:dyDescent="0.35">
      <c r="F99" s="26">
        <f t="shared" si="472"/>
        <v>156.69999999999999</v>
      </c>
      <c r="G99">
        <f t="shared" ref="G99:AL99" ca="1" si="701">F99*EXP(($C$6-0.5*$C$4^2)*$C$5+$C$4*SQRT($C$5)*_xlfn.NORM.S.INV(RAND()))</f>
        <v>155.47596488628443</v>
      </c>
      <c r="H99">
        <f t="shared" ca="1" si="701"/>
        <v>152.61201046013932</v>
      </c>
      <c r="I99">
        <f t="shared" ca="1" si="701"/>
        <v>149.56655377436175</v>
      </c>
      <c r="J99">
        <f t="shared" ca="1" si="701"/>
        <v>145.76982231112532</v>
      </c>
      <c r="K99">
        <f t="shared" ca="1" si="701"/>
        <v>146.98676568675302</v>
      </c>
      <c r="L99">
        <f t="shared" ca="1" si="701"/>
        <v>142.94788670041072</v>
      </c>
      <c r="M99">
        <f t="shared" ca="1" si="701"/>
        <v>145.2121702560442</v>
      </c>
      <c r="N99">
        <f t="shared" ca="1" si="701"/>
        <v>149.14480911858044</v>
      </c>
      <c r="O99">
        <f t="shared" ca="1" si="701"/>
        <v>144.23810407168909</v>
      </c>
      <c r="P99">
        <f t="shared" ca="1" si="701"/>
        <v>143.51815385545098</v>
      </c>
      <c r="Q99">
        <f t="shared" ca="1" si="701"/>
        <v>142.6302633485962</v>
      </c>
      <c r="R99">
        <f t="shared" ca="1" si="701"/>
        <v>142.33930801151328</v>
      </c>
      <c r="S99">
        <f t="shared" ca="1" si="701"/>
        <v>143.12929982620403</v>
      </c>
      <c r="T99">
        <f t="shared" ca="1" si="701"/>
        <v>143.46729022907306</v>
      </c>
      <c r="U99">
        <f t="shared" ca="1" si="701"/>
        <v>142.85850491826918</v>
      </c>
      <c r="V99">
        <f t="shared" ca="1" si="701"/>
        <v>143.07388981242966</v>
      </c>
      <c r="W99">
        <f t="shared" ca="1" si="701"/>
        <v>148.00530363813618</v>
      </c>
      <c r="X99">
        <f t="shared" ca="1" si="701"/>
        <v>146.65258539620262</v>
      </c>
      <c r="Y99">
        <f t="shared" ca="1" si="701"/>
        <v>147.99345981783102</v>
      </c>
      <c r="Z99">
        <f t="shared" ca="1" si="701"/>
        <v>149.08506247324556</v>
      </c>
      <c r="AA99">
        <f t="shared" ca="1" si="701"/>
        <v>148.08965969246765</v>
      </c>
      <c r="AB99">
        <f t="shared" ca="1" si="701"/>
        <v>147.95560496737869</v>
      </c>
      <c r="AC99">
        <f t="shared" ca="1" si="701"/>
        <v>146.04874197445929</v>
      </c>
      <c r="AD99">
        <f t="shared" ca="1" si="701"/>
        <v>146.95053460480887</v>
      </c>
      <c r="AE99">
        <f t="shared" ca="1" si="701"/>
        <v>152.90604458565389</v>
      </c>
      <c r="AF99">
        <f t="shared" ca="1" si="701"/>
        <v>149.35081170831674</v>
      </c>
      <c r="AG99">
        <f t="shared" ca="1" si="701"/>
        <v>147.88126808627527</v>
      </c>
      <c r="AH99">
        <f t="shared" ca="1" si="701"/>
        <v>145.2134797934585</v>
      </c>
      <c r="AI99">
        <f t="shared" ca="1" si="701"/>
        <v>142.08649829310525</v>
      </c>
      <c r="AJ99">
        <f t="shared" ca="1" si="701"/>
        <v>143.74528829658536</v>
      </c>
      <c r="AK99">
        <f t="shared" ca="1" si="701"/>
        <v>147.90122530979244</v>
      </c>
      <c r="AL99">
        <f t="shared" ca="1" si="701"/>
        <v>145.96454765388182</v>
      </c>
      <c r="AM99">
        <f t="shared" ref="AM99:BR99" ca="1" si="702">AL99*EXP(($C$6-0.5*$C$4^2)*$C$5+$C$4*SQRT($C$5)*_xlfn.NORM.S.INV(RAND()))</f>
        <v>147.15953229375381</v>
      </c>
      <c r="AN99">
        <f t="shared" ca="1" si="702"/>
        <v>145.04395179976916</v>
      </c>
      <c r="AO99">
        <f t="shared" ca="1" si="702"/>
        <v>144.17221254378916</v>
      </c>
      <c r="AP99">
        <f t="shared" ca="1" si="702"/>
        <v>143.32757711180994</v>
      </c>
      <c r="AQ99">
        <f t="shared" ca="1" si="702"/>
        <v>144.68530229864268</v>
      </c>
      <c r="AR99">
        <f t="shared" ca="1" si="702"/>
        <v>141.59614255183524</v>
      </c>
      <c r="AS99">
        <f t="shared" ca="1" si="702"/>
        <v>146.60432773442298</v>
      </c>
      <c r="AT99">
        <f t="shared" ca="1" si="702"/>
        <v>148.3014889206878</v>
      </c>
      <c r="AU99">
        <f t="shared" ca="1" si="702"/>
        <v>143.91247542280934</v>
      </c>
      <c r="AV99">
        <f t="shared" ca="1" si="702"/>
        <v>143.04950759241191</v>
      </c>
      <c r="AW99">
        <f t="shared" ca="1" si="702"/>
        <v>145.95121010638547</v>
      </c>
      <c r="AX99">
        <f t="shared" ca="1" si="702"/>
        <v>148.41124952665223</v>
      </c>
      <c r="AY99">
        <f t="shared" ca="1" si="702"/>
        <v>146.73071646530772</v>
      </c>
      <c r="AZ99">
        <f t="shared" ca="1" si="702"/>
        <v>147.51732101046602</v>
      </c>
      <c r="BA99">
        <f t="shared" ca="1" si="702"/>
        <v>149.42820126393821</v>
      </c>
      <c r="BB99">
        <f t="shared" ca="1" si="702"/>
        <v>152.5151014092113</v>
      </c>
      <c r="BC99">
        <f t="shared" ca="1" si="702"/>
        <v>146.14199172988259</v>
      </c>
      <c r="BD99">
        <f t="shared" ca="1" si="702"/>
        <v>148.88494280116362</v>
      </c>
      <c r="BE99">
        <f t="shared" ca="1" si="702"/>
        <v>149.68291888771751</v>
      </c>
      <c r="BF99">
        <f t="shared" ca="1" si="702"/>
        <v>144.53645235112006</v>
      </c>
      <c r="BG99">
        <f t="shared" ca="1" si="702"/>
        <v>144.34152376475106</v>
      </c>
      <c r="BH99">
        <f t="shared" ca="1" si="702"/>
        <v>137.98519918565592</v>
      </c>
      <c r="BI99">
        <f t="shared" ca="1" si="702"/>
        <v>138.22382746283498</v>
      </c>
      <c r="BJ99">
        <f t="shared" ca="1" si="702"/>
        <v>136.680733375019</v>
      </c>
      <c r="BK99">
        <f t="shared" ca="1" si="702"/>
        <v>137.68487337980022</v>
      </c>
      <c r="BL99">
        <f t="shared" ca="1" si="702"/>
        <v>134.22899537390819</v>
      </c>
      <c r="BM99">
        <f t="shared" ca="1" si="702"/>
        <v>135.0511123044306</v>
      </c>
      <c r="BN99">
        <f t="shared" ca="1" si="702"/>
        <v>135.23675728834019</v>
      </c>
      <c r="BO99">
        <f t="shared" ca="1" si="702"/>
        <v>134.50469841072933</v>
      </c>
      <c r="BP99">
        <f t="shared" ca="1" si="702"/>
        <v>136.31470981438869</v>
      </c>
      <c r="BQ99">
        <f t="shared" ca="1" si="702"/>
        <v>136.73217403430922</v>
      </c>
      <c r="BR99">
        <f t="shared" ca="1" si="702"/>
        <v>139.20606345887074</v>
      </c>
      <c r="BS99">
        <f t="shared" ref="BS99:CX99" ca="1" si="703">BR99*EXP(($C$6-0.5*$C$4^2)*$C$5+$C$4*SQRT($C$5)*_xlfn.NORM.S.INV(RAND()))</f>
        <v>134.34472908893957</v>
      </c>
      <c r="BT99">
        <f t="shared" ca="1" si="703"/>
        <v>135.44940447564753</v>
      </c>
      <c r="BU99">
        <f t="shared" ca="1" si="703"/>
        <v>134.48076310570676</v>
      </c>
      <c r="BV99">
        <f t="shared" ca="1" si="703"/>
        <v>134.37145818950634</v>
      </c>
      <c r="BW99">
        <f t="shared" ca="1" si="703"/>
        <v>131.51390703123013</v>
      </c>
      <c r="BX99">
        <f t="shared" ca="1" si="703"/>
        <v>137.39701826991032</v>
      </c>
      <c r="BY99">
        <f t="shared" ca="1" si="703"/>
        <v>132.98618387327855</v>
      </c>
      <c r="BZ99">
        <f t="shared" ca="1" si="703"/>
        <v>136.45039047879985</v>
      </c>
      <c r="CA99">
        <f t="shared" ca="1" si="703"/>
        <v>141.1016275115565</v>
      </c>
      <c r="CB99">
        <f t="shared" ca="1" si="703"/>
        <v>142.17587155603172</v>
      </c>
      <c r="CC99">
        <f t="shared" ca="1" si="703"/>
        <v>144.6810279778737</v>
      </c>
      <c r="CD99">
        <f t="shared" ca="1" si="703"/>
        <v>145.27875797334167</v>
      </c>
      <c r="CE99">
        <f t="shared" ca="1" si="703"/>
        <v>146.99994036556799</v>
      </c>
      <c r="CF99">
        <f t="shared" ca="1" si="703"/>
        <v>144.94492484976848</v>
      </c>
      <c r="CG99">
        <f t="shared" ca="1" si="703"/>
        <v>144.56728621038866</v>
      </c>
      <c r="CH99">
        <f t="shared" ca="1" si="703"/>
        <v>146.38344580297007</v>
      </c>
      <c r="CI99">
        <f t="shared" ca="1" si="703"/>
        <v>146.47460679229735</v>
      </c>
      <c r="CJ99">
        <f t="shared" ca="1" si="703"/>
        <v>148.60318344970963</v>
      </c>
      <c r="CK99">
        <f t="shared" ca="1" si="703"/>
        <v>147.94565154450365</v>
      </c>
      <c r="CL99">
        <f t="shared" ca="1" si="703"/>
        <v>142.97913102041974</v>
      </c>
      <c r="CM99">
        <f t="shared" ca="1" si="703"/>
        <v>141.81861142638601</v>
      </c>
      <c r="CN99">
        <f t="shared" ca="1" si="703"/>
        <v>142.3019873148254</v>
      </c>
      <c r="CO99">
        <f t="shared" ca="1" si="703"/>
        <v>146.02101709148849</v>
      </c>
      <c r="CP99">
        <f t="shared" ca="1" si="703"/>
        <v>141.20118299672049</v>
      </c>
      <c r="CQ99">
        <f t="shared" ca="1" si="703"/>
        <v>140.37538631467018</v>
      </c>
      <c r="CR99">
        <f t="shared" ca="1" si="703"/>
        <v>144.31150769887202</v>
      </c>
      <c r="CS99">
        <f t="shared" ca="1" si="703"/>
        <v>143.99578213759568</v>
      </c>
      <c r="CT99">
        <f t="shared" ca="1" si="703"/>
        <v>145.75082618800056</v>
      </c>
      <c r="CU99">
        <f t="shared" ca="1" si="703"/>
        <v>147.08545252226406</v>
      </c>
      <c r="CV99">
        <f t="shared" ca="1" si="703"/>
        <v>149.73096106357636</v>
      </c>
      <c r="CW99">
        <f t="shared" ca="1" si="703"/>
        <v>147.04270622612808</v>
      </c>
      <c r="CX99">
        <f t="shared" ca="1" si="703"/>
        <v>140.74099277943458</v>
      </c>
      <c r="CY99">
        <f t="shared" ref="CY99:ED99" ca="1" si="704">CX99*EXP(($C$6-0.5*$C$4^2)*$C$5+$C$4*SQRT($C$5)*_xlfn.NORM.S.INV(RAND()))</f>
        <v>142.27930340505964</v>
      </c>
      <c r="CZ99">
        <f t="shared" ca="1" si="704"/>
        <v>141.28531723040427</v>
      </c>
      <c r="DA99">
        <f t="shared" ca="1" si="704"/>
        <v>143.8213668770735</v>
      </c>
      <c r="DB99">
        <f t="shared" ca="1" si="704"/>
        <v>141.90109020861203</v>
      </c>
      <c r="DC99">
        <f t="shared" ca="1" si="704"/>
        <v>142.79985259648018</v>
      </c>
      <c r="DD99">
        <f t="shared" ca="1" si="704"/>
        <v>146.66107990055971</v>
      </c>
      <c r="DE99">
        <f t="shared" ca="1" si="704"/>
        <v>145.25442433241588</v>
      </c>
      <c r="DF99">
        <f t="shared" ca="1" si="704"/>
        <v>144.41395831544475</v>
      </c>
      <c r="DG99">
        <f t="shared" ca="1" si="704"/>
        <v>144.62872936530152</v>
      </c>
      <c r="DH99">
        <f t="shared" ca="1" si="704"/>
        <v>143.59193579003644</v>
      </c>
      <c r="DI99">
        <f t="shared" ca="1" si="704"/>
        <v>138.81112630026584</v>
      </c>
      <c r="DJ99">
        <f t="shared" ca="1" si="704"/>
        <v>143.10991031109339</v>
      </c>
      <c r="DK99">
        <f t="shared" ca="1" si="704"/>
        <v>143.72370715908119</v>
      </c>
      <c r="DL99">
        <f t="shared" ca="1" si="704"/>
        <v>145.91638311676928</v>
      </c>
      <c r="DM99">
        <f t="shared" ca="1" si="704"/>
        <v>146.82511543025979</v>
      </c>
      <c r="DN99">
        <f t="shared" ca="1" si="704"/>
        <v>150.54484397041867</v>
      </c>
      <c r="DO99">
        <f t="shared" ca="1" si="704"/>
        <v>155.43326576216057</v>
      </c>
      <c r="DP99">
        <f t="shared" ca="1" si="704"/>
        <v>155.71893428014175</v>
      </c>
      <c r="DQ99">
        <f t="shared" ca="1" si="704"/>
        <v>155.94731009680149</v>
      </c>
      <c r="DR99">
        <f t="shared" ca="1" si="704"/>
        <v>153.84794227835476</v>
      </c>
      <c r="DS99">
        <f t="shared" ca="1" si="704"/>
        <v>152.0486316737215</v>
      </c>
      <c r="DT99">
        <f t="shared" ca="1" si="704"/>
        <v>151.34650555630179</v>
      </c>
      <c r="DU99">
        <f t="shared" ca="1" si="704"/>
        <v>153.18867456255359</v>
      </c>
      <c r="DV99">
        <f t="shared" ca="1" si="704"/>
        <v>153.16299963517824</v>
      </c>
      <c r="DW99">
        <f t="shared" ca="1" si="704"/>
        <v>148.25915533272018</v>
      </c>
      <c r="DX99">
        <f t="shared" ca="1" si="704"/>
        <v>151.81341161663465</v>
      </c>
      <c r="DY99">
        <f t="shared" ca="1" si="704"/>
        <v>153.80042735148876</v>
      </c>
      <c r="DZ99">
        <f t="shared" ca="1" si="704"/>
        <v>157.11757861518834</v>
      </c>
      <c r="EA99">
        <f t="shared" ca="1" si="704"/>
        <v>160.80678052522111</v>
      </c>
      <c r="EB99">
        <f t="shared" ca="1" si="704"/>
        <v>164.96036707487195</v>
      </c>
      <c r="EC99">
        <f t="shared" ca="1" si="704"/>
        <v>167.75808141785291</v>
      </c>
      <c r="ED99">
        <f t="shared" ca="1" si="704"/>
        <v>165.73738282346267</v>
      </c>
      <c r="EE99">
        <f t="shared" ref="EE99:FJ99" ca="1" si="705">ED99*EXP(($C$6-0.5*$C$4^2)*$C$5+$C$4*SQRT($C$5)*_xlfn.NORM.S.INV(RAND()))</f>
        <v>162.36284273648926</v>
      </c>
      <c r="EF99">
        <f t="shared" ca="1" si="705"/>
        <v>161.36428390926534</v>
      </c>
      <c r="EG99">
        <f t="shared" ca="1" si="705"/>
        <v>161.6994190146599</v>
      </c>
      <c r="EH99">
        <f t="shared" ca="1" si="705"/>
        <v>161.26307792412069</v>
      </c>
      <c r="EI99">
        <f t="shared" ca="1" si="705"/>
        <v>157.49024476977567</v>
      </c>
      <c r="EJ99">
        <f t="shared" ca="1" si="705"/>
        <v>156.14259892681122</v>
      </c>
      <c r="EK99">
        <f t="shared" ca="1" si="705"/>
        <v>159.77437282768466</v>
      </c>
      <c r="EL99">
        <f t="shared" ca="1" si="705"/>
        <v>161.44652828355601</v>
      </c>
      <c r="EM99">
        <f t="shared" ca="1" si="705"/>
        <v>158.49553975727545</v>
      </c>
      <c r="EN99">
        <f t="shared" ca="1" si="705"/>
        <v>157.62255399204557</v>
      </c>
      <c r="EO99">
        <f t="shared" ca="1" si="705"/>
        <v>159.34194236817751</v>
      </c>
      <c r="EP99">
        <f t="shared" ca="1" si="705"/>
        <v>163.03738712965071</v>
      </c>
      <c r="EQ99">
        <f t="shared" ca="1" si="705"/>
        <v>162.75760049533494</v>
      </c>
      <c r="ER99">
        <f t="shared" ca="1" si="705"/>
        <v>161.10701742712425</v>
      </c>
      <c r="ES99">
        <f t="shared" ca="1" si="705"/>
        <v>160.92296631927519</v>
      </c>
      <c r="ET99">
        <f t="shared" ca="1" si="705"/>
        <v>159.60027057917262</v>
      </c>
      <c r="EU99">
        <f t="shared" ca="1" si="705"/>
        <v>158.78303958337688</v>
      </c>
      <c r="EV99">
        <f t="shared" ca="1" si="705"/>
        <v>157.84415636496374</v>
      </c>
      <c r="EW99">
        <f t="shared" ca="1" si="705"/>
        <v>161.37566909978798</v>
      </c>
      <c r="EX99">
        <f t="shared" ca="1" si="705"/>
        <v>166.51150347180183</v>
      </c>
      <c r="EY99">
        <f t="shared" ca="1" si="705"/>
        <v>171.74899912019399</v>
      </c>
      <c r="EZ99">
        <f t="shared" ca="1" si="705"/>
        <v>169.90927120437479</v>
      </c>
      <c r="FA99">
        <f t="shared" ca="1" si="705"/>
        <v>167.88639370169605</v>
      </c>
      <c r="FB99">
        <f t="shared" ca="1" si="705"/>
        <v>161.78083288067393</v>
      </c>
      <c r="FC99">
        <f t="shared" ca="1" si="705"/>
        <v>162.56409638333645</v>
      </c>
      <c r="FD99">
        <f t="shared" ca="1" si="705"/>
        <v>160.21830471462462</v>
      </c>
      <c r="FE99">
        <f t="shared" ca="1" si="705"/>
        <v>153.31906645843424</v>
      </c>
      <c r="FF99">
        <f t="shared" ca="1" si="705"/>
        <v>152.14246582785125</v>
      </c>
      <c r="FG99">
        <f t="shared" ca="1" si="705"/>
        <v>146.46590795476925</v>
      </c>
      <c r="FH99">
        <f t="shared" ca="1" si="705"/>
        <v>143.08382352708404</v>
      </c>
      <c r="FI99">
        <f t="shared" ca="1" si="705"/>
        <v>141.68369345437605</v>
      </c>
      <c r="FJ99">
        <f t="shared" ca="1" si="705"/>
        <v>139.78303422945791</v>
      </c>
      <c r="FK99">
        <f t="shared" ref="FK99:GP99" ca="1" si="706">FJ99*EXP(($C$6-0.5*$C$4^2)*$C$5+$C$4*SQRT($C$5)*_xlfn.NORM.S.INV(RAND()))</f>
        <v>141.63035347748621</v>
      </c>
      <c r="FL99">
        <f t="shared" ca="1" si="706"/>
        <v>142.99442218983262</v>
      </c>
      <c r="FM99">
        <f t="shared" ca="1" si="706"/>
        <v>147.42603352308302</v>
      </c>
      <c r="FN99">
        <f t="shared" ca="1" si="706"/>
        <v>144.24411200211514</v>
      </c>
      <c r="FO99">
        <f t="shared" ca="1" si="706"/>
        <v>141.76081337988529</v>
      </c>
      <c r="FP99">
        <f t="shared" ca="1" si="706"/>
        <v>141.13239734405616</v>
      </c>
      <c r="FQ99">
        <f t="shared" ca="1" si="706"/>
        <v>145.04768377920129</v>
      </c>
      <c r="FR99">
        <f t="shared" ca="1" si="706"/>
        <v>152.67178753762332</v>
      </c>
      <c r="FS99">
        <f t="shared" ca="1" si="706"/>
        <v>148.88796229745287</v>
      </c>
      <c r="FT99">
        <f t="shared" ca="1" si="706"/>
        <v>147.42918823993341</v>
      </c>
      <c r="FU99">
        <f t="shared" ca="1" si="706"/>
        <v>144.85175055534722</v>
      </c>
      <c r="FV99">
        <f t="shared" ca="1" si="706"/>
        <v>145.07408631190609</v>
      </c>
      <c r="FW99">
        <f t="shared" ca="1" si="706"/>
        <v>146.77497033303726</v>
      </c>
      <c r="FX99">
        <f t="shared" ca="1" si="706"/>
        <v>152.72008447613101</v>
      </c>
      <c r="FY99">
        <f t="shared" ca="1" si="706"/>
        <v>157.14362115983374</v>
      </c>
      <c r="FZ99">
        <f t="shared" ca="1" si="706"/>
        <v>150.93337839508965</v>
      </c>
      <c r="GA99">
        <f t="shared" ca="1" si="706"/>
        <v>151.35584281807402</v>
      </c>
      <c r="GB99">
        <f t="shared" ca="1" si="706"/>
        <v>152.50844882560111</v>
      </c>
      <c r="GC99">
        <f t="shared" ca="1" si="706"/>
        <v>151.77230241558397</v>
      </c>
      <c r="GD99">
        <f t="shared" ca="1" si="706"/>
        <v>149.72229195547106</v>
      </c>
      <c r="GE99">
        <f t="shared" ca="1" si="706"/>
        <v>149.46157791091269</v>
      </c>
      <c r="GF99">
        <f t="shared" ca="1" si="706"/>
        <v>152.36504376214546</v>
      </c>
      <c r="GG99">
        <f t="shared" ca="1" si="706"/>
        <v>152.31995275669539</v>
      </c>
      <c r="GH99">
        <f t="shared" ca="1" si="706"/>
        <v>151.00853985444917</v>
      </c>
      <c r="GI99">
        <f t="shared" ca="1" si="706"/>
        <v>149.09180199790976</v>
      </c>
      <c r="GJ99">
        <f t="shared" ca="1" si="706"/>
        <v>151.74735466161013</v>
      </c>
      <c r="GK99">
        <f t="shared" ca="1" si="706"/>
        <v>148.46450268438767</v>
      </c>
      <c r="GL99">
        <f t="shared" ca="1" si="706"/>
        <v>149.61619219359238</v>
      </c>
      <c r="GM99">
        <f t="shared" ca="1" si="706"/>
        <v>147.25415437172566</v>
      </c>
      <c r="GN99">
        <f t="shared" ca="1" si="706"/>
        <v>149.00323665795031</v>
      </c>
      <c r="GO99">
        <f t="shared" ca="1" si="706"/>
        <v>146.62135481569251</v>
      </c>
      <c r="GP99">
        <f t="shared" ca="1" si="706"/>
        <v>143.92246538527698</v>
      </c>
      <c r="GQ99">
        <f t="shared" ref="GQ99:GX99" ca="1" si="707">GP99*EXP(($C$6-0.5*$C$4^2)*$C$5+$C$4*SQRT($C$5)*_xlfn.NORM.S.INV(RAND()))</f>
        <v>143.94953444191333</v>
      </c>
      <c r="GR99">
        <f t="shared" ca="1" si="707"/>
        <v>144.16222528837272</v>
      </c>
      <c r="GS99">
        <f t="shared" ca="1" si="707"/>
        <v>143.29048465273175</v>
      </c>
      <c r="GT99">
        <f t="shared" ca="1" si="707"/>
        <v>145.80802975278229</v>
      </c>
      <c r="GU99">
        <f t="shared" ca="1" si="707"/>
        <v>147.17041562261602</v>
      </c>
      <c r="GV99">
        <f t="shared" ca="1" si="707"/>
        <v>143.29553010535065</v>
      </c>
      <c r="GW99">
        <f t="shared" ca="1" si="707"/>
        <v>144.30514784674355</v>
      </c>
      <c r="GX99">
        <f t="shared" ca="1" si="707"/>
        <v>141.28118475609878</v>
      </c>
      <c r="GY99" s="26">
        <f t="shared" ca="1" si="480"/>
        <v>18.718815243901219</v>
      </c>
      <c r="GZ99">
        <f t="shared" ca="1" si="699"/>
        <v>18.658596133230102</v>
      </c>
      <c r="HA99" s="26">
        <f t="shared" ca="1" si="481"/>
        <v>0</v>
      </c>
      <c r="HB99" s="26">
        <f t="shared" ca="1" si="700"/>
        <v>0</v>
      </c>
    </row>
    <row r="100" spans="6:210" x14ac:dyDescent="0.35">
      <c r="F100" s="26">
        <f t="shared" si="472"/>
        <v>156.69999999999999</v>
      </c>
      <c r="G100">
        <f t="shared" ref="G100:AL100" ca="1" si="708">F100*EXP(($C$6-0.5*$C$4^2)*$C$5+$C$4*SQRT($C$5)*_xlfn.NORM.S.INV(RAND()))</f>
        <v>158.97954243673865</v>
      </c>
      <c r="H100">
        <f t="shared" ca="1" si="708"/>
        <v>167.00762297327896</v>
      </c>
      <c r="I100">
        <f t="shared" ca="1" si="708"/>
        <v>170.20140312485705</v>
      </c>
      <c r="J100">
        <f t="shared" ca="1" si="708"/>
        <v>168.98196017612392</v>
      </c>
      <c r="K100">
        <f t="shared" ca="1" si="708"/>
        <v>166.13292209696209</v>
      </c>
      <c r="L100">
        <f t="shared" ca="1" si="708"/>
        <v>163.23933283032991</v>
      </c>
      <c r="M100">
        <f t="shared" ca="1" si="708"/>
        <v>164.54103028240681</v>
      </c>
      <c r="N100">
        <f t="shared" ca="1" si="708"/>
        <v>171.55880109123626</v>
      </c>
      <c r="O100">
        <f t="shared" ca="1" si="708"/>
        <v>167.51489234756704</v>
      </c>
      <c r="P100">
        <f t="shared" ca="1" si="708"/>
        <v>168.34576581289295</v>
      </c>
      <c r="Q100">
        <f t="shared" ca="1" si="708"/>
        <v>167.92595433114462</v>
      </c>
      <c r="R100">
        <f t="shared" ca="1" si="708"/>
        <v>166.17106387815238</v>
      </c>
      <c r="S100">
        <f t="shared" ca="1" si="708"/>
        <v>162.00687524697207</v>
      </c>
      <c r="T100">
        <f t="shared" ca="1" si="708"/>
        <v>164.37873471102162</v>
      </c>
      <c r="U100">
        <f t="shared" ca="1" si="708"/>
        <v>165.15459266279538</v>
      </c>
      <c r="V100">
        <f t="shared" ca="1" si="708"/>
        <v>165.6199796542503</v>
      </c>
      <c r="W100">
        <f t="shared" ca="1" si="708"/>
        <v>161.5868683279275</v>
      </c>
      <c r="X100">
        <f t="shared" ca="1" si="708"/>
        <v>159.06731121543572</v>
      </c>
      <c r="Y100">
        <f t="shared" ca="1" si="708"/>
        <v>157.24714499525925</v>
      </c>
      <c r="Z100">
        <f t="shared" ca="1" si="708"/>
        <v>157.76258263615279</v>
      </c>
      <c r="AA100">
        <f t="shared" ca="1" si="708"/>
        <v>155.0338362358392</v>
      </c>
      <c r="AB100">
        <f t="shared" ca="1" si="708"/>
        <v>153.47590601634553</v>
      </c>
      <c r="AC100">
        <f t="shared" ca="1" si="708"/>
        <v>153.52333081531074</v>
      </c>
      <c r="AD100">
        <f t="shared" ca="1" si="708"/>
        <v>153.64872089291114</v>
      </c>
      <c r="AE100">
        <f t="shared" ca="1" si="708"/>
        <v>157.97225168595745</v>
      </c>
      <c r="AF100">
        <f t="shared" ca="1" si="708"/>
        <v>161.40899486946188</v>
      </c>
      <c r="AG100">
        <f t="shared" ca="1" si="708"/>
        <v>156.22833014529448</v>
      </c>
      <c r="AH100">
        <f t="shared" ca="1" si="708"/>
        <v>150.54062115273862</v>
      </c>
      <c r="AI100">
        <f t="shared" ca="1" si="708"/>
        <v>150.37271009872569</v>
      </c>
      <c r="AJ100">
        <f t="shared" ca="1" si="708"/>
        <v>152.22760160623497</v>
      </c>
      <c r="AK100">
        <f t="shared" ca="1" si="708"/>
        <v>158.35923707225319</v>
      </c>
      <c r="AL100">
        <f t="shared" ca="1" si="708"/>
        <v>164.05413255682342</v>
      </c>
      <c r="AM100">
        <f t="shared" ref="AM100:BR100" ca="1" si="709">AL100*EXP(($C$6-0.5*$C$4^2)*$C$5+$C$4*SQRT($C$5)*_xlfn.NORM.S.INV(RAND()))</f>
        <v>162.01074192043612</v>
      </c>
      <c r="AN100">
        <f t="shared" ca="1" si="709"/>
        <v>166.0778839583794</v>
      </c>
      <c r="AO100">
        <f t="shared" ca="1" si="709"/>
        <v>163.79452219947905</v>
      </c>
      <c r="AP100">
        <f t="shared" ca="1" si="709"/>
        <v>166.78038086644199</v>
      </c>
      <c r="AQ100">
        <f t="shared" ca="1" si="709"/>
        <v>166.1746129965336</v>
      </c>
      <c r="AR100">
        <f t="shared" ca="1" si="709"/>
        <v>165.49848806069363</v>
      </c>
      <c r="AS100">
        <f t="shared" ca="1" si="709"/>
        <v>165.41458860319602</v>
      </c>
      <c r="AT100">
        <f t="shared" ca="1" si="709"/>
        <v>169.41854969756895</v>
      </c>
      <c r="AU100">
        <f t="shared" ca="1" si="709"/>
        <v>173.57374997960198</v>
      </c>
      <c r="AV100">
        <f t="shared" ca="1" si="709"/>
        <v>176.11928078263284</v>
      </c>
      <c r="AW100">
        <f t="shared" ca="1" si="709"/>
        <v>178.99933068723684</v>
      </c>
      <c r="AX100">
        <f t="shared" ca="1" si="709"/>
        <v>184.24545544265618</v>
      </c>
      <c r="AY100">
        <f t="shared" ca="1" si="709"/>
        <v>193.55821198147135</v>
      </c>
      <c r="AZ100">
        <f t="shared" ca="1" si="709"/>
        <v>198.81946469841685</v>
      </c>
      <c r="BA100">
        <f t="shared" ca="1" si="709"/>
        <v>203.44787654114654</v>
      </c>
      <c r="BB100">
        <f t="shared" ca="1" si="709"/>
        <v>206.20137193293326</v>
      </c>
      <c r="BC100">
        <f t="shared" ca="1" si="709"/>
        <v>204.19325214008637</v>
      </c>
      <c r="BD100">
        <f t="shared" ca="1" si="709"/>
        <v>202.5286668746235</v>
      </c>
      <c r="BE100">
        <f t="shared" ca="1" si="709"/>
        <v>195.25560467314438</v>
      </c>
      <c r="BF100">
        <f t="shared" ca="1" si="709"/>
        <v>197.5148796691158</v>
      </c>
      <c r="BG100">
        <f t="shared" ca="1" si="709"/>
        <v>199.79228238385463</v>
      </c>
      <c r="BH100">
        <f t="shared" ca="1" si="709"/>
        <v>198.62608536248175</v>
      </c>
      <c r="BI100">
        <f t="shared" ca="1" si="709"/>
        <v>202.24569164900007</v>
      </c>
      <c r="BJ100">
        <f t="shared" ca="1" si="709"/>
        <v>204.67644158839849</v>
      </c>
      <c r="BK100">
        <f t="shared" ca="1" si="709"/>
        <v>204.65275266941106</v>
      </c>
      <c r="BL100">
        <f t="shared" ca="1" si="709"/>
        <v>206.80976269037984</v>
      </c>
      <c r="BM100">
        <f t="shared" ca="1" si="709"/>
        <v>201.7076989669749</v>
      </c>
      <c r="BN100">
        <f t="shared" ca="1" si="709"/>
        <v>203.17622183449944</v>
      </c>
      <c r="BO100">
        <f t="shared" ca="1" si="709"/>
        <v>207.48982204013925</v>
      </c>
      <c r="BP100">
        <f t="shared" ca="1" si="709"/>
        <v>213.22110183569217</v>
      </c>
      <c r="BQ100">
        <f t="shared" ca="1" si="709"/>
        <v>215.34675338313747</v>
      </c>
      <c r="BR100">
        <f t="shared" ca="1" si="709"/>
        <v>206.90800735636586</v>
      </c>
      <c r="BS100">
        <f t="shared" ref="BS100:CX100" ca="1" si="710">BR100*EXP(($C$6-0.5*$C$4^2)*$C$5+$C$4*SQRT($C$5)*_xlfn.NORM.S.INV(RAND()))</f>
        <v>207.87624554697686</v>
      </c>
      <c r="BT100">
        <f t="shared" ca="1" si="710"/>
        <v>205.70496535625833</v>
      </c>
      <c r="BU100">
        <f t="shared" ca="1" si="710"/>
        <v>199.50444198748227</v>
      </c>
      <c r="BV100">
        <f t="shared" ca="1" si="710"/>
        <v>202.99259660824114</v>
      </c>
      <c r="BW100">
        <f t="shared" ca="1" si="710"/>
        <v>209.2042849179538</v>
      </c>
      <c r="BX100">
        <f t="shared" ca="1" si="710"/>
        <v>218.52506585453267</v>
      </c>
      <c r="BY100">
        <f t="shared" ca="1" si="710"/>
        <v>225.52053893546895</v>
      </c>
      <c r="BZ100">
        <f t="shared" ca="1" si="710"/>
        <v>226.23292182224259</v>
      </c>
      <c r="CA100">
        <f t="shared" ca="1" si="710"/>
        <v>233.14194507750307</v>
      </c>
      <c r="CB100">
        <f t="shared" ca="1" si="710"/>
        <v>235.98906659819102</v>
      </c>
      <c r="CC100">
        <f t="shared" ca="1" si="710"/>
        <v>237.95550950130541</v>
      </c>
      <c r="CD100">
        <f t="shared" ca="1" si="710"/>
        <v>235.31260893404092</v>
      </c>
      <c r="CE100">
        <f t="shared" ca="1" si="710"/>
        <v>228.79087619030994</v>
      </c>
      <c r="CF100">
        <f t="shared" ca="1" si="710"/>
        <v>226.55742912528027</v>
      </c>
      <c r="CG100">
        <f t="shared" ca="1" si="710"/>
        <v>227.84743555535911</v>
      </c>
      <c r="CH100">
        <f t="shared" ca="1" si="710"/>
        <v>226.80436972828915</v>
      </c>
      <c r="CI100">
        <f t="shared" ca="1" si="710"/>
        <v>233.89132564126515</v>
      </c>
      <c r="CJ100">
        <f t="shared" ca="1" si="710"/>
        <v>234.37303942746041</v>
      </c>
      <c r="CK100">
        <f t="shared" ca="1" si="710"/>
        <v>235.50366325740978</v>
      </c>
      <c r="CL100">
        <f t="shared" ca="1" si="710"/>
        <v>236.31778084652149</v>
      </c>
      <c r="CM100">
        <f t="shared" ca="1" si="710"/>
        <v>235.13503703086869</v>
      </c>
      <c r="CN100">
        <f t="shared" ca="1" si="710"/>
        <v>234.03330805646129</v>
      </c>
      <c r="CO100">
        <f t="shared" ca="1" si="710"/>
        <v>235.51189741774203</v>
      </c>
      <c r="CP100">
        <f t="shared" ca="1" si="710"/>
        <v>237.8947109393398</v>
      </c>
      <c r="CQ100">
        <f t="shared" ca="1" si="710"/>
        <v>233.12323605414738</v>
      </c>
      <c r="CR100">
        <f t="shared" ca="1" si="710"/>
        <v>235.93096034564292</v>
      </c>
      <c r="CS100">
        <f t="shared" ca="1" si="710"/>
        <v>227.59703486146481</v>
      </c>
      <c r="CT100">
        <f t="shared" ca="1" si="710"/>
        <v>227.1006382691759</v>
      </c>
      <c r="CU100">
        <f t="shared" ca="1" si="710"/>
        <v>224.51059330967547</v>
      </c>
      <c r="CV100">
        <f t="shared" ca="1" si="710"/>
        <v>224.54099582153066</v>
      </c>
      <c r="CW100">
        <f t="shared" ca="1" si="710"/>
        <v>223.75120581409956</v>
      </c>
      <c r="CX100">
        <f t="shared" ca="1" si="710"/>
        <v>228.56770658658306</v>
      </c>
      <c r="CY100">
        <f t="shared" ref="CY100:ED100" ca="1" si="711">CX100*EXP(($C$6-0.5*$C$4^2)*$C$5+$C$4*SQRT($C$5)*_xlfn.NORM.S.INV(RAND()))</f>
        <v>222.15071869922434</v>
      </c>
      <c r="CZ100">
        <f t="shared" ca="1" si="711"/>
        <v>220.44838199758885</v>
      </c>
      <c r="DA100">
        <f t="shared" ca="1" si="711"/>
        <v>218.57377522628215</v>
      </c>
      <c r="DB100">
        <f t="shared" ca="1" si="711"/>
        <v>228.11688202406458</v>
      </c>
      <c r="DC100">
        <f t="shared" ca="1" si="711"/>
        <v>227.78258472199141</v>
      </c>
      <c r="DD100">
        <f t="shared" ca="1" si="711"/>
        <v>232.51164847578681</v>
      </c>
      <c r="DE100">
        <f t="shared" ca="1" si="711"/>
        <v>234.20599008582863</v>
      </c>
      <c r="DF100">
        <f t="shared" ca="1" si="711"/>
        <v>232.98587924155217</v>
      </c>
      <c r="DG100">
        <f t="shared" ca="1" si="711"/>
        <v>225.89563010467285</v>
      </c>
      <c r="DH100">
        <f t="shared" ca="1" si="711"/>
        <v>222.77838522452598</v>
      </c>
      <c r="DI100">
        <f t="shared" ca="1" si="711"/>
        <v>225.25637682768129</v>
      </c>
      <c r="DJ100">
        <f t="shared" ca="1" si="711"/>
        <v>229.12717533651596</v>
      </c>
      <c r="DK100">
        <f t="shared" ca="1" si="711"/>
        <v>225.58979223547743</v>
      </c>
      <c r="DL100">
        <f t="shared" ca="1" si="711"/>
        <v>221.11638367793097</v>
      </c>
      <c r="DM100">
        <f t="shared" ca="1" si="711"/>
        <v>218.1975398456832</v>
      </c>
      <c r="DN100">
        <f t="shared" ca="1" si="711"/>
        <v>214.53358963241072</v>
      </c>
      <c r="DO100">
        <f t="shared" ca="1" si="711"/>
        <v>215.06932160334597</v>
      </c>
      <c r="DP100">
        <f t="shared" ca="1" si="711"/>
        <v>220.93505732817803</v>
      </c>
      <c r="DQ100">
        <f t="shared" ca="1" si="711"/>
        <v>224.1869363749484</v>
      </c>
      <c r="DR100">
        <f t="shared" ca="1" si="711"/>
        <v>226.46932196673441</v>
      </c>
      <c r="DS100">
        <f t="shared" ca="1" si="711"/>
        <v>223.84248688004783</v>
      </c>
      <c r="DT100">
        <f t="shared" ca="1" si="711"/>
        <v>219.54816316052529</v>
      </c>
      <c r="DU100">
        <f t="shared" ca="1" si="711"/>
        <v>213.48366327874078</v>
      </c>
      <c r="DV100">
        <f t="shared" ca="1" si="711"/>
        <v>209.44906705481117</v>
      </c>
      <c r="DW100">
        <f t="shared" ca="1" si="711"/>
        <v>216.70511851719829</v>
      </c>
      <c r="DX100">
        <f t="shared" ca="1" si="711"/>
        <v>216.54498948330897</v>
      </c>
      <c r="DY100">
        <f t="shared" ca="1" si="711"/>
        <v>213.80392817826103</v>
      </c>
      <c r="DZ100">
        <f t="shared" ca="1" si="711"/>
        <v>215.39380031994338</v>
      </c>
      <c r="EA100">
        <f t="shared" ca="1" si="711"/>
        <v>210.17924918873629</v>
      </c>
      <c r="EB100">
        <f t="shared" ca="1" si="711"/>
        <v>211.24824080262823</v>
      </c>
      <c r="EC100">
        <f t="shared" ca="1" si="711"/>
        <v>205.09654025567335</v>
      </c>
      <c r="ED100">
        <f t="shared" ca="1" si="711"/>
        <v>205.16954945898061</v>
      </c>
      <c r="EE100">
        <f t="shared" ref="EE100:FJ100" ca="1" si="712">ED100*EXP(($C$6-0.5*$C$4^2)*$C$5+$C$4*SQRT($C$5)*_xlfn.NORM.S.INV(RAND()))</f>
        <v>205.19363483220624</v>
      </c>
      <c r="EF100">
        <f t="shared" ca="1" si="712"/>
        <v>202.56656911184146</v>
      </c>
      <c r="EG100">
        <f t="shared" ca="1" si="712"/>
        <v>200.06705328190526</v>
      </c>
      <c r="EH100">
        <f t="shared" ca="1" si="712"/>
        <v>205.79517248149975</v>
      </c>
      <c r="EI100">
        <f t="shared" ca="1" si="712"/>
        <v>212.68059133710034</v>
      </c>
      <c r="EJ100">
        <f t="shared" ca="1" si="712"/>
        <v>212.68241138794093</v>
      </c>
      <c r="EK100">
        <f t="shared" ca="1" si="712"/>
        <v>214.45736962776505</v>
      </c>
      <c r="EL100">
        <f t="shared" ca="1" si="712"/>
        <v>221.81872286250629</v>
      </c>
      <c r="EM100">
        <f t="shared" ca="1" si="712"/>
        <v>222.77760897288456</v>
      </c>
      <c r="EN100">
        <f t="shared" ca="1" si="712"/>
        <v>220.96844109628304</v>
      </c>
      <c r="EO100">
        <f t="shared" ca="1" si="712"/>
        <v>225.12421243901008</v>
      </c>
      <c r="EP100">
        <f t="shared" ca="1" si="712"/>
        <v>222.01618472162275</v>
      </c>
      <c r="EQ100">
        <f t="shared" ca="1" si="712"/>
        <v>220.95954939803386</v>
      </c>
      <c r="ER100">
        <f t="shared" ca="1" si="712"/>
        <v>219.64041418877613</v>
      </c>
      <c r="ES100">
        <f t="shared" ca="1" si="712"/>
        <v>221.75540054580011</v>
      </c>
      <c r="ET100">
        <f t="shared" ca="1" si="712"/>
        <v>215.59499477153142</v>
      </c>
      <c r="EU100">
        <f t="shared" ca="1" si="712"/>
        <v>212.60524075820305</v>
      </c>
      <c r="EV100">
        <f t="shared" ca="1" si="712"/>
        <v>214.80685019305201</v>
      </c>
      <c r="EW100">
        <f t="shared" ca="1" si="712"/>
        <v>216.77487614672802</v>
      </c>
      <c r="EX100">
        <f t="shared" ca="1" si="712"/>
        <v>214.65088886373033</v>
      </c>
      <c r="EY100">
        <f t="shared" ca="1" si="712"/>
        <v>208.66803645313809</v>
      </c>
      <c r="EZ100">
        <f t="shared" ca="1" si="712"/>
        <v>211.19515869817116</v>
      </c>
      <c r="FA100">
        <f t="shared" ca="1" si="712"/>
        <v>213.28701264818156</v>
      </c>
      <c r="FB100">
        <f t="shared" ca="1" si="712"/>
        <v>220.09591939967902</v>
      </c>
      <c r="FC100">
        <f t="shared" ca="1" si="712"/>
        <v>215.10766197631878</v>
      </c>
      <c r="FD100">
        <f t="shared" ca="1" si="712"/>
        <v>214.62098823402016</v>
      </c>
      <c r="FE100">
        <f t="shared" ca="1" si="712"/>
        <v>215.30935130136896</v>
      </c>
      <c r="FF100">
        <f t="shared" ca="1" si="712"/>
        <v>209.28446832941256</v>
      </c>
      <c r="FG100">
        <f t="shared" ca="1" si="712"/>
        <v>203.25395192014801</v>
      </c>
      <c r="FH100">
        <f t="shared" ca="1" si="712"/>
        <v>196.46454629427492</v>
      </c>
      <c r="FI100">
        <f t="shared" ca="1" si="712"/>
        <v>200.09837287812508</v>
      </c>
      <c r="FJ100">
        <f t="shared" ca="1" si="712"/>
        <v>206.4979334719232</v>
      </c>
      <c r="FK100">
        <f t="shared" ref="FK100:GP100" ca="1" si="713">FJ100*EXP(($C$6-0.5*$C$4^2)*$C$5+$C$4*SQRT($C$5)*_xlfn.NORM.S.INV(RAND()))</f>
        <v>202.47555929759883</v>
      </c>
      <c r="FL100">
        <f t="shared" ca="1" si="713"/>
        <v>207.60725046011865</v>
      </c>
      <c r="FM100">
        <f t="shared" ca="1" si="713"/>
        <v>205.51422561371905</v>
      </c>
      <c r="FN100">
        <f t="shared" ca="1" si="713"/>
        <v>205.5205578978954</v>
      </c>
      <c r="FO100">
        <f t="shared" ca="1" si="713"/>
        <v>202.8638423958121</v>
      </c>
      <c r="FP100">
        <f t="shared" ca="1" si="713"/>
        <v>201.3668801664794</v>
      </c>
      <c r="FQ100">
        <f t="shared" ca="1" si="713"/>
        <v>203.75344391260089</v>
      </c>
      <c r="FR100">
        <f t="shared" ca="1" si="713"/>
        <v>201.91491375840218</v>
      </c>
      <c r="FS100">
        <f t="shared" ca="1" si="713"/>
        <v>203.98853349390254</v>
      </c>
      <c r="FT100">
        <f t="shared" ca="1" si="713"/>
        <v>207.31573177495605</v>
      </c>
      <c r="FU100">
        <f t="shared" ca="1" si="713"/>
        <v>207.89151095234863</v>
      </c>
      <c r="FV100">
        <f t="shared" ca="1" si="713"/>
        <v>209.5201177832559</v>
      </c>
      <c r="FW100">
        <f t="shared" ca="1" si="713"/>
        <v>209.84433000445546</v>
      </c>
      <c r="FX100">
        <f t="shared" ca="1" si="713"/>
        <v>215.19797282450486</v>
      </c>
      <c r="FY100">
        <f t="shared" ca="1" si="713"/>
        <v>216.21359342500827</v>
      </c>
      <c r="FZ100">
        <f t="shared" ca="1" si="713"/>
        <v>208.50412256545818</v>
      </c>
      <c r="GA100">
        <f t="shared" ca="1" si="713"/>
        <v>212.45609463376508</v>
      </c>
      <c r="GB100">
        <f t="shared" ca="1" si="713"/>
        <v>210.6753134291051</v>
      </c>
      <c r="GC100">
        <f t="shared" ca="1" si="713"/>
        <v>209.45152828473104</v>
      </c>
      <c r="GD100">
        <f t="shared" ca="1" si="713"/>
        <v>206.84824927553342</v>
      </c>
      <c r="GE100">
        <f t="shared" ca="1" si="713"/>
        <v>203.54526841179893</v>
      </c>
      <c r="GF100">
        <f t="shared" ca="1" si="713"/>
        <v>204.20924196519701</v>
      </c>
      <c r="GG100">
        <f t="shared" ca="1" si="713"/>
        <v>211.21652521047855</v>
      </c>
      <c r="GH100">
        <f t="shared" ca="1" si="713"/>
        <v>210.35654567188223</v>
      </c>
      <c r="GI100">
        <f t="shared" ca="1" si="713"/>
        <v>210.23075385879238</v>
      </c>
      <c r="GJ100">
        <f t="shared" ca="1" si="713"/>
        <v>212.64781064228904</v>
      </c>
      <c r="GK100">
        <f t="shared" ca="1" si="713"/>
        <v>213.7033952065716</v>
      </c>
      <c r="GL100">
        <f t="shared" ca="1" si="713"/>
        <v>210.8736563968919</v>
      </c>
      <c r="GM100">
        <f t="shared" ca="1" si="713"/>
        <v>208.20820205149491</v>
      </c>
      <c r="GN100">
        <f t="shared" ca="1" si="713"/>
        <v>208.12964606633065</v>
      </c>
      <c r="GO100">
        <f t="shared" ca="1" si="713"/>
        <v>201.21963859718369</v>
      </c>
      <c r="GP100">
        <f t="shared" ca="1" si="713"/>
        <v>198.73312686467361</v>
      </c>
      <c r="GQ100">
        <f t="shared" ref="GQ100:GX100" ca="1" si="714">GP100*EXP(($C$6-0.5*$C$4^2)*$C$5+$C$4*SQRT($C$5)*_xlfn.NORM.S.INV(RAND()))</f>
        <v>197.91464255866052</v>
      </c>
      <c r="GR100">
        <f t="shared" ca="1" si="714"/>
        <v>201.10617300693357</v>
      </c>
      <c r="GS100">
        <f t="shared" ca="1" si="714"/>
        <v>199.57730185788304</v>
      </c>
      <c r="GT100">
        <f t="shared" ca="1" si="714"/>
        <v>200.87639538079318</v>
      </c>
      <c r="GU100">
        <f t="shared" ca="1" si="714"/>
        <v>198.31481168026198</v>
      </c>
      <c r="GV100">
        <f t="shared" ca="1" si="714"/>
        <v>198.92725691743843</v>
      </c>
      <c r="GW100">
        <f t="shared" ca="1" si="714"/>
        <v>197.83671237824223</v>
      </c>
      <c r="GX100">
        <f t="shared" ca="1" si="714"/>
        <v>197.97712912024656</v>
      </c>
      <c r="GY100" s="26">
        <f t="shared" ca="1" si="480"/>
        <v>0</v>
      </c>
      <c r="GZ100">
        <f t="shared" ca="1" si="699"/>
        <v>0</v>
      </c>
      <c r="HA100" s="26">
        <f t="shared" ca="1" si="481"/>
        <v>37.977129120246559</v>
      </c>
      <c r="HB100" s="26">
        <f t="shared" ca="1" si="700"/>
        <v>37.854955312146792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3D19-D37C-42F3-8126-086125C54A5B}">
  <dimension ref="B2:B12"/>
  <sheetViews>
    <sheetView workbookViewId="0">
      <selection activeCell="F11" sqref="F11"/>
    </sheetView>
  </sheetViews>
  <sheetFormatPr defaultRowHeight="14.5" x14ac:dyDescent="0.35"/>
  <cols>
    <col min="2" max="2" width="27.08984375" bestFit="1" customWidth="1"/>
    <col min="3" max="3" width="18.6328125" bestFit="1" customWidth="1"/>
  </cols>
  <sheetData>
    <row r="2" spans="2:2" x14ac:dyDescent="0.35">
      <c r="B2" s="10" t="s">
        <v>368</v>
      </c>
    </row>
    <row r="3" spans="2:2" x14ac:dyDescent="0.35">
      <c r="B3">
        <f>'Q1) GOOG US'!F6</f>
        <v>1.8576616222146951E-2</v>
      </c>
    </row>
    <row r="5" spans="2:2" x14ac:dyDescent="0.35">
      <c r="B5" s="10" t="s">
        <v>77</v>
      </c>
    </row>
    <row r="6" spans="2:2" x14ac:dyDescent="0.35">
      <c r="B6">
        <f>ABS(_xlfn.NORM.S.INV(0.05))</f>
        <v>1.6448536269514726</v>
      </c>
    </row>
    <row r="8" spans="2:2" x14ac:dyDescent="0.35">
      <c r="B8" s="10" t="s">
        <v>78</v>
      </c>
    </row>
    <row r="9" spans="2:2" x14ac:dyDescent="0.35">
      <c r="B9" s="23">
        <f>10000</f>
        <v>10000</v>
      </c>
    </row>
    <row r="11" spans="2:2" x14ac:dyDescent="0.35">
      <c r="B11" s="10" t="s">
        <v>79</v>
      </c>
    </row>
    <row r="12" spans="2:2" x14ac:dyDescent="0.35">
      <c r="B12" s="23">
        <f>B3*B6*B9</f>
        <v>305.55814569483977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B56-2797-4CCE-9BCA-636657CAE704}">
  <dimension ref="A1:X190"/>
  <sheetViews>
    <sheetView topLeftCell="K1" zoomScale="73" zoomScaleNormal="100" workbookViewId="0">
      <selection activeCell="AD40" sqref="AD40"/>
    </sheetView>
  </sheetViews>
  <sheetFormatPr defaultRowHeight="14.5" x14ac:dyDescent="0.35"/>
  <cols>
    <col min="1" max="1" width="10.81640625" bestFit="1" customWidth="1"/>
    <col min="2" max="2" width="17.453125" bestFit="1" customWidth="1"/>
    <col min="3" max="3" width="12.453125" bestFit="1" customWidth="1"/>
    <col min="4" max="4" width="17.90625" bestFit="1" customWidth="1"/>
    <col min="8" max="8" width="13.1796875" bestFit="1" customWidth="1"/>
    <col min="9" max="9" width="15" bestFit="1" customWidth="1"/>
    <col min="10" max="10" width="14.08984375" bestFit="1" customWidth="1"/>
    <col min="11" max="11" width="11.90625" bestFit="1" customWidth="1"/>
    <col min="12" max="12" width="28.90625" bestFit="1" customWidth="1"/>
    <col min="13" max="13" width="27.7265625" bestFit="1" customWidth="1"/>
    <col min="16" max="16" width="27.90625" bestFit="1" customWidth="1"/>
    <col min="17" max="17" width="23.08984375" bestFit="1" customWidth="1"/>
    <col min="18" max="18" width="26" bestFit="1" customWidth="1"/>
    <col min="19" max="20" width="11.90625" bestFit="1" customWidth="1"/>
    <col min="21" max="21" width="12.7265625" bestFit="1" customWidth="1"/>
    <col min="22" max="23" width="11.90625" bestFit="1" customWidth="1"/>
    <col min="24" max="24" width="12" bestFit="1" customWidth="1"/>
  </cols>
  <sheetData>
    <row r="1" spans="1:21" ht="16" x14ac:dyDescent="0.4">
      <c r="A1" s="7" t="s">
        <v>0</v>
      </c>
      <c r="B1" s="7" t="s">
        <v>83</v>
      </c>
      <c r="C1" s="9" t="s">
        <v>5</v>
      </c>
      <c r="D1" s="7" t="s">
        <v>48</v>
      </c>
      <c r="E1" s="17" t="s">
        <v>5</v>
      </c>
      <c r="F1" s="17"/>
      <c r="G1" s="17"/>
      <c r="H1" s="17" t="s">
        <v>84</v>
      </c>
      <c r="I1" s="17" t="s">
        <v>49</v>
      </c>
      <c r="J1" s="17" t="s">
        <v>46</v>
      </c>
      <c r="N1" s="15"/>
      <c r="P1" s="19"/>
    </row>
    <row r="2" spans="1:21" ht="16" x14ac:dyDescent="0.4">
      <c r="A2" s="1">
        <v>45471</v>
      </c>
      <c r="B2">
        <v>183.42</v>
      </c>
      <c r="C2" s="1"/>
      <c r="D2">
        <v>5460.48</v>
      </c>
      <c r="K2">
        <v>4.307313432835822</v>
      </c>
      <c r="L2" s="4" t="s">
        <v>85</v>
      </c>
      <c r="M2" s="4" t="s">
        <v>47</v>
      </c>
      <c r="P2" s="4" t="s">
        <v>51</v>
      </c>
    </row>
    <row r="3" spans="1:21" ht="15" thickBot="1" x14ac:dyDescent="0.4">
      <c r="A3" s="3">
        <v>45474</v>
      </c>
      <c r="B3">
        <v>184.49</v>
      </c>
      <c r="C3">
        <f>LN(B3/B2)</f>
        <v>5.8166563388759324E-3</v>
      </c>
      <c r="D3" s="2">
        <v>5475.09</v>
      </c>
      <c r="E3">
        <f>LN(D3/D2)</f>
        <v>2.6720159429360979E-3</v>
      </c>
      <c r="H3">
        <v>5.8166563388759324E-3</v>
      </c>
      <c r="I3">
        <v>2.6720159429360979E-3</v>
      </c>
      <c r="L3">
        <f>H3-$K$2/252</f>
        <v>-1.127585728348844E-2</v>
      </c>
      <c r="M3">
        <f>I3-$K$2/252</f>
        <v>-1.4420497679428275E-2</v>
      </c>
    </row>
    <row r="4" spans="1:21" x14ac:dyDescent="0.35">
      <c r="A4" s="1">
        <v>45475</v>
      </c>
      <c r="B4">
        <v>186.61</v>
      </c>
      <c r="C4">
        <f t="shared" ref="C4:C67" si="0">LN(B4/B3)</f>
        <v>1.1425616075706212E-2</v>
      </c>
      <c r="D4" s="2">
        <v>5509.01</v>
      </c>
      <c r="E4">
        <f t="shared" ref="E4:E67" si="1">LN(D4/D3)</f>
        <v>6.1762197767835335E-3</v>
      </c>
      <c r="H4">
        <v>1.1425616075706212E-2</v>
      </c>
      <c r="I4">
        <v>6.1762197767835335E-3</v>
      </c>
      <c r="L4">
        <f t="shared" ref="L4:L67" si="2">H4-$K$2/252</f>
        <v>-5.6668975466581603E-3</v>
      </c>
      <c r="M4">
        <f t="shared" ref="M4:M67" si="3">I4-$K$2/252</f>
        <v>-1.0916293845580839E-2</v>
      </c>
      <c r="P4" s="22" t="s">
        <v>52</v>
      </c>
      <c r="Q4" s="22"/>
    </row>
    <row r="5" spans="1:21" x14ac:dyDescent="0.35">
      <c r="A5" s="1">
        <v>45476</v>
      </c>
      <c r="B5">
        <v>187.39</v>
      </c>
      <c r="C5">
        <f t="shared" si="0"/>
        <v>4.1711290421940625E-3</v>
      </c>
      <c r="D5" s="2">
        <v>5537.02</v>
      </c>
      <c r="E5">
        <f t="shared" si="1"/>
        <v>5.0715161981972666E-3</v>
      </c>
      <c r="H5">
        <v>4.1711290421940625E-3</v>
      </c>
      <c r="I5">
        <v>5.0715161981972666E-3</v>
      </c>
      <c r="L5">
        <f t="shared" si="2"/>
        <v>-1.2921384580170309E-2</v>
      </c>
      <c r="M5">
        <f t="shared" si="3"/>
        <v>-1.2020997424167106E-2</v>
      </c>
      <c r="P5" t="s">
        <v>53</v>
      </c>
      <c r="Q5">
        <v>0.64515410123398143</v>
      </c>
    </row>
    <row r="6" spans="1:21" x14ac:dyDescent="0.35">
      <c r="A6" s="1">
        <v>45478</v>
      </c>
      <c r="B6">
        <v>191.96</v>
      </c>
      <c r="C6">
        <f t="shared" si="0"/>
        <v>2.4095010402470377E-2</v>
      </c>
      <c r="D6" s="2">
        <v>5567.19</v>
      </c>
      <c r="E6">
        <f t="shared" si="1"/>
        <v>5.4339884131971751E-3</v>
      </c>
      <c r="H6">
        <v>2.4095010402470377E-2</v>
      </c>
      <c r="I6">
        <v>5.4339884131971751E-3</v>
      </c>
      <c r="L6">
        <f t="shared" si="2"/>
        <v>7.0024967801060045E-3</v>
      </c>
      <c r="M6">
        <f t="shared" si="3"/>
        <v>-1.1658525209167197E-2</v>
      </c>
      <c r="P6" t="s">
        <v>54</v>
      </c>
      <c r="Q6">
        <v>0.41622381433902633</v>
      </c>
    </row>
    <row r="7" spans="1:21" x14ac:dyDescent="0.35">
      <c r="A7" s="1">
        <v>45481</v>
      </c>
      <c r="B7">
        <v>190.48</v>
      </c>
      <c r="C7">
        <f t="shared" si="0"/>
        <v>-7.7398148114374782E-3</v>
      </c>
      <c r="D7" s="2">
        <v>5572.85</v>
      </c>
      <c r="E7">
        <f t="shared" si="1"/>
        <v>1.0161544279964853E-3</v>
      </c>
      <c r="H7">
        <v>-7.7398148114374782E-3</v>
      </c>
      <c r="I7">
        <v>1.0161544279964853E-3</v>
      </c>
      <c r="L7">
        <f t="shared" si="2"/>
        <v>-2.4832328433801849E-2</v>
      </c>
      <c r="M7">
        <f t="shared" si="3"/>
        <v>-1.6076359194367888E-2</v>
      </c>
      <c r="P7" t="s">
        <v>55</v>
      </c>
      <c r="Q7">
        <v>0.41308523269568775</v>
      </c>
    </row>
    <row r="8" spans="1:21" x14ac:dyDescent="0.35">
      <c r="A8" s="1">
        <v>45482</v>
      </c>
      <c r="B8">
        <v>190.44</v>
      </c>
      <c r="C8">
        <f t="shared" si="0"/>
        <v>-2.1001785228928939E-4</v>
      </c>
      <c r="D8" s="2">
        <v>5576.98</v>
      </c>
      <c r="E8">
        <f t="shared" si="1"/>
        <v>7.4081850375864739E-4</v>
      </c>
      <c r="H8">
        <v>-2.1001785228928939E-4</v>
      </c>
      <c r="I8">
        <v>7.4081850375864739E-4</v>
      </c>
      <c r="L8">
        <f t="shared" si="2"/>
        <v>-1.7302531474653663E-2</v>
      </c>
      <c r="M8">
        <f t="shared" si="3"/>
        <v>-1.6351695118605725E-2</v>
      </c>
      <c r="P8" t="s">
        <v>56</v>
      </c>
      <c r="Q8">
        <v>1.4231613065195124E-2</v>
      </c>
    </row>
    <row r="9" spans="1:21" ht="15" thickBot="1" x14ac:dyDescent="0.4">
      <c r="A9" s="1">
        <v>45483</v>
      </c>
      <c r="B9">
        <v>192.66</v>
      </c>
      <c r="C9">
        <f t="shared" si="0"/>
        <v>1.1589793003159477E-2</v>
      </c>
      <c r="D9" s="2">
        <v>5633.91</v>
      </c>
      <c r="E9">
        <f t="shared" si="1"/>
        <v>1.0156283642139425E-2</v>
      </c>
      <c r="H9">
        <v>1.1589793003159477E-2</v>
      </c>
      <c r="I9">
        <v>1.0156283642139425E-2</v>
      </c>
      <c r="L9">
        <f t="shared" si="2"/>
        <v>-5.5027206192048948E-3</v>
      </c>
      <c r="M9">
        <f t="shared" si="3"/>
        <v>-6.9362299802249467E-3</v>
      </c>
      <c r="P9" s="20" t="s">
        <v>57</v>
      </c>
      <c r="Q9" s="20">
        <v>188</v>
      </c>
    </row>
    <row r="10" spans="1:21" x14ac:dyDescent="0.35">
      <c r="A10" s="1">
        <v>45484</v>
      </c>
      <c r="B10">
        <v>187.3</v>
      </c>
      <c r="C10">
        <f t="shared" si="0"/>
        <v>-2.821536787943469E-2</v>
      </c>
      <c r="D10" s="2">
        <v>5584.54</v>
      </c>
      <c r="E10">
        <f t="shared" si="1"/>
        <v>-8.8016292301766504E-3</v>
      </c>
      <c r="H10">
        <v>-2.821536787943469E-2</v>
      </c>
      <c r="I10">
        <v>-8.8016292301766504E-3</v>
      </c>
      <c r="L10">
        <f t="shared" si="2"/>
        <v>-4.5307881501799062E-2</v>
      </c>
      <c r="M10">
        <f t="shared" si="3"/>
        <v>-2.5894142852541022E-2</v>
      </c>
    </row>
    <row r="11" spans="1:21" ht="15" thickBot="1" x14ac:dyDescent="0.4">
      <c r="A11" s="1">
        <v>45485</v>
      </c>
      <c r="B11">
        <v>186.78</v>
      </c>
      <c r="C11">
        <f t="shared" si="0"/>
        <v>-2.7801557684710683E-3</v>
      </c>
      <c r="D11" s="2">
        <v>5615.35</v>
      </c>
      <c r="E11">
        <f t="shared" si="1"/>
        <v>5.5018536287759819E-3</v>
      </c>
      <c r="H11">
        <v>-2.7801557684710683E-3</v>
      </c>
      <c r="I11">
        <v>5.5018536287759819E-3</v>
      </c>
      <c r="L11">
        <f t="shared" si="2"/>
        <v>-1.9872669390835439E-2</v>
      </c>
      <c r="M11">
        <f t="shared" si="3"/>
        <v>-1.159065999358839E-2</v>
      </c>
      <c r="P11" t="s">
        <v>58</v>
      </c>
    </row>
    <row r="12" spans="1:21" x14ac:dyDescent="0.35">
      <c r="A12" s="1">
        <v>45488</v>
      </c>
      <c r="B12">
        <v>188.19</v>
      </c>
      <c r="C12">
        <f t="shared" si="0"/>
        <v>7.5206370951897616E-3</v>
      </c>
      <c r="D12" s="2">
        <v>5631.22</v>
      </c>
      <c r="E12">
        <f t="shared" si="1"/>
        <v>2.822195662042845E-3</v>
      </c>
      <c r="H12">
        <v>7.5206370951897616E-3</v>
      </c>
      <c r="I12">
        <v>2.822195662042845E-3</v>
      </c>
      <c r="L12">
        <f t="shared" si="2"/>
        <v>-9.5718765271746095E-3</v>
      </c>
      <c r="M12">
        <f t="shared" si="3"/>
        <v>-1.4270317960321527E-2</v>
      </c>
      <c r="P12" s="21"/>
      <c r="Q12" s="21" t="s">
        <v>63</v>
      </c>
      <c r="R12" s="21" t="s">
        <v>64</v>
      </c>
      <c r="S12" s="21" t="s">
        <v>65</v>
      </c>
      <c r="T12" s="21" t="s">
        <v>66</v>
      </c>
      <c r="U12" s="21" t="s">
        <v>67</v>
      </c>
    </row>
    <row r="13" spans="1:21" x14ac:dyDescent="0.35">
      <c r="A13" s="1">
        <v>45489</v>
      </c>
      <c r="B13">
        <v>185.5</v>
      </c>
      <c r="C13">
        <f t="shared" si="0"/>
        <v>-1.4397208729271724E-2</v>
      </c>
      <c r="D13" s="2">
        <v>5667.2</v>
      </c>
      <c r="E13">
        <f t="shared" si="1"/>
        <v>6.3690536600414091E-3</v>
      </c>
      <c r="H13">
        <v>-1.4397208729271724E-2</v>
      </c>
      <c r="I13">
        <v>6.3690536600414091E-3</v>
      </c>
      <c r="L13">
        <f t="shared" si="2"/>
        <v>-3.1489722351636093E-2</v>
      </c>
      <c r="M13">
        <f t="shared" si="3"/>
        <v>-1.0723459962322962E-2</v>
      </c>
      <c r="P13" t="s">
        <v>59</v>
      </c>
      <c r="Q13">
        <v>1</v>
      </c>
      <c r="R13">
        <v>2.6859736598180098E-2</v>
      </c>
      <c r="S13">
        <v>2.6859736598180098E-2</v>
      </c>
      <c r="T13">
        <v>132.61525798522203</v>
      </c>
      <c r="U13">
        <v>1.6393317628703173E-23</v>
      </c>
    </row>
    <row r="14" spans="1:21" x14ac:dyDescent="0.35">
      <c r="A14" s="1">
        <v>45490</v>
      </c>
      <c r="B14">
        <v>182.62</v>
      </c>
      <c r="C14">
        <f t="shared" si="0"/>
        <v>-1.5647390859295784E-2</v>
      </c>
      <c r="D14" s="2">
        <v>5588.27</v>
      </c>
      <c r="E14">
        <f t="shared" si="1"/>
        <v>-1.4025410555021933E-2</v>
      </c>
      <c r="H14">
        <v>-1.5647390859295784E-2</v>
      </c>
      <c r="I14">
        <v>-1.4025410555021933E-2</v>
      </c>
      <c r="L14">
        <f t="shared" si="2"/>
        <v>-3.2739904481660156E-2</v>
      </c>
      <c r="M14">
        <f t="shared" si="3"/>
        <v>-3.1117924177386305E-2</v>
      </c>
      <c r="P14" t="s">
        <v>60</v>
      </c>
      <c r="Q14">
        <v>186</v>
      </c>
      <c r="R14">
        <v>3.7672218741362451E-2</v>
      </c>
      <c r="S14">
        <v>2.0253881043743254E-4</v>
      </c>
    </row>
    <row r="15" spans="1:21" ht="15" thickBot="1" x14ac:dyDescent="0.4">
      <c r="A15" s="1">
        <v>45491</v>
      </c>
      <c r="B15">
        <v>179.22</v>
      </c>
      <c r="C15">
        <f t="shared" si="0"/>
        <v>-1.8793389732120667E-2</v>
      </c>
      <c r="D15" s="2">
        <v>5544.59</v>
      </c>
      <c r="E15">
        <f t="shared" si="1"/>
        <v>-7.8470804696827295E-3</v>
      </c>
      <c r="H15">
        <v>-1.8793389732120667E-2</v>
      </c>
      <c r="I15">
        <v>-7.8470804696827295E-3</v>
      </c>
      <c r="L15">
        <f t="shared" si="2"/>
        <v>-3.5885903354485035E-2</v>
      </c>
      <c r="M15">
        <f t="shared" si="3"/>
        <v>-2.4939594092047102E-2</v>
      </c>
      <c r="P15" s="20" t="s">
        <v>61</v>
      </c>
      <c r="Q15" s="20">
        <v>187</v>
      </c>
      <c r="R15" s="20">
        <v>6.4531955339542549E-2</v>
      </c>
      <c r="S15" s="20"/>
      <c r="T15" s="20"/>
      <c r="U15" s="20"/>
    </row>
    <row r="16" spans="1:21" ht="15" thickBot="1" x14ac:dyDescent="0.4">
      <c r="A16" s="1">
        <v>45492</v>
      </c>
      <c r="B16">
        <v>179.39</v>
      </c>
      <c r="C16">
        <f t="shared" si="0"/>
        <v>9.4810525492566812E-4</v>
      </c>
      <c r="D16" s="2">
        <v>5505</v>
      </c>
      <c r="E16">
        <f t="shared" si="1"/>
        <v>-7.1659074070294041E-3</v>
      </c>
      <c r="H16">
        <v>9.4810525492566812E-4</v>
      </c>
      <c r="I16">
        <v>-7.1659074070294041E-3</v>
      </c>
      <c r="L16">
        <f t="shared" si="2"/>
        <v>-1.6144408367438703E-2</v>
      </c>
      <c r="M16">
        <f t="shared" si="3"/>
        <v>-2.4258421029393774E-2</v>
      </c>
    </row>
    <row r="17" spans="1:24" x14ac:dyDescent="0.35">
      <c r="A17" s="1">
        <v>45495</v>
      </c>
      <c r="B17">
        <v>183.35</v>
      </c>
      <c r="C17">
        <f t="shared" si="0"/>
        <v>2.1834687806335948E-2</v>
      </c>
      <c r="D17" s="2">
        <v>5564.41</v>
      </c>
      <c r="E17">
        <f t="shared" si="1"/>
        <v>1.0734189165974961E-2</v>
      </c>
      <c r="H17">
        <v>2.1834687806335948E-2</v>
      </c>
      <c r="I17">
        <v>1.0734189165974961E-2</v>
      </c>
      <c r="L17">
        <f t="shared" si="2"/>
        <v>4.7421741839715759E-3</v>
      </c>
      <c r="M17">
        <f t="shared" si="3"/>
        <v>-6.3583244563894109E-3</v>
      </c>
      <c r="P17" s="21"/>
      <c r="Q17" s="21" t="s">
        <v>68</v>
      </c>
      <c r="R17" s="21" t="s">
        <v>56</v>
      </c>
      <c r="S17" s="21" t="s">
        <v>69</v>
      </c>
      <c r="T17" s="21" t="s">
        <v>70</v>
      </c>
      <c r="U17" s="21" t="s">
        <v>71</v>
      </c>
      <c r="V17" s="21" t="s">
        <v>72</v>
      </c>
      <c r="W17" s="21" t="s">
        <v>73</v>
      </c>
      <c r="X17" s="21" t="s">
        <v>74</v>
      </c>
    </row>
    <row r="18" spans="1:24" x14ac:dyDescent="0.35">
      <c r="A18" s="1">
        <v>45496</v>
      </c>
      <c r="B18">
        <v>183.6</v>
      </c>
      <c r="C18">
        <f t="shared" si="0"/>
        <v>1.3625836690551107E-3</v>
      </c>
      <c r="D18" s="2">
        <v>5555.74</v>
      </c>
      <c r="E18">
        <f t="shared" si="1"/>
        <v>-1.5593317997995005E-3</v>
      </c>
      <c r="H18">
        <v>1.3625836690551107E-3</v>
      </c>
      <c r="I18">
        <v>-1.5593317997995005E-3</v>
      </c>
      <c r="L18">
        <f t="shared" si="2"/>
        <v>-1.5729929953309262E-2</v>
      </c>
      <c r="M18">
        <f t="shared" si="3"/>
        <v>-1.8651845422163874E-2</v>
      </c>
      <c r="P18" t="s">
        <v>62</v>
      </c>
      <c r="Q18">
        <v>3.5106912097395172E-3</v>
      </c>
      <c r="R18">
        <v>2.1328249305827482E-3</v>
      </c>
      <c r="S18">
        <v>1.6460287759203456</v>
      </c>
      <c r="T18" s="45">
        <v>0.10144651111225772</v>
      </c>
      <c r="U18">
        <v>-6.9694605644644771E-4</v>
      </c>
      <c r="V18">
        <v>7.7183284759254822E-3</v>
      </c>
      <c r="W18">
        <v>-6.9694605644644771E-4</v>
      </c>
      <c r="X18">
        <v>7.7183284759254822E-3</v>
      </c>
    </row>
    <row r="19" spans="1:24" ht="15" thickBot="1" x14ac:dyDescent="0.4">
      <c r="A19" s="1">
        <v>45497</v>
      </c>
      <c r="B19">
        <v>174.37</v>
      </c>
      <c r="C19">
        <f t="shared" si="0"/>
        <v>-5.1579999856987621E-2</v>
      </c>
      <c r="D19" s="2">
        <v>5427.13</v>
      </c>
      <c r="E19">
        <f t="shared" si="1"/>
        <v>-2.3421178443889513E-2</v>
      </c>
      <c r="H19">
        <v>-5.1579999856987621E-2</v>
      </c>
      <c r="I19">
        <v>-2.3421178443889513E-2</v>
      </c>
      <c r="L19">
        <f t="shared" si="2"/>
        <v>-6.8672513479351993E-2</v>
      </c>
      <c r="M19">
        <f t="shared" si="3"/>
        <v>-4.0513692066253881E-2</v>
      </c>
      <c r="P19" s="20" t="s">
        <v>47</v>
      </c>
      <c r="Q19" s="20">
        <v>1.2660985609526083</v>
      </c>
      <c r="R19" s="20">
        <v>0.10994380619391893</v>
      </c>
      <c r="S19" s="20">
        <v>11.515869831898152</v>
      </c>
      <c r="T19" s="20">
        <v>1.6393317628703526E-23</v>
      </c>
      <c r="U19" s="20">
        <v>1.0492014075601523</v>
      </c>
      <c r="V19" s="20">
        <v>1.4829957143450643</v>
      </c>
      <c r="W19" s="20">
        <v>1.0492014075601523</v>
      </c>
      <c r="X19" s="20">
        <v>1.4829957143450643</v>
      </c>
    </row>
    <row r="20" spans="1:24" x14ac:dyDescent="0.35">
      <c r="A20" s="1">
        <v>45498</v>
      </c>
      <c r="B20">
        <v>169.16</v>
      </c>
      <c r="C20">
        <f t="shared" si="0"/>
        <v>-3.0334465725114588E-2</v>
      </c>
      <c r="D20" s="2">
        <v>5399.22</v>
      </c>
      <c r="E20">
        <f t="shared" si="1"/>
        <v>-5.1559504042484414E-3</v>
      </c>
      <c r="H20">
        <v>-3.0334465725114588E-2</v>
      </c>
      <c r="I20">
        <v>-5.1559504042484414E-3</v>
      </c>
      <c r="L20">
        <f t="shared" si="2"/>
        <v>-4.7426979347478956E-2</v>
      </c>
      <c r="M20">
        <f t="shared" si="3"/>
        <v>-2.2248464026612812E-2</v>
      </c>
    </row>
    <row r="21" spans="1:24" x14ac:dyDescent="0.35">
      <c r="A21" s="1">
        <v>45499</v>
      </c>
      <c r="B21">
        <v>168.68</v>
      </c>
      <c r="C21">
        <f t="shared" si="0"/>
        <v>-2.841583725928654E-3</v>
      </c>
      <c r="D21" s="2">
        <v>5459.1</v>
      </c>
      <c r="E21">
        <f t="shared" si="1"/>
        <v>1.1029442312488889E-2</v>
      </c>
      <c r="H21">
        <v>-2.841583725928654E-3</v>
      </c>
      <c r="I21">
        <v>1.1029442312488889E-2</v>
      </c>
      <c r="L21">
        <f t="shared" si="2"/>
        <v>-1.9934097348293024E-2</v>
      </c>
      <c r="M21">
        <f t="shared" si="3"/>
        <v>-6.0630713098754827E-3</v>
      </c>
    </row>
    <row r="22" spans="1:24" x14ac:dyDescent="0.35">
      <c r="A22" s="1">
        <v>45502</v>
      </c>
      <c r="B22">
        <v>171.13</v>
      </c>
      <c r="C22">
        <f t="shared" si="0"/>
        <v>1.442007271100121E-2</v>
      </c>
      <c r="D22" s="2">
        <v>5463.54</v>
      </c>
      <c r="E22">
        <f t="shared" si="1"/>
        <v>8.129903108684501E-4</v>
      </c>
      <c r="H22">
        <v>1.442007271100121E-2</v>
      </c>
      <c r="I22">
        <v>8.129903108684501E-4</v>
      </c>
      <c r="L22">
        <f t="shared" si="2"/>
        <v>-2.6724409113631619E-3</v>
      </c>
      <c r="M22">
        <f t="shared" si="3"/>
        <v>-1.6279523311495923E-2</v>
      </c>
    </row>
    <row r="23" spans="1:24" ht="16" x14ac:dyDescent="0.4">
      <c r="A23" s="1">
        <v>45503</v>
      </c>
      <c r="B23">
        <v>171.86</v>
      </c>
      <c r="C23">
        <f t="shared" si="0"/>
        <v>4.2566902957167224E-3</v>
      </c>
      <c r="D23" s="2">
        <v>5436.44</v>
      </c>
      <c r="E23">
        <f t="shared" si="1"/>
        <v>-4.9724964337360253E-3</v>
      </c>
      <c r="H23">
        <v>4.2566902957167224E-3</v>
      </c>
      <c r="I23">
        <v>-4.9724964337360253E-3</v>
      </c>
      <c r="L23">
        <f t="shared" si="2"/>
        <v>-1.283582332664765E-2</v>
      </c>
      <c r="M23">
        <f t="shared" si="3"/>
        <v>-2.2065010056100398E-2</v>
      </c>
      <c r="P23" s="9" t="s">
        <v>80</v>
      </c>
      <c r="Q23" s="50"/>
    </row>
    <row r="24" spans="1:24" ht="18.5" x14ac:dyDescent="0.45">
      <c r="A24" s="1">
        <v>45504</v>
      </c>
      <c r="B24">
        <v>173.15</v>
      </c>
      <c r="C24">
        <f t="shared" si="0"/>
        <v>7.4780789633540441E-3</v>
      </c>
      <c r="D24" s="2">
        <v>5522.3</v>
      </c>
      <c r="E24">
        <f t="shared" si="1"/>
        <v>1.567000529191805E-2</v>
      </c>
      <c r="H24">
        <v>7.4780789633540441E-3</v>
      </c>
      <c r="I24">
        <v>1.567000529191805E-2</v>
      </c>
      <c r="L24">
        <f t="shared" si="2"/>
        <v>-9.614434659010327E-3</v>
      </c>
      <c r="M24">
        <f t="shared" si="3"/>
        <v>-1.4225083304463225E-3</v>
      </c>
      <c r="P24" s="51" t="s">
        <v>75</v>
      </c>
      <c r="Q24" s="12">
        <f>Q18</f>
        <v>3.5106912097395172E-3</v>
      </c>
    </row>
    <row r="25" spans="1:24" ht="18.5" x14ac:dyDescent="0.45">
      <c r="A25" s="1">
        <v>45505</v>
      </c>
      <c r="B25">
        <v>172.45</v>
      </c>
      <c r="C25">
        <f t="shared" si="0"/>
        <v>-4.0509314655811359E-3</v>
      </c>
      <c r="D25" s="2">
        <v>5446.68</v>
      </c>
      <c r="E25">
        <f t="shared" si="1"/>
        <v>-1.3788191433053192E-2</v>
      </c>
      <c r="H25">
        <v>-4.0509314655811359E-3</v>
      </c>
      <c r="I25">
        <v>-1.3788191433053192E-2</v>
      </c>
      <c r="L25">
        <f t="shared" si="2"/>
        <v>-2.1143445087945509E-2</v>
      </c>
      <c r="M25">
        <f t="shared" si="3"/>
        <v>-3.0880705055417564E-2</v>
      </c>
      <c r="P25" s="51" t="s">
        <v>76</v>
      </c>
      <c r="Q25" s="12">
        <f>Q19</f>
        <v>1.2660985609526083</v>
      </c>
    </row>
    <row r="26" spans="1:24" ht="18.5" x14ac:dyDescent="0.45">
      <c r="A26" s="1">
        <v>45506</v>
      </c>
      <c r="B26">
        <v>168.4</v>
      </c>
      <c r="C26">
        <f t="shared" si="0"/>
        <v>-2.3765237574623455E-2</v>
      </c>
      <c r="D26" s="2">
        <v>5346.56</v>
      </c>
      <c r="E26">
        <f t="shared" si="1"/>
        <v>-1.8552885294602865E-2</v>
      </c>
      <c r="H26">
        <v>-2.3765237574623455E-2</v>
      </c>
      <c r="I26">
        <v>-1.8552885294602865E-2</v>
      </c>
      <c r="L26">
        <f t="shared" si="2"/>
        <v>-4.0857751196987827E-2</v>
      </c>
      <c r="M26">
        <f t="shared" si="3"/>
        <v>-3.5645398916967233E-2</v>
      </c>
      <c r="P26" s="51"/>
      <c r="Q26" s="12">
        <f>Q6</f>
        <v>0.41622381433902633</v>
      </c>
    </row>
    <row r="27" spans="1:24" ht="16" x14ac:dyDescent="0.4">
      <c r="A27" s="1">
        <v>45509</v>
      </c>
      <c r="B27">
        <v>160.63999999999999</v>
      </c>
      <c r="C27">
        <f t="shared" si="0"/>
        <v>-4.7176265304862047E-2</v>
      </c>
      <c r="D27" s="2">
        <v>5186.33</v>
      </c>
      <c r="E27">
        <f t="shared" si="1"/>
        <v>-3.0427045496882188E-2</v>
      </c>
      <c r="H27">
        <v>-4.7176265304862047E-2</v>
      </c>
      <c r="I27">
        <v>-3.0427045496882188E-2</v>
      </c>
      <c r="L27">
        <f t="shared" si="2"/>
        <v>-6.4268778927226419E-2</v>
      </c>
      <c r="M27">
        <f t="shared" si="3"/>
        <v>-4.751955911924656E-2</v>
      </c>
      <c r="P27" s="52" t="s">
        <v>81</v>
      </c>
      <c r="Q27" s="12">
        <f>Q7</f>
        <v>0.41308523269568775</v>
      </c>
    </row>
    <row r="28" spans="1:24" x14ac:dyDescent="0.35">
      <c r="A28" s="1">
        <v>45510</v>
      </c>
      <c r="B28">
        <v>160.54</v>
      </c>
      <c r="C28">
        <f t="shared" si="0"/>
        <v>-6.2270379993355099E-4</v>
      </c>
      <c r="D28" s="2">
        <v>5240.03</v>
      </c>
      <c r="E28">
        <f t="shared" si="1"/>
        <v>1.0300905557719547E-2</v>
      </c>
      <c r="H28">
        <v>-6.2270379993355099E-4</v>
      </c>
      <c r="I28">
        <v>1.0300905557719547E-2</v>
      </c>
      <c r="L28">
        <f t="shared" si="2"/>
        <v>-1.7715217422297924E-2</v>
      </c>
      <c r="M28">
        <f t="shared" si="3"/>
        <v>-6.7916080646448253E-3</v>
      </c>
      <c r="P28" s="53" t="s">
        <v>374</v>
      </c>
      <c r="Q28" s="12">
        <f>AVERAGE(L3:L190)</f>
        <v>-1.7945967477188754E-2</v>
      </c>
    </row>
    <row r="29" spans="1:24" x14ac:dyDescent="0.35">
      <c r="A29" s="1">
        <v>45511</v>
      </c>
      <c r="B29">
        <v>160.75</v>
      </c>
      <c r="C29">
        <f t="shared" si="0"/>
        <v>1.3072304142979559E-3</v>
      </c>
      <c r="D29" s="2">
        <v>5199.5</v>
      </c>
      <c r="E29">
        <f t="shared" si="1"/>
        <v>-7.7647563892511828E-3</v>
      </c>
      <c r="H29">
        <v>1.3072304142979559E-3</v>
      </c>
      <c r="I29">
        <v>-7.7647563892511828E-3</v>
      </c>
      <c r="L29">
        <f t="shared" si="2"/>
        <v>-1.5785283208066415E-2</v>
      </c>
      <c r="M29">
        <f t="shared" si="3"/>
        <v>-2.4857270011615556E-2</v>
      </c>
      <c r="P29" s="54" t="s">
        <v>82</v>
      </c>
      <c r="Q29" s="14">
        <f>AVERAGE(M3:M190)</f>
        <v>-1.6947068220964055E-2</v>
      </c>
    </row>
    <row r="30" spans="1:24" x14ac:dyDescent="0.35">
      <c r="A30" s="1">
        <v>45512</v>
      </c>
      <c r="B30">
        <v>163.84</v>
      </c>
      <c r="C30">
        <f t="shared" si="0"/>
        <v>1.9039978733414169E-2</v>
      </c>
      <c r="D30" s="2">
        <v>5319.31</v>
      </c>
      <c r="E30">
        <f t="shared" si="1"/>
        <v>2.2781128575607587E-2</v>
      </c>
      <c r="H30">
        <v>1.9039978733414169E-2</v>
      </c>
      <c r="I30">
        <v>2.2781128575607587E-2</v>
      </c>
      <c r="L30">
        <f t="shared" si="2"/>
        <v>1.9474651110497967E-3</v>
      </c>
      <c r="M30">
        <f t="shared" si="3"/>
        <v>5.6886149532432151E-3</v>
      </c>
    </row>
    <row r="31" spans="1:24" ht="16" x14ac:dyDescent="0.4">
      <c r="A31" s="1">
        <v>45513</v>
      </c>
      <c r="B31">
        <v>165.39</v>
      </c>
      <c r="C31">
        <f t="shared" si="0"/>
        <v>9.4159794185589441E-3</v>
      </c>
      <c r="D31" s="2">
        <v>5344.16</v>
      </c>
      <c r="E31">
        <f t="shared" si="1"/>
        <v>4.660780212150723E-3</v>
      </c>
      <c r="H31">
        <v>9.4159794185589441E-3</v>
      </c>
      <c r="I31">
        <v>4.660780212150723E-3</v>
      </c>
      <c r="L31">
        <f t="shared" si="2"/>
        <v>-7.6765342038054279E-3</v>
      </c>
      <c r="M31">
        <f t="shared" si="3"/>
        <v>-1.2431733410213648E-2</v>
      </c>
      <c r="P31" s="9" t="s">
        <v>369</v>
      </c>
      <c r="Q31" s="9" t="s">
        <v>87</v>
      </c>
      <c r="R31" s="9" t="s">
        <v>98</v>
      </c>
    </row>
    <row r="32" spans="1:24" x14ac:dyDescent="0.35">
      <c r="A32" s="1">
        <v>45516</v>
      </c>
      <c r="B32">
        <v>163.95</v>
      </c>
      <c r="C32">
        <f t="shared" si="0"/>
        <v>-8.7448179790445835E-3</v>
      </c>
      <c r="D32" s="2">
        <v>5344.39</v>
      </c>
      <c r="E32">
        <f t="shared" si="1"/>
        <v>4.3036707511422095E-5</v>
      </c>
      <c r="H32">
        <v>-8.7448179790445835E-3</v>
      </c>
      <c r="I32">
        <v>4.3036707511422095E-5</v>
      </c>
      <c r="L32">
        <f t="shared" si="2"/>
        <v>-2.5837331601408955E-2</v>
      </c>
      <c r="M32">
        <f t="shared" si="3"/>
        <v>-1.7049476914852951E-2</v>
      </c>
      <c r="P32" s="11" t="s">
        <v>86</v>
      </c>
      <c r="Q32" s="55">
        <f>K2/100</f>
        <v>4.3073134328358222E-2</v>
      </c>
      <c r="R32" s="56" t="s">
        <v>88</v>
      </c>
    </row>
    <row r="33" spans="1:18" x14ac:dyDescent="0.35">
      <c r="A33" s="1">
        <v>45517</v>
      </c>
      <c r="B33">
        <v>165.93</v>
      </c>
      <c r="C33">
        <f t="shared" si="0"/>
        <v>1.2004509384039099E-2</v>
      </c>
      <c r="D33" s="2">
        <v>5434.43</v>
      </c>
      <c r="E33">
        <f t="shared" si="1"/>
        <v>1.6707226654933075E-2</v>
      </c>
      <c r="H33">
        <v>1.2004509384039099E-2</v>
      </c>
      <c r="I33">
        <v>1.6707226654933075E-2</v>
      </c>
      <c r="L33">
        <f t="shared" si="2"/>
        <v>-5.0880042383252728E-3</v>
      </c>
      <c r="M33">
        <f t="shared" si="3"/>
        <v>-3.8528696743129684E-4</v>
      </c>
      <c r="P33" s="11" t="s">
        <v>89</v>
      </c>
      <c r="Q33" s="55">
        <f>AVERAGE(M3:M190)</f>
        <v>-1.6947068220964055E-2</v>
      </c>
      <c r="R33" s="56" t="s">
        <v>90</v>
      </c>
    </row>
    <row r="34" spans="1:18" x14ac:dyDescent="0.35">
      <c r="A34" s="1">
        <v>45518</v>
      </c>
      <c r="B34">
        <v>162.03</v>
      </c>
      <c r="C34">
        <f t="shared" si="0"/>
        <v>-2.3784509401786922E-2</v>
      </c>
      <c r="D34" s="2">
        <v>5455.21</v>
      </c>
      <c r="E34">
        <f t="shared" si="1"/>
        <v>3.816476067632372E-3</v>
      </c>
      <c r="H34">
        <v>-2.3784509401786922E-2</v>
      </c>
      <c r="I34">
        <v>3.816476067632372E-3</v>
      </c>
      <c r="L34">
        <f t="shared" si="2"/>
        <v>-4.0877023024151291E-2</v>
      </c>
      <c r="M34">
        <f t="shared" si="3"/>
        <v>-1.3276037554732001E-2</v>
      </c>
      <c r="P34" s="11" t="s">
        <v>91</v>
      </c>
      <c r="Q34" s="55">
        <f>Q32+Q33</f>
        <v>2.6126066107394166E-2</v>
      </c>
      <c r="R34" s="56" t="s">
        <v>92</v>
      </c>
    </row>
    <row r="35" spans="1:18" x14ac:dyDescent="0.35">
      <c r="A35" s="1">
        <v>45519</v>
      </c>
      <c r="B35">
        <v>163.16999999999999</v>
      </c>
      <c r="C35">
        <f t="shared" si="0"/>
        <v>7.0110988300696141E-3</v>
      </c>
      <c r="D35" s="2">
        <v>5543.22</v>
      </c>
      <c r="E35">
        <f t="shared" si="1"/>
        <v>1.6004444012785939E-2</v>
      </c>
      <c r="H35">
        <v>7.0110988300696141E-3</v>
      </c>
      <c r="I35">
        <v>1.6004444012785939E-2</v>
      </c>
      <c r="L35">
        <f t="shared" si="2"/>
        <v>-1.0081414792294758E-2</v>
      </c>
      <c r="M35">
        <f t="shared" si="3"/>
        <v>-1.0880696095784334E-3</v>
      </c>
      <c r="P35" s="11" t="s">
        <v>93</v>
      </c>
      <c r="Q35" s="55">
        <f>AVERAGE(L3:L190)</f>
        <v>-1.7945967477188754E-2</v>
      </c>
      <c r="R35" s="56" t="s">
        <v>94</v>
      </c>
    </row>
    <row r="36" spans="1:18" x14ac:dyDescent="0.35">
      <c r="A36" s="1">
        <v>45520</v>
      </c>
      <c r="B36">
        <v>164.74</v>
      </c>
      <c r="C36">
        <f t="shared" si="0"/>
        <v>9.5758714101238009E-3</v>
      </c>
      <c r="D36" s="2">
        <v>5554.25</v>
      </c>
      <c r="E36">
        <f t="shared" si="1"/>
        <v>1.9878411263283945E-3</v>
      </c>
      <c r="H36">
        <v>9.5758714101238009E-3</v>
      </c>
      <c r="I36">
        <v>1.9878411263283945E-3</v>
      </c>
      <c r="L36">
        <f t="shared" si="2"/>
        <v>-7.5166422122405711E-3</v>
      </c>
      <c r="M36">
        <f t="shared" si="3"/>
        <v>-1.5104672496035977E-2</v>
      </c>
      <c r="P36" s="11" t="s">
        <v>95</v>
      </c>
      <c r="Q36" s="60">
        <f>Q32+Q35</f>
        <v>2.5127166851169468E-2</v>
      </c>
      <c r="R36" s="56" t="s">
        <v>97</v>
      </c>
    </row>
    <row r="37" spans="1:18" ht="16" x14ac:dyDescent="0.4">
      <c r="A37" s="1">
        <v>45523</v>
      </c>
      <c r="B37">
        <v>168.4</v>
      </c>
      <c r="C37">
        <f t="shared" si="0"/>
        <v>2.1973628295123698E-2</v>
      </c>
      <c r="D37" s="2">
        <v>5608.25</v>
      </c>
      <c r="E37">
        <f t="shared" si="1"/>
        <v>9.6753274361777754E-3</v>
      </c>
      <c r="H37">
        <v>2.1973628295123698E-2</v>
      </c>
      <c r="I37">
        <v>9.6753274361777754E-3</v>
      </c>
      <c r="L37">
        <f t="shared" si="2"/>
        <v>4.8811146727593263E-3</v>
      </c>
      <c r="M37">
        <f t="shared" si="3"/>
        <v>-7.4171861861865966E-3</v>
      </c>
      <c r="P37" s="13" t="s">
        <v>96</v>
      </c>
      <c r="Q37" s="57">
        <f>Q25</f>
        <v>1.2660985609526083</v>
      </c>
      <c r="R37" s="58" t="s">
        <v>99</v>
      </c>
    </row>
    <row r="38" spans="1:18" x14ac:dyDescent="0.35">
      <c r="A38" s="1">
        <v>45524</v>
      </c>
      <c r="B38">
        <v>168.96</v>
      </c>
      <c r="C38">
        <f t="shared" si="0"/>
        <v>3.3198987096702223E-3</v>
      </c>
      <c r="D38" s="2">
        <v>5597.12</v>
      </c>
      <c r="E38">
        <f t="shared" si="1"/>
        <v>-1.9865481747165059E-3</v>
      </c>
      <c r="H38">
        <v>3.3198987096702223E-3</v>
      </c>
      <c r="I38">
        <v>-1.9865481747165059E-3</v>
      </c>
      <c r="L38">
        <f t="shared" si="2"/>
        <v>-1.377261491269415E-2</v>
      </c>
      <c r="M38">
        <f t="shared" si="3"/>
        <v>-1.9079061797080878E-2</v>
      </c>
    </row>
    <row r="39" spans="1:18" ht="18.5" x14ac:dyDescent="0.45">
      <c r="A39" s="1">
        <v>45525</v>
      </c>
      <c r="B39">
        <v>167.63</v>
      </c>
      <c r="C39">
        <f t="shared" si="0"/>
        <v>-7.9028308747102378E-3</v>
      </c>
      <c r="D39" s="2">
        <v>5620.85</v>
      </c>
      <c r="E39">
        <f t="shared" si="1"/>
        <v>4.2307182841846242E-3</v>
      </c>
      <c r="H39">
        <v>-7.9028308747102378E-3</v>
      </c>
      <c r="I39">
        <v>4.2307182841846242E-3</v>
      </c>
      <c r="L39">
        <f t="shared" si="2"/>
        <v>-2.499534449707461E-2</v>
      </c>
      <c r="M39">
        <f t="shared" si="3"/>
        <v>-1.2861795338179747E-2</v>
      </c>
      <c r="P39" s="27" t="s">
        <v>375</v>
      </c>
      <c r="Q39" s="28" t="s">
        <v>100</v>
      </c>
    </row>
    <row r="40" spans="1:18" x14ac:dyDescent="0.35">
      <c r="A40" s="1">
        <v>45526</v>
      </c>
      <c r="B40">
        <v>165.49</v>
      </c>
      <c r="C40">
        <f t="shared" si="0"/>
        <v>-1.2848399612334518E-2</v>
      </c>
      <c r="D40" s="2">
        <v>5570.64</v>
      </c>
      <c r="E40">
        <f t="shared" si="1"/>
        <v>-8.9729494254644684E-3</v>
      </c>
      <c r="H40">
        <v>-1.2848399612334518E-2</v>
      </c>
      <c r="I40">
        <v>-8.9729494254644684E-3</v>
      </c>
      <c r="L40">
        <f t="shared" si="2"/>
        <v>-2.9940913234698892E-2</v>
      </c>
      <c r="M40">
        <f t="shared" si="3"/>
        <v>-2.6065463047828842E-2</v>
      </c>
      <c r="P40" s="11">
        <v>0</v>
      </c>
      <c r="Q40" s="29">
        <f>Q32</f>
        <v>4.3073134328358222E-2</v>
      </c>
    </row>
    <row r="41" spans="1:18" x14ac:dyDescent="0.35">
      <c r="A41" s="1">
        <v>45527</v>
      </c>
      <c r="B41">
        <v>167.43</v>
      </c>
      <c r="C41">
        <f t="shared" si="0"/>
        <v>1.1654583437600048E-2</v>
      </c>
      <c r="D41" s="2">
        <v>5634.61</v>
      </c>
      <c r="E41">
        <f t="shared" si="1"/>
        <v>1.1417986208502448E-2</v>
      </c>
      <c r="H41">
        <v>1.1654583437600048E-2</v>
      </c>
      <c r="I41">
        <v>1.1417986208502448E-2</v>
      </c>
      <c r="L41">
        <f t="shared" si="2"/>
        <v>-5.4379301847643242E-3</v>
      </c>
      <c r="M41">
        <f t="shared" si="3"/>
        <v>-5.6745274138619243E-3</v>
      </c>
      <c r="P41" s="11">
        <v>0.5</v>
      </c>
      <c r="Q41" s="30">
        <f>$Q$32+P41*($Q$34-$Q$32)</f>
        <v>3.4599600217876197E-2</v>
      </c>
    </row>
    <row r="42" spans="1:18" x14ac:dyDescent="0.35">
      <c r="A42" s="1">
        <v>45530</v>
      </c>
      <c r="B42">
        <v>167.93</v>
      </c>
      <c r="C42">
        <f t="shared" si="0"/>
        <v>2.9818724384647081E-3</v>
      </c>
      <c r="D42" s="2">
        <v>5616.84</v>
      </c>
      <c r="E42">
        <f t="shared" si="1"/>
        <v>-3.1587066155747872E-3</v>
      </c>
      <c r="H42">
        <v>2.9818724384647081E-3</v>
      </c>
      <c r="I42">
        <v>-3.1587066155747872E-3</v>
      </c>
      <c r="L42">
        <f t="shared" si="2"/>
        <v>-1.4110641183899663E-2</v>
      </c>
      <c r="M42">
        <f t="shared" si="3"/>
        <v>-2.0251220237939158E-2</v>
      </c>
      <c r="P42" s="11">
        <v>1</v>
      </c>
      <c r="Q42" s="30">
        <f t="shared" ref="Q42:Q46" si="4">$Q$32+P42*($Q$34-$Q$32)</f>
        <v>2.6126066107394166E-2</v>
      </c>
    </row>
    <row r="43" spans="1:18" x14ac:dyDescent="0.35">
      <c r="A43" s="1">
        <v>45531</v>
      </c>
      <c r="B43">
        <v>166.38</v>
      </c>
      <c r="C43">
        <f t="shared" si="0"/>
        <v>-9.2728970511748859E-3</v>
      </c>
      <c r="D43" s="2">
        <v>5625.8</v>
      </c>
      <c r="E43">
        <f t="shared" si="1"/>
        <v>1.5939320118754585E-3</v>
      </c>
      <c r="H43">
        <v>-9.2728970511748859E-3</v>
      </c>
      <c r="I43">
        <v>1.5939320118754585E-3</v>
      </c>
      <c r="L43">
        <f t="shared" si="2"/>
        <v>-2.6365410673539258E-2</v>
      </c>
      <c r="M43">
        <f t="shared" si="3"/>
        <v>-1.5498581610488914E-2</v>
      </c>
      <c r="P43" s="11">
        <v>1.5</v>
      </c>
      <c r="Q43" s="30">
        <f t="shared" si="4"/>
        <v>1.7652531996912139E-2</v>
      </c>
    </row>
    <row r="44" spans="1:18" x14ac:dyDescent="0.35">
      <c r="A44" s="1">
        <v>45532</v>
      </c>
      <c r="B44">
        <v>164.5</v>
      </c>
      <c r="C44">
        <f t="shared" si="0"/>
        <v>-1.1363758650315095E-2</v>
      </c>
      <c r="D44" s="2">
        <v>5592.18</v>
      </c>
      <c r="E44">
        <f t="shared" si="1"/>
        <v>-5.9939669454233853E-3</v>
      </c>
      <c r="H44">
        <v>-1.1363758650315095E-2</v>
      </c>
      <c r="I44">
        <v>-5.9939669454233853E-3</v>
      </c>
      <c r="L44">
        <f t="shared" si="2"/>
        <v>-2.8456272272679467E-2</v>
      </c>
      <c r="M44">
        <f t="shared" si="3"/>
        <v>-2.3086480567787757E-2</v>
      </c>
      <c r="P44" s="11">
        <v>2</v>
      </c>
      <c r="Q44" s="30">
        <f t="shared" si="4"/>
        <v>9.1789978864301111E-3</v>
      </c>
    </row>
    <row r="45" spans="1:18" x14ac:dyDescent="0.35">
      <c r="A45" s="1">
        <v>45533</v>
      </c>
      <c r="B45">
        <v>163.4</v>
      </c>
      <c r="C45">
        <f t="shared" si="0"/>
        <v>-6.7093877795240354E-3</v>
      </c>
      <c r="D45" s="2">
        <v>5591.96</v>
      </c>
      <c r="E45">
        <f t="shared" si="1"/>
        <v>-3.934142455813639E-5</v>
      </c>
      <c r="H45">
        <v>-6.7093877795240354E-3</v>
      </c>
      <c r="I45">
        <v>-3.934142455813639E-5</v>
      </c>
      <c r="L45">
        <f t="shared" si="2"/>
        <v>-2.3801901401888408E-2</v>
      </c>
      <c r="M45">
        <f t="shared" si="3"/>
        <v>-1.7131855046922509E-2</v>
      </c>
      <c r="P45" s="11">
        <v>2.5</v>
      </c>
      <c r="Q45" s="30">
        <f t="shared" si="4"/>
        <v>7.0546377594808002E-4</v>
      </c>
    </row>
    <row r="46" spans="1:18" x14ac:dyDescent="0.35">
      <c r="A46" s="1">
        <v>45534</v>
      </c>
      <c r="B46">
        <v>165.11</v>
      </c>
      <c r="C46">
        <f t="shared" si="0"/>
        <v>1.0410736017838727E-2</v>
      </c>
      <c r="D46" s="2">
        <v>5648.4</v>
      </c>
      <c r="E46">
        <f t="shared" si="1"/>
        <v>1.0042467382856683E-2</v>
      </c>
      <c r="H46">
        <v>1.0410736017838727E-2</v>
      </c>
      <c r="I46">
        <v>1.0042467382856683E-2</v>
      </c>
      <c r="L46">
        <f t="shared" si="2"/>
        <v>-6.6817776045256447E-3</v>
      </c>
      <c r="M46">
        <f t="shared" si="3"/>
        <v>-7.0500462395076888E-3</v>
      </c>
      <c r="P46" s="13">
        <v>3</v>
      </c>
      <c r="Q46" s="31">
        <f t="shared" si="4"/>
        <v>-7.7680703345339441E-3</v>
      </c>
    </row>
    <row r="47" spans="1:18" x14ac:dyDescent="0.35">
      <c r="A47" s="1">
        <v>45538</v>
      </c>
      <c r="B47">
        <v>158.61000000000001</v>
      </c>
      <c r="C47">
        <f t="shared" si="0"/>
        <v>-4.016355952827258E-2</v>
      </c>
      <c r="D47" s="2">
        <v>5528.93</v>
      </c>
      <c r="E47">
        <f t="shared" si="1"/>
        <v>-2.137801245458143E-2</v>
      </c>
      <c r="H47">
        <v>-4.016355952827258E-2</v>
      </c>
      <c r="I47">
        <v>-2.137801245458143E-2</v>
      </c>
      <c r="L47">
        <f t="shared" si="2"/>
        <v>-5.7256073150636952E-2</v>
      </c>
      <c r="M47">
        <f t="shared" si="3"/>
        <v>-3.8470526076945802E-2</v>
      </c>
    </row>
    <row r="48" spans="1:18" ht="18.5" x14ac:dyDescent="0.45">
      <c r="A48" s="1">
        <v>45539</v>
      </c>
      <c r="B48">
        <v>157.81</v>
      </c>
      <c r="C48">
        <f t="shared" si="0"/>
        <v>-5.0565811554272935E-3</v>
      </c>
      <c r="D48" s="2">
        <v>5520.07</v>
      </c>
      <c r="E48">
        <f t="shared" si="1"/>
        <v>-1.6037653903594354E-3</v>
      </c>
      <c r="H48">
        <v>-5.0565811554272935E-3</v>
      </c>
      <c r="I48">
        <v>-1.6037653903594354E-3</v>
      </c>
      <c r="L48">
        <f t="shared" si="2"/>
        <v>-2.2149094777791666E-2</v>
      </c>
      <c r="M48">
        <f t="shared" si="3"/>
        <v>-1.8696279012723808E-2</v>
      </c>
      <c r="P48" s="27" t="s">
        <v>102</v>
      </c>
      <c r="Q48" s="32" t="s">
        <v>101</v>
      </c>
    </row>
    <row r="49" spans="1:17" x14ac:dyDescent="0.35">
      <c r="A49" s="1">
        <v>45540</v>
      </c>
      <c r="B49">
        <v>158.6</v>
      </c>
      <c r="C49">
        <f t="shared" si="0"/>
        <v>4.9935314407063237E-3</v>
      </c>
      <c r="D49" s="2">
        <v>5503.41</v>
      </c>
      <c r="E49">
        <f t="shared" si="1"/>
        <v>-3.0226412501879545E-3</v>
      </c>
      <c r="H49">
        <v>4.9935314407063237E-3</v>
      </c>
      <c r="I49">
        <v>-3.0226412501879545E-3</v>
      </c>
      <c r="L49">
        <f t="shared" si="2"/>
        <v>-1.2098982181658047E-2</v>
      </c>
      <c r="M49">
        <f t="shared" si="3"/>
        <v>-2.0115154872552325E-2</v>
      </c>
      <c r="P49" s="59">
        <f>Q37</f>
        <v>1.2660985609526083</v>
      </c>
      <c r="Q49" s="33">
        <v>2.5127166851169468E-2</v>
      </c>
    </row>
    <row r="50" spans="1:17" x14ac:dyDescent="0.35">
      <c r="A50" s="1">
        <v>45541</v>
      </c>
      <c r="B50">
        <v>152.13</v>
      </c>
      <c r="C50">
        <f t="shared" si="0"/>
        <v>-4.1649890725710188E-2</v>
      </c>
      <c r="D50" s="2">
        <v>5408.42</v>
      </c>
      <c r="E50">
        <f t="shared" si="1"/>
        <v>-1.7410901670867562E-2</v>
      </c>
      <c r="H50">
        <v>-4.1649890725710188E-2</v>
      </c>
      <c r="I50">
        <v>-1.7410901670867562E-2</v>
      </c>
      <c r="L50">
        <f t="shared" si="2"/>
        <v>-5.874240434807456E-2</v>
      </c>
      <c r="M50">
        <f t="shared" si="3"/>
        <v>-3.4503415293231934E-2</v>
      </c>
    </row>
    <row r="51" spans="1:17" x14ac:dyDescent="0.35">
      <c r="A51" s="1">
        <v>45544</v>
      </c>
      <c r="B51">
        <v>149.54</v>
      </c>
      <c r="C51">
        <f t="shared" si="0"/>
        <v>-1.7171502903267938E-2</v>
      </c>
      <c r="D51" s="2">
        <v>5471.05</v>
      </c>
      <c r="E51">
        <f t="shared" si="1"/>
        <v>1.1513555690021488E-2</v>
      </c>
      <c r="H51">
        <v>-1.7171502903267938E-2</v>
      </c>
      <c r="I51">
        <v>1.1513555690021488E-2</v>
      </c>
      <c r="L51">
        <f t="shared" si="2"/>
        <v>-3.426401652563231E-2</v>
      </c>
      <c r="M51">
        <f t="shared" si="3"/>
        <v>-5.5789579323428842E-3</v>
      </c>
    </row>
    <row r="52" spans="1:17" x14ac:dyDescent="0.35">
      <c r="A52" s="1">
        <v>45545</v>
      </c>
      <c r="B52">
        <v>150.01</v>
      </c>
      <c r="C52">
        <f t="shared" si="0"/>
        <v>3.1380429690294328E-3</v>
      </c>
      <c r="D52" s="2">
        <v>5495.52</v>
      </c>
      <c r="E52">
        <f t="shared" si="1"/>
        <v>4.4626607244902189E-3</v>
      </c>
      <c r="H52">
        <v>3.1380429690294328E-3</v>
      </c>
      <c r="I52">
        <v>4.4626607244902189E-3</v>
      </c>
      <c r="L52">
        <f t="shared" si="2"/>
        <v>-1.3954470653334938E-2</v>
      </c>
      <c r="M52">
        <f t="shared" si="3"/>
        <v>-1.2629852897874154E-2</v>
      </c>
    </row>
    <row r="53" spans="1:17" x14ac:dyDescent="0.35">
      <c r="A53" s="1">
        <v>45546</v>
      </c>
      <c r="B53">
        <v>152.15</v>
      </c>
      <c r="C53">
        <f t="shared" si="0"/>
        <v>1.4164917802181121E-2</v>
      </c>
      <c r="D53" s="2">
        <v>5554.13</v>
      </c>
      <c r="E53">
        <f t="shared" si="1"/>
        <v>1.0608580303038784E-2</v>
      </c>
      <c r="H53">
        <v>1.4164917802181121E-2</v>
      </c>
      <c r="I53">
        <v>1.0608580303038784E-2</v>
      </c>
      <c r="L53">
        <f t="shared" si="2"/>
        <v>-2.927595820183251E-3</v>
      </c>
      <c r="M53">
        <f t="shared" si="3"/>
        <v>-6.4839333193255876E-3</v>
      </c>
    </row>
    <row r="54" spans="1:17" x14ac:dyDescent="0.35">
      <c r="A54" s="1">
        <v>45547</v>
      </c>
      <c r="B54">
        <v>155.54</v>
      </c>
      <c r="C54">
        <f t="shared" si="0"/>
        <v>2.2036056923817032E-2</v>
      </c>
      <c r="D54" s="2">
        <v>5595.76</v>
      </c>
      <c r="E54">
        <f t="shared" si="1"/>
        <v>7.46737294203047E-3</v>
      </c>
      <c r="H54">
        <v>2.2036056923817032E-2</v>
      </c>
      <c r="I54">
        <v>7.46737294203047E-3</v>
      </c>
      <c r="L54">
        <f t="shared" si="2"/>
        <v>4.9435433014526596E-3</v>
      </c>
      <c r="M54">
        <f t="shared" si="3"/>
        <v>-9.6251406803339011E-3</v>
      </c>
    </row>
    <row r="55" spans="1:17" x14ac:dyDescent="0.35">
      <c r="A55" s="1">
        <v>45548</v>
      </c>
      <c r="B55">
        <v>158.37</v>
      </c>
      <c r="C55">
        <f t="shared" si="0"/>
        <v>1.8031134236837439E-2</v>
      </c>
      <c r="D55" s="2">
        <v>5626.02</v>
      </c>
      <c r="E55">
        <f t="shared" si="1"/>
        <v>5.3930968783714164E-3</v>
      </c>
      <c r="H55">
        <v>1.8031134236837439E-2</v>
      </c>
      <c r="I55">
        <v>5.3930968783714164E-3</v>
      </c>
      <c r="L55">
        <f t="shared" si="2"/>
        <v>9.386206144730673E-4</v>
      </c>
      <c r="M55">
        <f t="shared" si="3"/>
        <v>-1.1699416743992955E-2</v>
      </c>
    </row>
    <row r="56" spans="1:17" x14ac:dyDescent="0.35">
      <c r="A56" s="1">
        <v>45551</v>
      </c>
      <c r="B56">
        <v>158.99</v>
      </c>
      <c r="C56">
        <f t="shared" si="0"/>
        <v>3.9072396569832463E-3</v>
      </c>
      <c r="D56" s="2">
        <v>5633.09</v>
      </c>
      <c r="E56">
        <f t="shared" si="1"/>
        <v>1.2558720767880025E-3</v>
      </c>
      <c r="H56">
        <v>3.9072396569832463E-3</v>
      </c>
      <c r="I56">
        <v>1.2558720767880025E-3</v>
      </c>
      <c r="L56">
        <f t="shared" si="2"/>
        <v>-1.3185273965381127E-2</v>
      </c>
      <c r="M56">
        <f t="shared" si="3"/>
        <v>-1.5836641545576371E-2</v>
      </c>
    </row>
    <row r="57" spans="1:17" x14ac:dyDescent="0.35">
      <c r="A57" s="1">
        <v>45552</v>
      </c>
      <c r="B57">
        <v>160.28</v>
      </c>
      <c r="C57">
        <f t="shared" si="0"/>
        <v>8.0809786073260097E-3</v>
      </c>
      <c r="D57" s="2">
        <v>5634.58</v>
      </c>
      <c r="E57">
        <f t="shared" si="1"/>
        <v>2.6447349073670164E-4</v>
      </c>
      <c r="H57">
        <v>8.0809786073260097E-3</v>
      </c>
      <c r="I57">
        <v>2.6447349073670164E-4</v>
      </c>
      <c r="L57">
        <f t="shared" si="2"/>
        <v>-9.0115350150383623E-3</v>
      </c>
      <c r="M57">
        <f t="shared" si="3"/>
        <v>-1.682804013162767E-2</v>
      </c>
    </row>
    <row r="58" spans="1:17" x14ac:dyDescent="0.35">
      <c r="A58" s="1">
        <v>45553</v>
      </c>
      <c r="B58">
        <v>160.81</v>
      </c>
      <c r="C58">
        <f t="shared" si="0"/>
        <v>3.3012580979895506E-3</v>
      </c>
      <c r="D58" s="2">
        <v>5618.26</v>
      </c>
      <c r="E58">
        <f t="shared" si="1"/>
        <v>-2.9006031263851696E-3</v>
      </c>
      <c r="H58">
        <v>3.3012580979895506E-3</v>
      </c>
      <c r="I58">
        <v>-2.9006031263851696E-3</v>
      </c>
      <c r="L58">
        <f t="shared" si="2"/>
        <v>-1.3791255524374822E-2</v>
      </c>
      <c r="M58">
        <f t="shared" si="3"/>
        <v>-1.999311674874954E-2</v>
      </c>
    </row>
    <row r="59" spans="1:17" x14ac:dyDescent="0.35">
      <c r="A59" s="1">
        <v>45554</v>
      </c>
      <c r="B59">
        <v>163.24</v>
      </c>
      <c r="C59">
        <f t="shared" si="0"/>
        <v>1.4997966671671612E-2</v>
      </c>
      <c r="D59" s="2">
        <v>5713.64</v>
      </c>
      <c r="E59">
        <f t="shared" si="1"/>
        <v>1.6834291247586949E-2</v>
      </c>
      <c r="H59">
        <v>1.4997966671671612E-2</v>
      </c>
      <c r="I59">
        <v>1.6834291247586949E-2</v>
      </c>
      <c r="L59">
        <f t="shared" si="2"/>
        <v>-2.0945469506927598E-3</v>
      </c>
      <c r="M59">
        <f t="shared" si="3"/>
        <v>-2.582223747774233E-4</v>
      </c>
    </row>
    <row r="60" spans="1:17" x14ac:dyDescent="0.35">
      <c r="A60" s="1">
        <v>45555</v>
      </c>
      <c r="B60">
        <v>164.64</v>
      </c>
      <c r="C60">
        <f t="shared" si="0"/>
        <v>8.5397615481343607E-3</v>
      </c>
      <c r="D60" s="2">
        <v>5702.55</v>
      </c>
      <c r="E60">
        <f t="shared" si="1"/>
        <v>-1.942855451501775E-3</v>
      </c>
      <c r="H60">
        <v>8.5397615481343607E-3</v>
      </c>
      <c r="I60">
        <v>-1.942855451501775E-3</v>
      </c>
      <c r="L60">
        <f t="shared" si="2"/>
        <v>-8.5527520742300113E-3</v>
      </c>
      <c r="M60">
        <f t="shared" si="3"/>
        <v>-1.9035369073866146E-2</v>
      </c>
    </row>
    <row r="61" spans="1:17" x14ac:dyDescent="0.35">
      <c r="A61" s="1">
        <v>45558</v>
      </c>
      <c r="B61">
        <v>163.07</v>
      </c>
      <c r="C61">
        <f t="shared" si="0"/>
        <v>-9.5817156125536426E-3</v>
      </c>
      <c r="D61" s="2">
        <v>5718.57</v>
      </c>
      <c r="E61">
        <f t="shared" si="1"/>
        <v>2.8053309143568263E-3</v>
      </c>
      <c r="H61">
        <v>-9.5817156125536426E-3</v>
      </c>
      <c r="I61">
        <v>2.8053309143568263E-3</v>
      </c>
      <c r="L61">
        <f t="shared" si="2"/>
        <v>-2.6674229234918016E-2</v>
      </c>
      <c r="M61">
        <f t="shared" si="3"/>
        <v>-1.4287182708007546E-2</v>
      </c>
    </row>
    <row r="62" spans="1:17" x14ac:dyDescent="0.35">
      <c r="A62" s="1">
        <v>45559</v>
      </c>
      <c r="B62">
        <v>163.63999999999999</v>
      </c>
      <c r="C62">
        <f t="shared" si="0"/>
        <v>3.4893365880118831E-3</v>
      </c>
      <c r="D62" s="2">
        <v>5732.93</v>
      </c>
      <c r="E62">
        <f t="shared" si="1"/>
        <v>2.5079697029956895E-3</v>
      </c>
      <c r="H62">
        <v>3.4893365880118831E-3</v>
      </c>
      <c r="I62">
        <v>2.5079697029956895E-3</v>
      </c>
      <c r="L62">
        <f t="shared" si="2"/>
        <v>-1.3603177034352489E-2</v>
      </c>
      <c r="M62">
        <f t="shared" si="3"/>
        <v>-1.4584543919368682E-2</v>
      </c>
    </row>
    <row r="63" spans="1:17" x14ac:dyDescent="0.35">
      <c r="A63" s="1">
        <v>45560</v>
      </c>
      <c r="B63">
        <v>162.99</v>
      </c>
      <c r="C63">
        <f t="shared" si="0"/>
        <v>-3.9800438296562586E-3</v>
      </c>
      <c r="D63" s="2">
        <v>5722.26</v>
      </c>
      <c r="E63">
        <f t="shared" si="1"/>
        <v>-1.8629115860669923E-3</v>
      </c>
      <c r="H63">
        <v>-3.9800438296562586E-3</v>
      </c>
      <c r="I63">
        <v>-1.8629115860669923E-3</v>
      </c>
      <c r="L63">
        <f t="shared" si="2"/>
        <v>-2.1072557452020631E-2</v>
      </c>
      <c r="M63">
        <f t="shared" si="3"/>
        <v>-1.8955425208431364E-2</v>
      </c>
    </row>
    <row r="64" spans="1:17" x14ac:dyDescent="0.35">
      <c r="A64" s="1">
        <v>45561</v>
      </c>
      <c r="B64">
        <v>163.83000000000001</v>
      </c>
      <c r="C64">
        <f t="shared" si="0"/>
        <v>5.1404556006305422E-3</v>
      </c>
      <c r="D64" s="2">
        <v>5745.37</v>
      </c>
      <c r="E64">
        <f t="shared" si="1"/>
        <v>4.0304808028723289E-3</v>
      </c>
      <c r="H64">
        <v>5.1404556006305422E-3</v>
      </c>
      <c r="I64">
        <v>4.0304808028723289E-3</v>
      </c>
      <c r="L64">
        <f t="shared" si="2"/>
        <v>-1.195205802173383E-2</v>
      </c>
      <c r="M64">
        <f t="shared" si="3"/>
        <v>-1.3062032819492043E-2</v>
      </c>
    </row>
    <row r="65" spans="1:13" x14ac:dyDescent="0.35">
      <c r="A65" s="1">
        <v>45562</v>
      </c>
      <c r="B65">
        <v>165.29</v>
      </c>
      <c r="C65">
        <f t="shared" si="0"/>
        <v>8.8722020970899394E-3</v>
      </c>
      <c r="D65" s="2">
        <v>5738.17</v>
      </c>
      <c r="E65">
        <f t="shared" si="1"/>
        <v>-1.2539688882457197E-3</v>
      </c>
      <c r="H65">
        <v>8.8722020970899394E-3</v>
      </c>
      <c r="I65">
        <v>-1.2539688882457197E-3</v>
      </c>
      <c r="L65">
        <f t="shared" si="2"/>
        <v>-8.2203115252744326E-3</v>
      </c>
      <c r="M65">
        <f t="shared" si="3"/>
        <v>-1.8346482510610093E-2</v>
      </c>
    </row>
    <row r="66" spans="1:13" x14ac:dyDescent="0.35">
      <c r="A66" s="1">
        <v>45565</v>
      </c>
      <c r="B66">
        <v>167.19</v>
      </c>
      <c r="C66">
        <f t="shared" si="0"/>
        <v>1.1429383320292814E-2</v>
      </c>
      <c r="D66" s="2">
        <v>5762.48</v>
      </c>
      <c r="E66">
        <f t="shared" si="1"/>
        <v>4.227593432856073E-3</v>
      </c>
      <c r="H66">
        <v>1.1429383320292814E-2</v>
      </c>
      <c r="I66">
        <v>4.227593432856073E-3</v>
      </c>
      <c r="L66">
        <f t="shared" si="2"/>
        <v>-5.6631303020715576E-3</v>
      </c>
      <c r="M66">
        <f t="shared" si="3"/>
        <v>-1.28649201895083E-2</v>
      </c>
    </row>
    <row r="67" spans="1:13" x14ac:dyDescent="0.35">
      <c r="A67" s="1">
        <v>45566</v>
      </c>
      <c r="B67">
        <v>168.42</v>
      </c>
      <c r="C67">
        <f t="shared" si="0"/>
        <v>7.3299693522913831E-3</v>
      </c>
      <c r="D67" s="2">
        <v>5708.75</v>
      </c>
      <c r="E67">
        <f t="shared" si="1"/>
        <v>-9.3678520838370288E-3</v>
      </c>
      <c r="H67">
        <v>7.3299693522913831E-3</v>
      </c>
      <c r="I67">
        <v>-9.3678520838370288E-3</v>
      </c>
      <c r="L67">
        <f t="shared" si="2"/>
        <v>-9.7625442700729897E-3</v>
      </c>
      <c r="M67">
        <f t="shared" si="3"/>
        <v>-2.6460365706201402E-2</v>
      </c>
    </row>
    <row r="68" spans="1:13" x14ac:dyDescent="0.35">
      <c r="A68" s="1">
        <v>45567</v>
      </c>
      <c r="B68">
        <v>167.31</v>
      </c>
      <c r="C68">
        <f t="shared" ref="C68:C131" si="5">LN(B68/B67)</f>
        <v>-6.6124805322739909E-3</v>
      </c>
      <c r="D68" s="2">
        <v>5709.54</v>
      </c>
      <c r="E68">
        <f t="shared" ref="E68:E131" si="6">LN(D68/D67)</f>
        <v>1.3837448536698041E-4</v>
      </c>
      <c r="H68">
        <v>-6.6124805322739909E-3</v>
      </c>
      <c r="I68">
        <v>1.3837448536698041E-4</v>
      </c>
      <c r="L68">
        <f t="shared" ref="L68:L131" si="7">H68-$K$2/252</f>
        <v>-2.3704994154638365E-2</v>
      </c>
      <c r="M68">
        <f t="shared" ref="M68:M131" si="8">I68-$K$2/252</f>
        <v>-1.6954139136997393E-2</v>
      </c>
    </row>
    <row r="69" spans="1:13" x14ac:dyDescent="0.35">
      <c r="A69" s="1">
        <v>45568</v>
      </c>
      <c r="B69">
        <v>167.21</v>
      </c>
      <c r="C69">
        <f t="shared" si="5"/>
        <v>-5.9787159499426787E-4</v>
      </c>
      <c r="D69" s="2">
        <v>5699.94</v>
      </c>
      <c r="E69">
        <f t="shared" si="6"/>
        <v>-1.6828115331257495E-3</v>
      </c>
      <c r="H69">
        <v>-5.9787159499426787E-4</v>
      </c>
      <c r="I69">
        <v>-1.6828115331257495E-3</v>
      </c>
      <c r="L69">
        <f t="shared" si="7"/>
        <v>-1.7690385217358641E-2</v>
      </c>
      <c r="M69">
        <f t="shared" si="8"/>
        <v>-1.8775325155490123E-2</v>
      </c>
    </row>
    <row r="70" spans="1:13" x14ac:dyDescent="0.35">
      <c r="A70" s="1">
        <v>45569</v>
      </c>
      <c r="B70">
        <v>168.56</v>
      </c>
      <c r="C70">
        <f t="shared" si="5"/>
        <v>8.0412620213558619E-3</v>
      </c>
      <c r="D70" s="2">
        <v>5751.07</v>
      </c>
      <c r="E70">
        <f t="shared" si="6"/>
        <v>8.9302759844378885E-3</v>
      </c>
      <c r="H70">
        <v>8.0412620213558619E-3</v>
      </c>
      <c r="I70">
        <v>8.9302759844378885E-3</v>
      </c>
      <c r="L70">
        <f t="shared" si="7"/>
        <v>-9.0512516010085101E-3</v>
      </c>
      <c r="M70">
        <f t="shared" si="8"/>
        <v>-8.1622376379264835E-3</v>
      </c>
    </row>
    <row r="71" spans="1:13" x14ac:dyDescent="0.35">
      <c r="A71" s="1">
        <v>45572</v>
      </c>
      <c r="B71">
        <v>164.39</v>
      </c>
      <c r="C71">
        <f t="shared" si="5"/>
        <v>-2.5050115974514706E-2</v>
      </c>
      <c r="D71" s="2">
        <v>5695.94</v>
      </c>
      <c r="E71">
        <f t="shared" si="6"/>
        <v>-9.6322841074211688E-3</v>
      </c>
      <c r="H71">
        <v>-2.5050115974514706E-2</v>
      </c>
      <c r="I71">
        <v>-9.6322841074211688E-3</v>
      </c>
      <c r="L71">
        <f t="shared" si="7"/>
        <v>-4.2142629596879075E-2</v>
      </c>
      <c r="M71">
        <f t="shared" si="8"/>
        <v>-2.6724797729785539E-2</v>
      </c>
    </row>
    <row r="72" spans="1:13" x14ac:dyDescent="0.35">
      <c r="A72" s="1">
        <v>45573</v>
      </c>
      <c r="B72">
        <v>165.7</v>
      </c>
      <c r="C72">
        <f t="shared" si="5"/>
        <v>7.9372709110981481E-3</v>
      </c>
      <c r="D72" s="2">
        <v>5751.13</v>
      </c>
      <c r="E72">
        <f t="shared" si="6"/>
        <v>9.6427168941927138E-3</v>
      </c>
      <c r="H72">
        <v>7.9372709110981481E-3</v>
      </c>
      <c r="I72">
        <v>9.6427168941927138E-3</v>
      </c>
      <c r="L72">
        <f t="shared" si="7"/>
        <v>-9.1552427112662239E-3</v>
      </c>
      <c r="M72">
        <f t="shared" si="8"/>
        <v>-7.4497967281716582E-3</v>
      </c>
    </row>
    <row r="73" spans="1:13" x14ac:dyDescent="0.35">
      <c r="A73" s="1">
        <v>45574</v>
      </c>
      <c r="B73">
        <v>163.06</v>
      </c>
      <c r="C73">
        <f t="shared" si="5"/>
        <v>-1.6060693197752381E-2</v>
      </c>
      <c r="D73" s="2">
        <v>5792.04</v>
      </c>
      <c r="E73">
        <f t="shared" si="6"/>
        <v>7.0882038963943272E-3</v>
      </c>
      <c r="H73">
        <v>-1.6060693197752381E-2</v>
      </c>
      <c r="I73">
        <v>7.0882038963943272E-3</v>
      </c>
      <c r="L73">
        <f t="shared" si="7"/>
        <v>-3.3153206820116757E-2</v>
      </c>
      <c r="M73">
        <f t="shared" si="8"/>
        <v>-1.0004309725970044E-2</v>
      </c>
    </row>
    <row r="74" spans="1:13" x14ac:dyDescent="0.35">
      <c r="A74" s="1">
        <v>45575</v>
      </c>
      <c r="B74">
        <v>163.18</v>
      </c>
      <c r="C74">
        <f t="shared" si="5"/>
        <v>7.356547658895088E-4</v>
      </c>
      <c r="D74" s="2">
        <v>5780.05</v>
      </c>
      <c r="E74">
        <f t="shared" si="6"/>
        <v>-2.0722279710146596E-3</v>
      </c>
      <c r="H74">
        <v>7.356547658895088E-4</v>
      </c>
      <c r="I74">
        <v>-2.0722279710146596E-3</v>
      </c>
      <c r="L74">
        <f t="shared" si="7"/>
        <v>-1.6356858856474862E-2</v>
      </c>
      <c r="M74">
        <f t="shared" si="8"/>
        <v>-1.9164741593379032E-2</v>
      </c>
    </row>
    <row r="75" spans="1:13" x14ac:dyDescent="0.35">
      <c r="A75" s="1">
        <v>45576</v>
      </c>
      <c r="B75">
        <v>164.52</v>
      </c>
      <c r="C75">
        <f t="shared" si="5"/>
        <v>8.1782573615692949E-3</v>
      </c>
      <c r="D75" s="2">
        <v>5815.03</v>
      </c>
      <c r="E75">
        <f t="shared" si="6"/>
        <v>6.0336118627852325E-3</v>
      </c>
      <c r="H75">
        <v>8.1782573615692949E-3</v>
      </c>
      <c r="I75">
        <v>6.0336118627852325E-3</v>
      </c>
      <c r="L75">
        <f t="shared" si="7"/>
        <v>-8.9142562607950771E-3</v>
      </c>
      <c r="M75">
        <f t="shared" si="8"/>
        <v>-1.1058901759579139E-2</v>
      </c>
    </row>
    <row r="76" spans="1:13" x14ac:dyDescent="0.35">
      <c r="A76" s="1">
        <v>45579</v>
      </c>
      <c r="B76">
        <v>166.35</v>
      </c>
      <c r="C76">
        <f t="shared" si="5"/>
        <v>1.1061859102262307E-2</v>
      </c>
      <c r="D76" s="2">
        <v>5859.85</v>
      </c>
      <c r="E76">
        <f t="shared" si="6"/>
        <v>7.6780609629941675E-3</v>
      </c>
      <c r="H76">
        <v>1.1061859102262307E-2</v>
      </c>
      <c r="I76">
        <v>7.6780609629941675E-3</v>
      </c>
      <c r="L76">
        <f t="shared" si="7"/>
        <v>-6.0306545201020655E-3</v>
      </c>
      <c r="M76">
        <f t="shared" si="8"/>
        <v>-9.4144526593702045E-3</v>
      </c>
    </row>
    <row r="77" spans="1:13" x14ac:dyDescent="0.35">
      <c r="A77" s="1">
        <v>45580</v>
      </c>
      <c r="B77">
        <v>166.9</v>
      </c>
      <c r="C77">
        <f t="shared" si="5"/>
        <v>3.3008282033038174E-3</v>
      </c>
      <c r="D77" s="2">
        <v>5815.26</v>
      </c>
      <c r="E77">
        <f t="shared" si="6"/>
        <v>-7.6385090687541464E-3</v>
      </c>
      <c r="H77">
        <v>3.3008282033038174E-3</v>
      </c>
      <c r="I77">
        <v>-7.6385090687541464E-3</v>
      </c>
      <c r="L77">
        <f t="shared" si="7"/>
        <v>-1.3791685419060555E-2</v>
      </c>
      <c r="M77">
        <f t="shared" si="8"/>
        <v>-2.4731022691118518E-2</v>
      </c>
    </row>
    <row r="78" spans="1:13" x14ac:dyDescent="0.35">
      <c r="A78" s="1">
        <v>45581</v>
      </c>
      <c r="B78">
        <v>166.74</v>
      </c>
      <c r="C78">
        <f t="shared" si="5"/>
        <v>-9.5911768532202526E-4</v>
      </c>
      <c r="D78" s="2">
        <v>5842.47</v>
      </c>
      <c r="E78">
        <f t="shared" si="6"/>
        <v>4.6681557065759915E-3</v>
      </c>
      <c r="H78">
        <v>-9.5911768532202526E-4</v>
      </c>
      <c r="I78">
        <v>4.6681557065759915E-3</v>
      </c>
      <c r="L78">
        <f t="shared" si="7"/>
        <v>-1.8051631307686396E-2</v>
      </c>
      <c r="M78">
        <f t="shared" si="8"/>
        <v>-1.242435791578838E-2</v>
      </c>
    </row>
    <row r="79" spans="1:13" x14ac:dyDescent="0.35">
      <c r="A79" s="1">
        <v>45582</v>
      </c>
      <c r="B79">
        <v>164.51</v>
      </c>
      <c r="C79">
        <f t="shared" si="5"/>
        <v>-1.3464354351138436E-2</v>
      </c>
      <c r="D79" s="2">
        <v>5841.47</v>
      </c>
      <c r="E79">
        <f t="shared" si="6"/>
        <v>-1.7117513483320916E-4</v>
      </c>
      <c r="H79">
        <v>-1.3464354351138436E-2</v>
      </c>
      <c r="I79">
        <v>-1.7117513483320916E-4</v>
      </c>
      <c r="L79">
        <f t="shared" si="7"/>
        <v>-3.0556867973502808E-2</v>
      </c>
      <c r="M79">
        <f t="shared" si="8"/>
        <v>-1.7263688757197582E-2</v>
      </c>
    </row>
    <row r="80" spans="1:13" x14ac:dyDescent="0.35">
      <c r="A80" s="1">
        <v>45583</v>
      </c>
      <c r="B80">
        <v>165.05</v>
      </c>
      <c r="C80">
        <f t="shared" si="5"/>
        <v>3.277099667873234E-3</v>
      </c>
      <c r="D80" s="2">
        <v>5864.67</v>
      </c>
      <c r="E80">
        <f t="shared" si="6"/>
        <v>3.9637370431245362E-3</v>
      </c>
      <c r="H80">
        <v>3.277099667873234E-3</v>
      </c>
      <c r="I80">
        <v>3.9637370431245362E-3</v>
      </c>
      <c r="L80">
        <f t="shared" si="7"/>
        <v>-1.3815413954491138E-2</v>
      </c>
      <c r="M80">
        <f t="shared" si="8"/>
        <v>-1.3128776579239835E-2</v>
      </c>
    </row>
    <row r="81" spans="1:13" x14ac:dyDescent="0.35">
      <c r="A81" s="1">
        <v>45586</v>
      </c>
      <c r="B81">
        <v>165.8</v>
      </c>
      <c r="C81">
        <f t="shared" si="5"/>
        <v>4.5337844019926301E-3</v>
      </c>
      <c r="D81" s="2">
        <v>5853.98</v>
      </c>
      <c r="E81">
        <f t="shared" si="6"/>
        <v>-1.8244427413090425E-3</v>
      </c>
      <c r="H81">
        <v>4.5337844019926301E-3</v>
      </c>
      <c r="I81">
        <v>-1.8244427413090425E-3</v>
      </c>
      <c r="L81">
        <f t="shared" si="7"/>
        <v>-1.2558729220371743E-2</v>
      </c>
      <c r="M81">
        <f t="shared" si="8"/>
        <v>-1.8916956363673413E-2</v>
      </c>
    </row>
    <row r="82" spans="1:13" x14ac:dyDescent="0.35">
      <c r="A82" s="1">
        <v>45587</v>
      </c>
      <c r="B82">
        <v>166.82</v>
      </c>
      <c r="C82">
        <f t="shared" si="5"/>
        <v>6.1331441122711508E-3</v>
      </c>
      <c r="D82" s="2">
        <v>5851.2</v>
      </c>
      <c r="E82">
        <f t="shared" si="6"/>
        <v>-4.7500338350551163E-4</v>
      </c>
      <c r="H82">
        <v>6.1331441122711508E-3</v>
      </c>
      <c r="I82">
        <v>-4.7500338350551163E-4</v>
      </c>
      <c r="L82">
        <f t="shared" si="7"/>
        <v>-1.0959369510093221E-2</v>
      </c>
      <c r="M82">
        <f t="shared" si="8"/>
        <v>-1.7567517005869882E-2</v>
      </c>
    </row>
    <row r="83" spans="1:13" x14ac:dyDescent="0.35">
      <c r="A83" s="1">
        <v>45588</v>
      </c>
      <c r="B83">
        <v>164.48</v>
      </c>
      <c r="C83">
        <f t="shared" si="5"/>
        <v>-1.4126404546665498E-2</v>
      </c>
      <c r="D83" s="2">
        <v>5797.42</v>
      </c>
      <c r="E83">
        <f t="shared" si="6"/>
        <v>-9.2337774119530536E-3</v>
      </c>
      <c r="H83">
        <v>-1.4126404546665498E-2</v>
      </c>
      <c r="I83">
        <v>-9.2337774119530536E-3</v>
      </c>
      <c r="L83">
        <f t="shared" si="7"/>
        <v>-3.1218918169029872E-2</v>
      </c>
      <c r="M83">
        <f t="shared" si="8"/>
        <v>-2.6326291034317426E-2</v>
      </c>
    </row>
    <row r="84" spans="1:13" x14ac:dyDescent="0.35">
      <c r="A84" s="1">
        <v>45589</v>
      </c>
      <c r="B84">
        <v>164.53</v>
      </c>
      <c r="C84">
        <f t="shared" si="5"/>
        <v>3.039421317584817E-4</v>
      </c>
      <c r="D84" s="2">
        <v>5809.86</v>
      </c>
      <c r="E84">
        <f t="shared" si="6"/>
        <v>2.1434831869283494E-3</v>
      </c>
      <c r="H84">
        <v>3.039421317584817E-4</v>
      </c>
      <c r="I84">
        <v>2.1434831869283494E-3</v>
      </c>
      <c r="L84">
        <f t="shared" si="7"/>
        <v>-1.6788571490605891E-2</v>
      </c>
      <c r="M84">
        <f t="shared" si="8"/>
        <v>-1.4949030435436023E-2</v>
      </c>
    </row>
    <row r="85" spans="1:13" x14ac:dyDescent="0.35">
      <c r="A85" s="1">
        <v>45590</v>
      </c>
      <c r="B85">
        <v>166.99</v>
      </c>
      <c r="C85">
        <f t="shared" si="5"/>
        <v>1.4841005985782299E-2</v>
      </c>
      <c r="D85" s="2">
        <v>5808.12</v>
      </c>
      <c r="E85">
        <f t="shared" si="6"/>
        <v>-2.9953572187414154E-4</v>
      </c>
      <c r="H85">
        <v>1.4841005985782299E-2</v>
      </c>
      <c r="I85">
        <v>-2.9953572187414154E-4</v>
      </c>
      <c r="L85">
        <f t="shared" si="7"/>
        <v>-2.2515076365820733E-3</v>
      </c>
      <c r="M85">
        <f t="shared" si="8"/>
        <v>-1.7392049344238512E-2</v>
      </c>
    </row>
    <row r="86" spans="1:13" x14ac:dyDescent="0.35">
      <c r="A86" s="1">
        <v>45593</v>
      </c>
      <c r="B86">
        <v>168.34</v>
      </c>
      <c r="C86">
        <f t="shared" si="5"/>
        <v>8.0518133990889803E-3</v>
      </c>
      <c r="D86" s="2">
        <v>5823.52</v>
      </c>
      <c r="E86">
        <f t="shared" si="6"/>
        <v>2.6479514493707988E-3</v>
      </c>
      <c r="H86">
        <v>8.0518133990889803E-3</v>
      </c>
      <c r="I86">
        <v>2.6479514493707988E-3</v>
      </c>
      <c r="L86">
        <f t="shared" si="7"/>
        <v>-9.0407002232753917E-3</v>
      </c>
      <c r="M86">
        <f t="shared" si="8"/>
        <v>-1.4444562172993574E-2</v>
      </c>
    </row>
    <row r="87" spans="1:13" x14ac:dyDescent="0.35">
      <c r="A87" s="1">
        <v>45594</v>
      </c>
      <c r="B87">
        <v>171.14</v>
      </c>
      <c r="C87">
        <f t="shared" si="5"/>
        <v>1.6496191206478581E-2</v>
      </c>
      <c r="D87" s="2">
        <v>5832.92</v>
      </c>
      <c r="E87">
        <f t="shared" si="6"/>
        <v>1.6128426925638532E-3</v>
      </c>
      <c r="H87">
        <v>1.6496191206478581E-2</v>
      </c>
      <c r="I87">
        <v>1.6128426925638532E-3</v>
      </c>
      <c r="L87">
        <f t="shared" si="7"/>
        <v>-5.9632241588579091E-4</v>
      </c>
      <c r="M87">
        <f t="shared" si="8"/>
        <v>-1.5479670929800519E-2</v>
      </c>
    </row>
    <row r="88" spans="1:13" x14ac:dyDescent="0.35">
      <c r="A88" s="1">
        <v>45595</v>
      </c>
      <c r="B88">
        <v>176.14</v>
      </c>
      <c r="C88">
        <f t="shared" si="5"/>
        <v>2.8797198387404601E-2</v>
      </c>
      <c r="D88" s="2">
        <v>5813.67</v>
      </c>
      <c r="E88">
        <f t="shared" si="6"/>
        <v>-3.3056916281390038E-3</v>
      </c>
      <c r="H88">
        <v>2.8797198387404601E-2</v>
      </c>
      <c r="I88">
        <v>-3.3056916281390038E-3</v>
      </c>
      <c r="L88">
        <f t="shared" si="7"/>
        <v>1.1704684765040229E-2</v>
      </c>
      <c r="M88">
        <f t="shared" si="8"/>
        <v>-2.0398205250503378E-2</v>
      </c>
    </row>
    <row r="89" spans="1:13" x14ac:dyDescent="0.35">
      <c r="A89" s="1">
        <v>45596</v>
      </c>
      <c r="B89">
        <v>172.69</v>
      </c>
      <c r="C89">
        <f t="shared" si="5"/>
        <v>-1.9781053780734709E-2</v>
      </c>
      <c r="D89" s="2">
        <v>5705.45</v>
      </c>
      <c r="E89">
        <f t="shared" si="6"/>
        <v>-1.8790182599519829E-2</v>
      </c>
      <c r="H89">
        <v>-1.9781053780734709E-2</v>
      </c>
      <c r="I89">
        <v>-1.8790182599519829E-2</v>
      </c>
      <c r="L89">
        <f t="shared" si="7"/>
        <v>-3.6873567403099078E-2</v>
      </c>
      <c r="M89">
        <f t="shared" si="8"/>
        <v>-3.5882696221884197E-2</v>
      </c>
    </row>
    <row r="90" spans="1:13" x14ac:dyDescent="0.35">
      <c r="A90" s="1">
        <v>45597</v>
      </c>
      <c r="B90">
        <v>172.65</v>
      </c>
      <c r="C90">
        <f t="shared" si="5"/>
        <v>-2.3165576057724481E-4</v>
      </c>
      <c r="D90" s="2">
        <v>5728.8</v>
      </c>
      <c r="E90">
        <f t="shared" si="6"/>
        <v>4.0842263302362366E-3</v>
      </c>
      <c r="H90">
        <v>-2.3165576057724481E-4</v>
      </c>
      <c r="I90">
        <v>4.0842263302362366E-3</v>
      </c>
      <c r="L90">
        <f t="shared" si="7"/>
        <v>-1.7324169382941616E-2</v>
      </c>
      <c r="M90">
        <f t="shared" si="8"/>
        <v>-1.3008287292128135E-2</v>
      </c>
    </row>
    <row r="91" spans="1:13" x14ac:dyDescent="0.35">
      <c r="A91" s="1">
        <v>45600</v>
      </c>
      <c r="B91">
        <v>170.68</v>
      </c>
      <c r="C91">
        <f t="shared" si="5"/>
        <v>-1.1475965516202067E-2</v>
      </c>
      <c r="D91" s="2">
        <v>5712.69</v>
      </c>
      <c r="E91">
        <f t="shared" si="6"/>
        <v>-2.8160686495115016E-3</v>
      </c>
      <c r="H91">
        <v>-1.1475965516202067E-2</v>
      </c>
      <c r="I91">
        <v>-2.8160686495115016E-3</v>
      </c>
      <c r="L91">
        <f t="shared" si="7"/>
        <v>-2.8568479138566437E-2</v>
      </c>
      <c r="M91">
        <f t="shared" si="8"/>
        <v>-1.9908582271875874E-2</v>
      </c>
    </row>
    <row r="92" spans="1:13" x14ac:dyDescent="0.35">
      <c r="A92" s="1">
        <v>45601</v>
      </c>
      <c r="B92">
        <v>171.41</v>
      </c>
      <c r="C92">
        <f t="shared" si="5"/>
        <v>4.267889199166308E-3</v>
      </c>
      <c r="D92" s="2">
        <v>5782.76</v>
      </c>
      <c r="E92">
        <f t="shared" si="6"/>
        <v>1.219106130274809E-2</v>
      </c>
      <c r="H92">
        <v>4.267889199166308E-3</v>
      </c>
      <c r="I92">
        <v>1.219106130274809E-2</v>
      </c>
      <c r="L92">
        <f t="shared" si="7"/>
        <v>-1.2824624423198063E-2</v>
      </c>
      <c r="M92">
        <f t="shared" si="8"/>
        <v>-4.9014523196162819E-3</v>
      </c>
    </row>
    <row r="93" spans="1:13" x14ac:dyDescent="0.35">
      <c r="A93" s="1">
        <v>45602</v>
      </c>
      <c r="B93">
        <v>178.33</v>
      </c>
      <c r="C93">
        <f t="shared" si="5"/>
        <v>3.9577418945456334E-2</v>
      </c>
      <c r="D93" s="2">
        <v>5929.04</v>
      </c>
      <c r="E93">
        <f t="shared" si="6"/>
        <v>2.4981233838896531E-2</v>
      </c>
      <c r="H93">
        <v>3.9577418945456334E-2</v>
      </c>
      <c r="I93">
        <v>2.4981233838896531E-2</v>
      </c>
      <c r="L93">
        <f t="shared" si="7"/>
        <v>2.2484905323091962E-2</v>
      </c>
      <c r="M93">
        <f t="shared" si="8"/>
        <v>7.8887202165321586E-3</v>
      </c>
    </row>
    <row r="94" spans="1:13" x14ac:dyDescent="0.35">
      <c r="A94" s="1">
        <v>45603</v>
      </c>
      <c r="B94">
        <v>182.28</v>
      </c>
      <c r="C94">
        <f t="shared" si="5"/>
        <v>2.1908199931259899E-2</v>
      </c>
      <c r="D94" s="2">
        <v>5973.1</v>
      </c>
      <c r="E94">
        <f t="shared" si="6"/>
        <v>7.4037444129894632E-3</v>
      </c>
      <c r="H94">
        <v>2.1908199931259899E-2</v>
      </c>
      <c r="I94">
        <v>7.4037444129894632E-3</v>
      </c>
      <c r="L94">
        <f t="shared" si="7"/>
        <v>4.8156863088955268E-3</v>
      </c>
      <c r="M94">
        <f t="shared" si="8"/>
        <v>-9.6887692093749096E-3</v>
      </c>
    </row>
    <row r="95" spans="1:13" x14ac:dyDescent="0.35">
      <c r="A95" s="1">
        <v>45604</v>
      </c>
      <c r="B95">
        <v>179.86</v>
      </c>
      <c r="C95">
        <f t="shared" si="5"/>
        <v>-1.3365195909312356E-2</v>
      </c>
      <c r="D95" s="2">
        <v>5995.54</v>
      </c>
      <c r="E95">
        <f t="shared" si="6"/>
        <v>3.7498038697994338E-3</v>
      </c>
      <c r="H95">
        <v>-1.3365195909312356E-2</v>
      </c>
      <c r="I95">
        <v>3.7498038697994338E-3</v>
      </c>
      <c r="L95">
        <f t="shared" si="7"/>
        <v>-3.045770953167673E-2</v>
      </c>
      <c r="M95">
        <f t="shared" si="8"/>
        <v>-1.3342709752564939E-2</v>
      </c>
    </row>
    <row r="96" spans="1:13" x14ac:dyDescent="0.35">
      <c r="A96" s="1">
        <v>45607</v>
      </c>
      <c r="B96">
        <v>181.97</v>
      </c>
      <c r="C96">
        <f t="shared" si="5"/>
        <v>1.1663067838781743E-2</v>
      </c>
      <c r="D96" s="2">
        <v>6001.35</v>
      </c>
      <c r="E96">
        <f t="shared" si="6"/>
        <v>9.6858443383637458E-4</v>
      </c>
      <c r="H96">
        <v>1.1663067838781743E-2</v>
      </c>
      <c r="I96">
        <v>9.6858443383637458E-4</v>
      </c>
      <c r="L96">
        <f t="shared" si="7"/>
        <v>-5.4294457835826291E-3</v>
      </c>
      <c r="M96">
        <f t="shared" si="8"/>
        <v>-1.6123929188527997E-2</v>
      </c>
    </row>
    <row r="97" spans="1:13" x14ac:dyDescent="0.35">
      <c r="A97" s="1">
        <v>45608</v>
      </c>
      <c r="B97">
        <v>183.32</v>
      </c>
      <c r="C97">
        <f t="shared" si="5"/>
        <v>7.3914213157720053E-3</v>
      </c>
      <c r="D97" s="2">
        <v>5983.99</v>
      </c>
      <c r="E97">
        <f t="shared" si="6"/>
        <v>-2.8968743715661891E-3</v>
      </c>
      <c r="H97">
        <v>7.3914213157720053E-3</v>
      </c>
      <c r="I97">
        <v>-2.8968743715661891E-3</v>
      </c>
      <c r="L97">
        <f t="shared" si="7"/>
        <v>-9.7010923065923675E-3</v>
      </c>
      <c r="M97">
        <f t="shared" si="8"/>
        <v>-1.998938799393056E-2</v>
      </c>
    </row>
    <row r="98" spans="1:13" x14ac:dyDescent="0.35">
      <c r="A98" s="1">
        <v>45609</v>
      </c>
      <c r="B98">
        <v>180.49</v>
      </c>
      <c r="C98">
        <f t="shared" si="5"/>
        <v>-1.5557885064766179E-2</v>
      </c>
      <c r="D98" s="2">
        <v>5985.38</v>
      </c>
      <c r="E98">
        <f t="shared" si="6"/>
        <v>2.322595101076364E-4</v>
      </c>
      <c r="H98">
        <v>-1.5557885064766179E-2</v>
      </c>
      <c r="I98">
        <v>2.322595101076364E-4</v>
      </c>
      <c r="L98">
        <f t="shared" si="7"/>
        <v>-3.2650398687130551E-2</v>
      </c>
      <c r="M98">
        <f t="shared" si="8"/>
        <v>-1.6860254112256737E-2</v>
      </c>
    </row>
    <row r="99" spans="1:13" x14ac:dyDescent="0.35">
      <c r="A99" s="1">
        <v>45610</v>
      </c>
      <c r="B99">
        <v>177.35</v>
      </c>
      <c r="C99">
        <f t="shared" si="5"/>
        <v>-1.7550193356526286E-2</v>
      </c>
      <c r="D99" s="2">
        <v>5949.17</v>
      </c>
      <c r="E99">
        <f t="shared" si="6"/>
        <v>-6.0681150291174617E-3</v>
      </c>
      <c r="H99">
        <v>-1.7550193356526286E-2</v>
      </c>
      <c r="I99">
        <v>-6.0681150291174617E-3</v>
      </c>
      <c r="L99">
        <f t="shared" si="7"/>
        <v>-3.4642706978890658E-2</v>
      </c>
      <c r="M99">
        <f t="shared" si="8"/>
        <v>-2.3160628651481833E-2</v>
      </c>
    </row>
    <row r="100" spans="1:13" x14ac:dyDescent="0.35">
      <c r="A100" s="1">
        <v>45611</v>
      </c>
      <c r="B100">
        <v>173.89</v>
      </c>
      <c r="C100">
        <f t="shared" si="5"/>
        <v>-1.970226582565341E-2</v>
      </c>
      <c r="D100" s="2">
        <v>5870.62</v>
      </c>
      <c r="E100">
        <f t="shared" si="6"/>
        <v>-1.3291463960568205E-2</v>
      </c>
      <c r="H100">
        <v>-1.970226582565341E-2</v>
      </c>
      <c r="I100">
        <v>-1.3291463960568205E-2</v>
      </c>
      <c r="L100">
        <f t="shared" si="7"/>
        <v>-3.6794779448017782E-2</v>
      </c>
      <c r="M100">
        <f t="shared" si="8"/>
        <v>-3.0383977582932577E-2</v>
      </c>
    </row>
    <row r="101" spans="1:13" x14ac:dyDescent="0.35">
      <c r="A101" s="1">
        <v>45614</v>
      </c>
      <c r="B101">
        <v>176.8</v>
      </c>
      <c r="C101">
        <f t="shared" si="5"/>
        <v>1.6596234809565621E-2</v>
      </c>
      <c r="D101" s="2">
        <v>5893.62</v>
      </c>
      <c r="E101">
        <f t="shared" si="6"/>
        <v>3.9101598241076656E-3</v>
      </c>
      <c r="H101">
        <v>1.6596234809565621E-2</v>
      </c>
      <c r="I101">
        <v>3.9101598241076656E-3</v>
      </c>
      <c r="L101">
        <f t="shared" si="7"/>
        <v>-4.9627881279875122E-4</v>
      </c>
      <c r="M101">
        <f t="shared" si="8"/>
        <v>-1.3182353798256706E-2</v>
      </c>
    </row>
    <row r="102" spans="1:13" x14ac:dyDescent="0.35">
      <c r="A102" s="1">
        <v>45615</v>
      </c>
      <c r="B102">
        <v>179.58</v>
      </c>
      <c r="C102">
        <f t="shared" si="5"/>
        <v>1.560164088911945E-2</v>
      </c>
      <c r="D102" s="2">
        <v>5916.98</v>
      </c>
      <c r="E102">
        <f t="shared" si="6"/>
        <v>3.9557737052673715E-3</v>
      </c>
      <c r="H102">
        <v>1.560164088911945E-2</v>
      </c>
      <c r="I102">
        <v>3.9557737052673715E-3</v>
      </c>
      <c r="L102">
        <f t="shared" si="7"/>
        <v>-1.4908727332449221E-3</v>
      </c>
      <c r="M102">
        <f t="shared" si="8"/>
        <v>-1.3136739917097E-2</v>
      </c>
    </row>
    <row r="103" spans="1:13" x14ac:dyDescent="0.35">
      <c r="A103" s="1">
        <v>45616</v>
      </c>
      <c r="B103">
        <v>177.33</v>
      </c>
      <c r="C103">
        <f t="shared" si="5"/>
        <v>-1.2608387588274749E-2</v>
      </c>
      <c r="D103" s="2">
        <v>5917.11</v>
      </c>
      <c r="E103">
        <f t="shared" si="6"/>
        <v>2.1970426117316337E-5</v>
      </c>
      <c r="H103">
        <v>-1.2608387588274749E-2</v>
      </c>
      <c r="I103">
        <v>2.1970426117316337E-5</v>
      </c>
      <c r="L103">
        <f t="shared" si="7"/>
        <v>-2.9700901210639119E-2</v>
      </c>
      <c r="M103">
        <f t="shared" si="8"/>
        <v>-1.7070543196247057E-2</v>
      </c>
    </row>
    <row r="104" spans="1:13" x14ac:dyDescent="0.35">
      <c r="A104" s="1">
        <v>45617</v>
      </c>
      <c r="B104">
        <v>169.24</v>
      </c>
      <c r="C104">
        <f t="shared" si="5"/>
        <v>-4.6694577652521156E-2</v>
      </c>
      <c r="D104" s="2">
        <v>5948.71</v>
      </c>
      <c r="E104">
        <f t="shared" si="6"/>
        <v>5.3262353051749837E-3</v>
      </c>
      <c r="H104">
        <v>-4.6694577652521156E-2</v>
      </c>
      <c r="I104">
        <v>5.3262353051749837E-3</v>
      </c>
      <c r="L104">
        <f t="shared" si="7"/>
        <v>-6.3787091274885521E-2</v>
      </c>
      <c r="M104">
        <f t="shared" si="8"/>
        <v>-1.1766278317189387E-2</v>
      </c>
    </row>
    <row r="105" spans="1:13" x14ac:dyDescent="0.35">
      <c r="A105" s="1">
        <v>45618</v>
      </c>
      <c r="B105">
        <v>166.57</v>
      </c>
      <c r="C105">
        <f t="shared" si="5"/>
        <v>-1.5902184362850371E-2</v>
      </c>
      <c r="D105" s="2">
        <v>5969.34</v>
      </c>
      <c r="E105">
        <f t="shared" si="6"/>
        <v>3.4619792004100735E-3</v>
      </c>
      <c r="H105">
        <v>-1.5902184362850371E-2</v>
      </c>
      <c r="I105">
        <v>3.4619792004100735E-3</v>
      </c>
      <c r="L105">
        <f t="shared" si="7"/>
        <v>-3.2994697985214747E-2</v>
      </c>
      <c r="M105">
        <f t="shared" si="8"/>
        <v>-1.3630534421954298E-2</v>
      </c>
    </row>
    <row r="106" spans="1:13" x14ac:dyDescent="0.35">
      <c r="A106" s="1">
        <v>45621</v>
      </c>
      <c r="B106">
        <v>169.43</v>
      </c>
      <c r="C106">
        <f t="shared" si="5"/>
        <v>1.7024220680998556E-2</v>
      </c>
      <c r="D106" s="2">
        <v>5987.37</v>
      </c>
      <c r="E106">
        <f t="shared" si="6"/>
        <v>3.015882072251307E-3</v>
      </c>
      <c r="H106">
        <v>1.7024220680998556E-2</v>
      </c>
      <c r="I106">
        <v>3.015882072251307E-3</v>
      </c>
      <c r="L106">
        <f t="shared" si="7"/>
        <v>-6.8292941365816207E-5</v>
      </c>
      <c r="M106">
        <f t="shared" si="8"/>
        <v>-1.4076631550113065E-2</v>
      </c>
    </row>
    <row r="107" spans="1:13" x14ac:dyDescent="0.35">
      <c r="A107" s="1">
        <v>45622</v>
      </c>
      <c r="B107">
        <v>170.62</v>
      </c>
      <c r="C107">
        <f t="shared" si="5"/>
        <v>6.998999310533752E-3</v>
      </c>
      <c r="D107" s="2">
        <v>6021.63</v>
      </c>
      <c r="E107">
        <f t="shared" si="6"/>
        <v>5.7057361888066833E-3</v>
      </c>
      <c r="H107">
        <v>6.998999310533752E-3</v>
      </c>
      <c r="I107">
        <v>5.7057361888066833E-3</v>
      </c>
      <c r="L107">
        <f t="shared" si="7"/>
        <v>-1.009351431183062E-2</v>
      </c>
      <c r="M107">
        <f t="shared" si="8"/>
        <v>-1.1386777433557689E-2</v>
      </c>
    </row>
    <row r="108" spans="1:13" x14ac:dyDescent="0.35">
      <c r="A108" s="1">
        <v>45623</v>
      </c>
      <c r="B108">
        <v>170.82</v>
      </c>
      <c r="C108">
        <f t="shared" si="5"/>
        <v>1.1715090374524273E-3</v>
      </c>
      <c r="D108" s="2">
        <v>5998.74</v>
      </c>
      <c r="E108">
        <f t="shared" si="6"/>
        <v>-3.8085396153748753E-3</v>
      </c>
      <c r="H108">
        <v>1.1715090374524273E-3</v>
      </c>
      <c r="I108">
        <v>-3.8085396153748753E-3</v>
      </c>
      <c r="L108">
        <f t="shared" si="7"/>
        <v>-1.5921004584911944E-2</v>
      </c>
      <c r="M108">
        <f t="shared" si="8"/>
        <v>-2.0901053237739248E-2</v>
      </c>
    </row>
    <row r="109" spans="1:13" x14ac:dyDescent="0.35">
      <c r="A109" s="1">
        <v>45625</v>
      </c>
      <c r="B109">
        <v>170.49</v>
      </c>
      <c r="C109">
        <f t="shared" si="5"/>
        <v>-1.9337265408612392E-3</v>
      </c>
      <c r="D109" s="2">
        <v>6032.38</v>
      </c>
      <c r="E109">
        <f t="shared" si="6"/>
        <v>5.5921788939180331E-3</v>
      </c>
      <c r="H109">
        <v>-1.9337265408612392E-3</v>
      </c>
      <c r="I109">
        <v>5.5921788939180331E-3</v>
      </c>
      <c r="L109">
        <f t="shared" si="7"/>
        <v>-1.902624016322561E-2</v>
      </c>
      <c r="M109">
        <f t="shared" si="8"/>
        <v>-1.1500334728446339E-2</v>
      </c>
    </row>
    <row r="110" spans="1:13" x14ac:dyDescent="0.35">
      <c r="A110" s="1">
        <v>45628</v>
      </c>
      <c r="B110">
        <v>172.98</v>
      </c>
      <c r="C110">
        <f t="shared" si="5"/>
        <v>1.4499336901225915E-2</v>
      </c>
      <c r="D110" s="2">
        <v>6047.15</v>
      </c>
      <c r="E110">
        <f t="shared" si="6"/>
        <v>2.4454606033056034E-3</v>
      </c>
      <c r="H110">
        <v>1.4499336901225915E-2</v>
      </c>
      <c r="I110">
        <v>2.4454606033056034E-3</v>
      </c>
      <c r="L110">
        <f t="shared" si="7"/>
        <v>-2.5931767211384571E-3</v>
      </c>
      <c r="M110">
        <f t="shared" si="8"/>
        <v>-1.4647053019058769E-2</v>
      </c>
    </row>
    <row r="111" spans="1:13" x14ac:dyDescent="0.35">
      <c r="A111" s="1">
        <v>45629</v>
      </c>
      <c r="B111">
        <v>173.02</v>
      </c>
      <c r="C111">
        <f t="shared" si="5"/>
        <v>2.3121387386248443E-4</v>
      </c>
      <c r="D111" s="2">
        <v>6049.88</v>
      </c>
      <c r="E111">
        <f t="shared" si="6"/>
        <v>4.5135046310470323E-4</v>
      </c>
      <c r="H111">
        <v>2.3121387386248443E-4</v>
      </c>
      <c r="I111">
        <v>4.5135046310470323E-4</v>
      </c>
      <c r="L111">
        <f t="shared" si="7"/>
        <v>-1.6861299748501889E-2</v>
      </c>
      <c r="M111">
        <f t="shared" si="8"/>
        <v>-1.6641163159259668E-2</v>
      </c>
    </row>
    <row r="112" spans="1:13" x14ac:dyDescent="0.35">
      <c r="A112" s="1">
        <v>45630</v>
      </c>
      <c r="B112">
        <v>176.09</v>
      </c>
      <c r="C112">
        <f t="shared" si="5"/>
        <v>1.7588033220458425E-2</v>
      </c>
      <c r="D112" s="2">
        <v>6086.49</v>
      </c>
      <c r="E112">
        <f t="shared" si="6"/>
        <v>6.0331237505021089E-3</v>
      </c>
      <c r="H112">
        <v>1.7588033220458425E-2</v>
      </c>
      <c r="I112">
        <v>6.0331237505021089E-3</v>
      </c>
      <c r="L112">
        <f t="shared" si="7"/>
        <v>4.9551959809405327E-4</v>
      </c>
      <c r="M112">
        <f t="shared" si="8"/>
        <v>-1.1059389871862262E-2</v>
      </c>
    </row>
    <row r="113" spans="1:13" x14ac:dyDescent="0.35">
      <c r="A113" s="1">
        <v>45631</v>
      </c>
      <c r="B113">
        <v>174.31</v>
      </c>
      <c r="C113">
        <f t="shared" si="5"/>
        <v>-1.0159904745912636E-2</v>
      </c>
      <c r="D113" s="2">
        <v>6075.11</v>
      </c>
      <c r="E113">
        <f t="shared" si="6"/>
        <v>-1.8714648272306858E-3</v>
      </c>
      <c r="H113">
        <v>-1.0159904745912636E-2</v>
      </c>
      <c r="I113">
        <v>-1.8714648272306858E-3</v>
      </c>
      <c r="L113">
        <f t="shared" si="7"/>
        <v>-2.7252418368277007E-2</v>
      </c>
      <c r="M113">
        <f t="shared" si="8"/>
        <v>-1.8963978449595058E-2</v>
      </c>
    </row>
    <row r="114" spans="1:13" x14ac:dyDescent="0.35">
      <c r="A114" s="1">
        <v>45632</v>
      </c>
      <c r="B114">
        <v>176.49</v>
      </c>
      <c r="C114">
        <f t="shared" si="5"/>
        <v>1.2428894317700216E-2</v>
      </c>
      <c r="D114" s="2">
        <v>6090.27</v>
      </c>
      <c r="E114">
        <f t="shared" si="6"/>
        <v>2.4923196558419955E-3</v>
      </c>
      <c r="H114">
        <v>1.2428894317700216E-2</v>
      </c>
      <c r="I114">
        <v>2.4923196558419955E-3</v>
      </c>
      <c r="L114">
        <f t="shared" si="7"/>
        <v>-4.6636193046641558E-3</v>
      </c>
      <c r="M114">
        <f t="shared" si="8"/>
        <v>-1.4600193966522377E-2</v>
      </c>
    </row>
    <row r="115" spans="1:13" x14ac:dyDescent="0.35">
      <c r="A115" s="1">
        <v>45635</v>
      </c>
      <c r="B115">
        <v>177.1</v>
      </c>
      <c r="C115">
        <f t="shared" si="5"/>
        <v>3.4503272443135538E-3</v>
      </c>
      <c r="D115" s="2">
        <v>6052.85</v>
      </c>
      <c r="E115">
        <f t="shared" si="6"/>
        <v>-6.1631802121963038E-3</v>
      </c>
      <c r="H115">
        <v>3.4503272443135538E-3</v>
      </c>
      <c r="I115">
        <v>-6.1631802121963038E-3</v>
      </c>
      <c r="L115">
        <f t="shared" si="7"/>
        <v>-1.3642186378050819E-2</v>
      </c>
      <c r="M115">
        <f t="shared" si="8"/>
        <v>-2.3255693834560675E-2</v>
      </c>
    </row>
    <row r="116" spans="1:13" x14ac:dyDescent="0.35">
      <c r="A116" s="1">
        <v>45636</v>
      </c>
      <c r="B116">
        <v>186.53</v>
      </c>
      <c r="C116">
        <f t="shared" si="5"/>
        <v>5.1877539267683459E-2</v>
      </c>
      <c r="D116" s="2">
        <v>6034.91</v>
      </c>
      <c r="E116">
        <f t="shared" si="6"/>
        <v>-2.9682940713745675E-3</v>
      </c>
      <c r="H116">
        <v>5.1877539267683459E-2</v>
      </c>
      <c r="I116">
        <v>-2.9682940713745675E-3</v>
      </c>
      <c r="L116">
        <f t="shared" si="7"/>
        <v>3.4785025645319087E-2</v>
      </c>
      <c r="M116">
        <f t="shared" si="8"/>
        <v>-2.0060807693738941E-2</v>
      </c>
    </row>
    <row r="117" spans="1:13" x14ac:dyDescent="0.35">
      <c r="A117" s="1">
        <v>45637</v>
      </c>
      <c r="B117">
        <v>196.71</v>
      </c>
      <c r="C117">
        <f t="shared" si="5"/>
        <v>5.3138478887166454E-2</v>
      </c>
      <c r="D117" s="2">
        <v>6084.19</v>
      </c>
      <c r="E117">
        <f t="shared" si="6"/>
        <v>8.1326619328850828E-3</v>
      </c>
      <c r="H117">
        <v>5.3138478887166454E-2</v>
      </c>
      <c r="I117">
        <v>8.1326619328850828E-3</v>
      </c>
      <c r="L117">
        <f t="shared" si="7"/>
        <v>3.6045965264802082E-2</v>
      </c>
      <c r="M117">
        <f t="shared" si="8"/>
        <v>-8.9598516894792892E-3</v>
      </c>
    </row>
    <row r="118" spans="1:13" x14ac:dyDescent="0.35">
      <c r="A118" s="1">
        <v>45638</v>
      </c>
      <c r="B118">
        <v>193.63</v>
      </c>
      <c r="C118">
        <f t="shared" si="5"/>
        <v>-1.5781441428330961E-2</v>
      </c>
      <c r="D118" s="2">
        <v>6051.25</v>
      </c>
      <c r="E118">
        <f t="shared" si="6"/>
        <v>-5.4287410919564485E-3</v>
      </c>
      <c r="H118">
        <v>-1.5781441428330961E-2</v>
      </c>
      <c r="I118">
        <v>-5.4287410919564485E-3</v>
      </c>
      <c r="L118">
        <f t="shared" si="7"/>
        <v>-3.2873955050695333E-2</v>
      </c>
      <c r="M118">
        <f t="shared" si="8"/>
        <v>-2.2521254714320822E-2</v>
      </c>
    </row>
    <row r="119" spans="1:13" x14ac:dyDescent="0.35">
      <c r="A119" s="1">
        <v>45639</v>
      </c>
      <c r="B119">
        <v>191.38</v>
      </c>
      <c r="C119">
        <f t="shared" si="5"/>
        <v>-1.1688141164190011E-2</v>
      </c>
      <c r="D119" s="2">
        <v>6051.09</v>
      </c>
      <c r="E119">
        <f t="shared" si="6"/>
        <v>-2.6441167577320025E-5</v>
      </c>
      <c r="H119">
        <v>-1.1688141164190011E-2</v>
      </c>
      <c r="I119">
        <v>-2.6441167577320025E-5</v>
      </c>
      <c r="L119">
        <f t="shared" si="7"/>
        <v>-2.8780654786554383E-2</v>
      </c>
      <c r="M119">
        <f t="shared" si="8"/>
        <v>-1.7118954789941691E-2</v>
      </c>
    </row>
    <row r="120" spans="1:13" x14ac:dyDescent="0.35">
      <c r="A120" s="1">
        <v>45642</v>
      </c>
      <c r="B120">
        <v>198.16</v>
      </c>
      <c r="C120">
        <f t="shared" si="5"/>
        <v>3.4813804829987346E-2</v>
      </c>
      <c r="D120" s="2">
        <v>6074.08</v>
      </c>
      <c r="E120">
        <f t="shared" si="6"/>
        <v>3.7921163249597686E-3</v>
      </c>
      <c r="H120">
        <v>3.4813804829987346E-2</v>
      </c>
      <c r="I120">
        <v>3.7921163249597686E-3</v>
      </c>
      <c r="L120">
        <f t="shared" si="7"/>
        <v>1.7721291207622974E-2</v>
      </c>
      <c r="M120">
        <f t="shared" si="8"/>
        <v>-1.3300397297404603E-2</v>
      </c>
    </row>
    <row r="121" spans="1:13" x14ac:dyDescent="0.35">
      <c r="A121" s="1">
        <v>45643</v>
      </c>
      <c r="B121">
        <v>197.12</v>
      </c>
      <c r="C121">
        <f t="shared" si="5"/>
        <v>-5.2621048359490783E-3</v>
      </c>
      <c r="D121" s="2">
        <v>6050.61</v>
      </c>
      <c r="E121">
        <f t="shared" si="6"/>
        <v>-3.8714440227630084E-3</v>
      </c>
      <c r="H121">
        <v>-5.2621048359490783E-3</v>
      </c>
      <c r="I121">
        <v>-3.8714440227630084E-3</v>
      </c>
      <c r="L121">
        <f t="shared" si="7"/>
        <v>-2.2354618458313449E-2</v>
      </c>
      <c r="M121">
        <f t="shared" si="8"/>
        <v>-2.096395764512738E-2</v>
      </c>
    </row>
    <row r="122" spans="1:13" x14ac:dyDescent="0.35">
      <c r="A122" s="1">
        <v>45644</v>
      </c>
      <c r="B122">
        <v>190.15</v>
      </c>
      <c r="C122">
        <f t="shared" si="5"/>
        <v>-3.5999445970886265E-2</v>
      </c>
      <c r="D122" s="2">
        <v>5872.16</v>
      </c>
      <c r="E122">
        <f t="shared" si="6"/>
        <v>-2.9936554508987644E-2</v>
      </c>
      <c r="H122">
        <v>-3.5999445970886265E-2</v>
      </c>
      <c r="I122">
        <v>-2.9936554508987644E-2</v>
      </c>
      <c r="L122">
        <f t="shared" si="7"/>
        <v>-5.3091959593250637E-2</v>
      </c>
      <c r="M122">
        <f t="shared" si="8"/>
        <v>-4.702906813135202E-2</v>
      </c>
    </row>
    <row r="123" spans="1:13" x14ac:dyDescent="0.35">
      <c r="A123" s="1">
        <v>45645</v>
      </c>
      <c r="B123">
        <v>189.7</v>
      </c>
      <c r="C123">
        <f t="shared" si="5"/>
        <v>-2.3693574333002549E-3</v>
      </c>
      <c r="D123" s="2">
        <v>5867.08</v>
      </c>
      <c r="E123">
        <f t="shared" si="6"/>
        <v>-8.6547345775283581E-4</v>
      </c>
      <c r="H123">
        <v>-2.3693574333002549E-3</v>
      </c>
      <c r="I123">
        <v>-8.6547345775283581E-4</v>
      </c>
      <c r="L123">
        <f t="shared" si="7"/>
        <v>-1.9461871055664628E-2</v>
      </c>
      <c r="M123">
        <f t="shared" si="8"/>
        <v>-1.7957987080117206E-2</v>
      </c>
    </row>
    <row r="124" spans="1:13" x14ac:dyDescent="0.35">
      <c r="A124" s="1">
        <v>45646</v>
      </c>
      <c r="B124">
        <v>192.96</v>
      </c>
      <c r="C124">
        <f t="shared" si="5"/>
        <v>1.7039036597852247E-2</v>
      </c>
      <c r="D124" s="2">
        <v>5930.85</v>
      </c>
      <c r="E124">
        <f t="shared" si="6"/>
        <v>1.0810476252410672E-2</v>
      </c>
      <c r="H124">
        <v>1.7039036597852247E-2</v>
      </c>
      <c r="I124">
        <v>1.0810476252410672E-2</v>
      </c>
      <c r="L124">
        <f t="shared" si="7"/>
        <v>-5.347702451212466E-5</v>
      </c>
      <c r="M124">
        <f t="shared" si="8"/>
        <v>-6.2820373699537004E-3</v>
      </c>
    </row>
    <row r="125" spans="1:13" x14ac:dyDescent="0.35">
      <c r="A125" s="1">
        <v>45649</v>
      </c>
      <c r="B125">
        <v>195.99</v>
      </c>
      <c r="C125">
        <f t="shared" si="5"/>
        <v>1.5580723981947993E-2</v>
      </c>
      <c r="D125" s="2">
        <v>5974.07</v>
      </c>
      <c r="E125">
        <f t="shared" si="6"/>
        <v>7.2608954754625398E-3</v>
      </c>
      <c r="H125">
        <v>1.5580723981947993E-2</v>
      </c>
      <c r="I125">
        <v>7.2608954754625398E-3</v>
      </c>
      <c r="L125">
        <f t="shared" si="7"/>
        <v>-1.5117896404163791E-3</v>
      </c>
      <c r="M125">
        <f t="shared" si="8"/>
        <v>-9.8316181469018313E-3</v>
      </c>
    </row>
    <row r="126" spans="1:13" x14ac:dyDescent="0.35">
      <c r="A126" s="1">
        <v>45650</v>
      </c>
      <c r="B126">
        <v>197.57</v>
      </c>
      <c r="C126">
        <f t="shared" si="5"/>
        <v>8.0293144045450147E-3</v>
      </c>
      <c r="D126" s="2">
        <v>6040.04</v>
      </c>
      <c r="E126">
        <f t="shared" si="6"/>
        <v>1.0982197273831982E-2</v>
      </c>
      <c r="H126">
        <v>8.0293144045450147E-3</v>
      </c>
      <c r="I126">
        <v>1.0982197273831982E-2</v>
      </c>
      <c r="L126">
        <f t="shared" si="7"/>
        <v>-9.0631992178193573E-3</v>
      </c>
      <c r="M126">
        <f t="shared" si="8"/>
        <v>-6.1103163485323898E-3</v>
      </c>
    </row>
    <row r="127" spans="1:13" x14ac:dyDescent="0.35">
      <c r="A127" s="1">
        <v>45652</v>
      </c>
      <c r="B127">
        <v>197.1</v>
      </c>
      <c r="C127">
        <f t="shared" si="5"/>
        <v>-2.3817377666392166E-3</v>
      </c>
      <c r="D127" s="2">
        <v>6037.59</v>
      </c>
      <c r="E127">
        <f t="shared" si="6"/>
        <v>-4.0570874146761795E-4</v>
      </c>
      <c r="H127">
        <v>-2.3817377666392166E-3</v>
      </c>
      <c r="I127">
        <v>-4.0570874146761795E-4</v>
      </c>
      <c r="L127">
        <f t="shared" si="7"/>
        <v>-1.9474251389003588E-2</v>
      </c>
      <c r="M127">
        <f t="shared" si="8"/>
        <v>-1.749822236383199E-2</v>
      </c>
    </row>
    <row r="128" spans="1:13" x14ac:dyDescent="0.35">
      <c r="A128" s="1">
        <v>45653</v>
      </c>
      <c r="B128">
        <v>194.04</v>
      </c>
      <c r="C128">
        <f t="shared" si="5"/>
        <v>-1.5646890781658741E-2</v>
      </c>
      <c r="D128" s="2">
        <v>5970.84</v>
      </c>
      <c r="E128">
        <f t="shared" si="6"/>
        <v>-1.111730467559637E-2</v>
      </c>
      <c r="H128">
        <v>-1.5646890781658741E-2</v>
      </c>
      <c r="I128">
        <v>-1.111730467559637E-2</v>
      </c>
      <c r="L128">
        <f t="shared" si="7"/>
        <v>-3.2739404404023113E-2</v>
      </c>
      <c r="M128">
        <f t="shared" si="8"/>
        <v>-2.8209818297960744E-2</v>
      </c>
    </row>
    <row r="129" spans="1:13" x14ac:dyDescent="0.35">
      <c r="A129" s="1">
        <v>45656</v>
      </c>
      <c r="B129">
        <v>192.69</v>
      </c>
      <c r="C129">
        <f t="shared" si="5"/>
        <v>-6.9816434392049589E-3</v>
      </c>
      <c r="D129" s="2">
        <v>5906.94</v>
      </c>
      <c r="E129">
        <f t="shared" si="6"/>
        <v>-1.0759690191101295E-2</v>
      </c>
      <c r="H129">
        <v>-6.9816434392049589E-3</v>
      </c>
      <c r="I129">
        <v>-1.0759690191101295E-2</v>
      </c>
      <c r="L129">
        <f t="shared" si="7"/>
        <v>-2.4074157061569332E-2</v>
      </c>
      <c r="M129">
        <f t="shared" si="8"/>
        <v>-2.7852203813465669E-2</v>
      </c>
    </row>
    <row r="130" spans="1:13" x14ac:dyDescent="0.35">
      <c r="A130" s="1">
        <v>45657</v>
      </c>
      <c r="B130">
        <v>190.44</v>
      </c>
      <c r="C130">
        <f t="shared" si="5"/>
        <v>-1.1745495611492822E-2</v>
      </c>
      <c r="D130" s="2">
        <v>5881.63</v>
      </c>
      <c r="E130">
        <f t="shared" si="6"/>
        <v>-4.2939964541344501E-3</v>
      </c>
      <c r="H130">
        <v>-1.1745495611492822E-2</v>
      </c>
      <c r="I130">
        <v>-4.2939964541344501E-3</v>
      </c>
      <c r="L130">
        <f t="shared" si="7"/>
        <v>-2.8838009233857195E-2</v>
      </c>
      <c r="M130">
        <f t="shared" si="8"/>
        <v>-2.1386510076498822E-2</v>
      </c>
    </row>
    <row r="131" spans="1:13" x14ac:dyDescent="0.35">
      <c r="A131" s="1">
        <v>45659</v>
      </c>
      <c r="B131">
        <v>190.63</v>
      </c>
      <c r="C131">
        <f t="shared" si="5"/>
        <v>9.9719219956729351E-4</v>
      </c>
      <c r="D131" s="2">
        <v>5868.55</v>
      </c>
      <c r="E131">
        <f t="shared" si="6"/>
        <v>-2.2263497925529528E-3</v>
      </c>
      <c r="H131">
        <v>9.9719219956729351E-4</v>
      </c>
      <c r="I131">
        <v>-2.2263497925529528E-3</v>
      </c>
      <c r="L131">
        <f t="shared" si="7"/>
        <v>-1.6095321422797078E-2</v>
      </c>
      <c r="M131">
        <f t="shared" si="8"/>
        <v>-1.9318863414917325E-2</v>
      </c>
    </row>
    <row r="132" spans="1:13" x14ac:dyDescent="0.35">
      <c r="A132" s="1">
        <v>45660</v>
      </c>
      <c r="B132">
        <v>193.13</v>
      </c>
      <c r="C132">
        <f t="shared" ref="C132:C190" si="9">LN(B132/B131)</f>
        <v>1.3029160758622871E-2</v>
      </c>
      <c r="D132" s="2">
        <v>5942.47</v>
      </c>
      <c r="E132">
        <f t="shared" ref="E132:E190" si="10">LN(D132/D131)</f>
        <v>1.2517287272659085E-2</v>
      </c>
      <c r="H132">
        <v>1.3029160758622871E-2</v>
      </c>
      <c r="I132">
        <v>1.2517287272659085E-2</v>
      </c>
      <c r="L132">
        <f t="shared" ref="L132:L190" si="11">H132-$K$2/252</f>
        <v>-4.0633528637415012E-3</v>
      </c>
      <c r="M132">
        <f t="shared" ref="M132:M190" si="12">I132-$K$2/252</f>
        <v>-4.5752263497052872E-3</v>
      </c>
    </row>
    <row r="133" spans="1:13" x14ac:dyDescent="0.35">
      <c r="A133" s="1">
        <v>45663</v>
      </c>
      <c r="B133">
        <v>197.96</v>
      </c>
      <c r="C133">
        <f t="shared" si="9"/>
        <v>2.4701452799177372E-2</v>
      </c>
      <c r="D133" s="2">
        <v>5975.38</v>
      </c>
      <c r="E133">
        <f t="shared" si="10"/>
        <v>5.5228222624888485E-3</v>
      </c>
      <c r="H133">
        <v>2.4701452799177372E-2</v>
      </c>
      <c r="I133">
        <v>5.5228222624888485E-3</v>
      </c>
      <c r="L133">
        <f t="shared" si="11"/>
        <v>7.6089391768130003E-3</v>
      </c>
      <c r="M133">
        <f t="shared" si="12"/>
        <v>-1.1569691359875523E-2</v>
      </c>
    </row>
    <row r="134" spans="1:13" x14ac:dyDescent="0.35">
      <c r="A134" s="1">
        <v>45664</v>
      </c>
      <c r="B134">
        <v>196.71</v>
      </c>
      <c r="C134">
        <f t="shared" si="9"/>
        <v>-6.334427140047531E-3</v>
      </c>
      <c r="D134" s="2">
        <v>5909.03</v>
      </c>
      <c r="E134">
        <f t="shared" si="10"/>
        <v>-1.116600476981219E-2</v>
      </c>
      <c r="H134">
        <v>-6.334427140047531E-3</v>
      </c>
      <c r="I134">
        <v>-1.116600476981219E-2</v>
      </c>
      <c r="L134">
        <f t="shared" si="11"/>
        <v>-2.3426940762411905E-2</v>
      </c>
      <c r="M134">
        <f t="shared" si="12"/>
        <v>-2.8258518392176562E-2</v>
      </c>
    </row>
    <row r="135" spans="1:13" x14ac:dyDescent="0.35">
      <c r="A135" s="1">
        <v>45665</v>
      </c>
      <c r="B135">
        <v>195.39</v>
      </c>
      <c r="C135">
        <f t="shared" si="9"/>
        <v>-6.7330017172179766E-3</v>
      </c>
      <c r="D135" s="2">
        <v>5918.25</v>
      </c>
      <c r="E135">
        <f t="shared" si="10"/>
        <v>1.559107735282887E-3</v>
      </c>
      <c r="H135">
        <v>-6.7330017172179766E-3</v>
      </c>
      <c r="I135">
        <v>1.559107735282887E-3</v>
      </c>
      <c r="L135">
        <f t="shared" si="11"/>
        <v>-2.3825515339582347E-2</v>
      </c>
      <c r="M135">
        <f t="shared" si="12"/>
        <v>-1.5533405887081485E-2</v>
      </c>
    </row>
    <row r="136" spans="1:13" x14ac:dyDescent="0.35">
      <c r="A136" s="1">
        <v>45667</v>
      </c>
      <c r="B136">
        <v>193.17</v>
      </c>
      <c r="C136">
        <f t="shared" si="9"/>
        <v>-1.1426931008218016E-2</v>
      </c>
      <c r="D136" s="2">
        <v>5827.04</v>
      </c>
      <c r="E136">
        <f t="shared" si="10"/>
        <v>-1.5531644353894208E-2</v>
      </c>
      <c r="H136">
        <v>-1.1426931008218016E-2</v>
      </c>
      <c r="I136">
        <v>-1.5531644353894208E-2</v>
      </c>
      <c r="L136">
        <f t="shared" si="11"/>
        <v>-2.851944463058239E-2</v>
      </c>
      <c r="M136">
        <f t="shared" si="12"/>
        <v>-3.2624157976258582E-2</v>
      </c>
    </row>
    <row r="137" spans="1:13" x14ac:dyDescent="0.35">
      <c r="A137" s="1">
        <v>45670</v>
      </c>
      <c r="B137">
        <v>192.29</v>
      </c>
      <c r="C137">
        <f t="shared" si="9"/>
        <v>-4.5659810557060476E-3</v>
      </c>
      <c r="D137" s="2">
        <v>5836.22</v>
      </c>
      <c r="E137">
        <f t="shared" si="10"/>
        <v>1.5741742695762329E-3</v>
      </c>
      <c r="H137">
        <v>-4.5659810557060476E-3</v>
      </c>
      <c r="I137">
        <v>1.5741742695762329E-3</v>
      </c>
      <c r="L137">
        <f t="shared" si="11"/>
        <v>-2.165849467807042E-2</v>
      </c>
      <c r="M137">
        <f t="shared" si="12"/>
        <v>-1.551833935278814E-2</v>
      </c>
    </row>
    <row r="138" spans="1:13" x14ac:dyDescent="0.35">
      <c r="A138" s="1">
        <v>45671</v>
      </c>
      <c r="B138">
        <v>191.05</v>
      </c>
      <c r="C138">
        <f t="shared" si="9"/>
        <v>-6.469475269586732E-3</v>
      </c>
      <c r="D138" s="2">
        <v>5842.91</v>
      </c>
      <c r="E138">
        <f t="shared" si="10"/>
        <v>1.1456334044923633E-3</v>
      </c>
      <c r="H138">
        <v>-6.469475269586732E-3</v>
      </c>
      <c r="I138">
        <v>1.1456334044923633E-3</v>
      </c>
      <c r="L138">
        <f t="shared" si="11"/>
        <v>-2.3561988891951102E-2</v>
      </c>
      <c r="M138">
        <f t="shared" si="12"/>
        <v>-1.5946880217872009E-2</v>
      </c>
    </row>
    <row r="139" spans="1:13" x14ac:dyDescent="0.35">
      <c r="A139" s="1">
        <v>45672</v>
      </c>
      <c r="B139">
        <v>196.98</v>
      </c>
      <c r="C139">
        <f t="shared" si="9"/>
        <v>3.0567026848647275E-2</v>
      </c>
      <c r="D139" s="2">
        <v>5949.91</v>
      </c>
      <c r="E139">
        <f t="shared" si="10"/>
        <v>1.8147132985426716E-2</v>
      </c>
      <c r="H139">
        <v>3.0567026848647275E-2</v>
      </c>
      <c r="I139">
        <v>1.8147132985426716E-2</v>
      </c>
      <c r="L139">
        <f t="shared" si="11"/>
        <v>1.3474513226282903E-2</v>
      </c>
      <c r="M139">
        <f t="shared" si="12"/>
        <v>1.0546193630623438E-3</v>
      </c>
    </row>
    <row r="140" spans="1:13" x14ac:dyDescent="0.35">
      <c r="A140" s="1">
        <v>45673</v>
      </c>
      <c r="B140">
        <v>194.41</v>
      </c>
      <c r="C140">
        <f t="shared" si="9"/>
        <v>-1.3132869709007794E-2</v>
      </c>
      <c r="D140" s="2">
        <v>5937.34</v>
      </c>
      <c r="E140">
        <f t="shared" si="10"/>
        <v>-2.1148717634665781E-3</v>
      </c>
      <c r="H140">
        <v>-1.3132869709007794E-2</v>
      </c>
      <c r="I140">
        <v>-2.1148717634665781E-3</v>
      </c>
      <c r="L140">
        <f t="shared" si="11"/>
        <v>-3.0225383331372167E-2</v>
      </c>
      <c r="M140">
        <f t="shared" si="12"/>
        <v>-1.9207385385830951E-2</v>
      </c>
    </row>
    <row r="141" spans="1:13" x14ac:dyDescent="0.35">
      <c r="A141" s="1">
        <v>45674</v>
      </c>
      <c r="B141">
        <v>197.55</v>
      </c>
      <c r="C141">
        <f t="shared" si="9"/>
        <v>1.6022385824851357E-2</v>
      </c>
      <c r="D141" s="2">
        <v>5996.66</v>
      </c>
      <c r="E141">
        <f t="shared" si="10"/>
        <v>9.9414259357241096E-3</v>
      </c>
      <c r="H141">
        <v>1.6022385824851357E-2</v>
      </c>
      <c r="I141">
        <v>9.9414259357241096E-3</v>
      </c>
      <c r="L141">
        <f t="shared" si="11"/>
        <v>-1.0701277975130145E-3</v>
      </c>
      <c r="M141">
        <f t="shared" si="12"/>
        <v>-7.1510876866402624E-3</v>
      </c>
    </row>
    <row r="142" spans="1:13" x14ac:dyDescent="0.35">
      <c r="A142" s="1">
        <v>45678</v>
      </c>
      <c r="B142">
        <v>199.63</v>
      </c>
      <c r="C142">
        <f t="shared" si="9"/>
        <v>1.0473936327162406E-2</v>
      </c>
      <c r="D142" s="2">
        <v>6049.24</v>
      </c>
      <c r="E142">
        <f t="shared" si="10"/>
        <v>8.7299967522312897E-3</v>
      </c>
      <c r="H142">
        <v>1.0473936327162406E-2</v>
      </c>
      <c r="I142">
        <v>8.7299967522312897E-3</v>
      </c>
      <c r="L142">
        <f t="shared" si="11"/>
        <v>-6.6185772952019658E-3</v>
      </c>
      <c r="M142">
        <f t="shared" si="12"/>
        <v>-8.3625168701330823E-3</v>
      </c>
    </row>
    <row r="143" spans="1:13" x14ac:dyDescent="0.35">
      <c r="A143" s="1">
        <v>45679</v>
      </c>
      <c r="B143">
        <v>200.03</v>
      </c>
      <c r="C143">
        <f t="shared" si="9"/>
        <v>2.001702114599341E-3</v>
      </c>
      <c r="D143" s="2">
        <v>6086.37</v>
      </c>
      <c r="E143">
        <f t="shared" si="10"/>
        <v>6.1192005774427091E-3</v>
      </c>
      <c r="H143">
        <v>2.001702114599341E-3</v>
      </c>
      <c r="I143">
        <v>6.1192005774427091E-3</v>
      </c>
      <c r="L143">
        <f t="shared" si="11"/>
        <v>-1.5090811507765031E-2</v>
      </c>
      <c r="M143">
        <f t="shared" si="12"/>
        <v>-1.0973313044921662E-2</v>
      </c>
    </row>
    <row r="144" spans="1:13" x14ac:dyDescent="0.35">
      <c r="A144" s="1">
        <v>45680</v>
      </c>
      <c r="B144">
        <v>199.58</v>
      </c>
      <c r="C144">
        <f t="shared" si="9"/>
        <v>-2.2521968429949886E-3</v>
      </c>
      <c r="D144" s="2">
        <v>6118.71</v>
      </c>
      <c r="E144">
        <f t="shared" si="10"/>
        <v>5.2994450977238887E-3</v>
      </c>
      <c r="H144">
        <v>-2.2521968429949886E-3</v>
      </c>
      <c r="I144">
        <v>5.2994450977238887E-3</v>
      </c>
      <c r="L144">
        <f t="shared" si="11"/>
        <v>-1.934471046535936E-2</v>
      </c>
      <c r="M144">
        <f t="shared" si="12"/>
        <v>-1.1793068524640484E-2</v>
      </c>
    </row>
    <row r="145" spans="1:13" x14ac:dyDescent="0.35">
      <c r="A145" s="1">
        <v>45681</v>
      </c>
      <c r="B145">
        <v>201.9</v>
      </c>
      <c r="C145">
        <f t="shared" si="9"/>
        <v>1.1557366862625325E-2</v>
      </c>
      <c r="D145" s="2">
        <v>6101.24</v>
      </c>
      <c r="E145">
        <f t="shared" si="10"/>
        <v>-2.8592607828964826E-3</v>
      </c>
      <c r="H145">
        <v>1.1557366862625325E-2</v>
      </c>
      <c r="I145">
        <v>-2.8592607828964826E-3</v>
      </c>
      <c r="L145">
        <f t="shared" si="11"/>
        <v>-5.5351467597390472E-3</v>
      </c>
      <c r="M145">
        <f t="shared" si="12"/>
        <v>-1.9951774405260855E-2</v>
      </c>
    </row>
    <row r="146" spans="1:13" x14ac:dyDescent="0.35">
      <c r="A146" s="1">
        <v>45684</v>
      </c>
      <c r="B146">
        <v>193.77</v>
      </c>
      <c r="C146">
        <f t="shared" si="9"/>
        <v>-4.1100636606300735E-2</v>
      </c>
      <c r="D146" s="2">
        <v>6012.28</v>
      </c>
      <c r="E146">
        <f t="shared" si="10"/>
        <v>-1.4687984883634318E-2</v>
      </c>
      <c r="H146">
        <v>-4.1100636606300735E-2</v>
      </c>
      <c r="I146">
        <v>-1.4687984883634318E-2</v>
      </c>
      <c r="L146">
        <f t="shared" si="11"/>
        <v>-5.8193150228665107E-2</v>
      </c>
      <c r="M146">
        <f t="shared" si="12"/>
        <v>-3.1780498505998692E-2</v>
      </c>
    </row>
    <row r="147" spans="1:13" x14ac:dyDescent="0.35">
      <c r="A147" s="1">
        <v>45685</v>
      </c>
      <c r="B147">
        <v>197.07</v>
      </c>
      <c r="C147">
        <f t="shared" si="9"/>
        <v>1.6887106860000216E-2</v>
      </c>
      <c r="D147" s="2">
        <v>6067.7</v>
      </c>
      <c r="E147">
        <f t="shared" si="10"/>
        <v>9.1755762546756169E-3</v>
      </c>
      <c r="H147">
        <v>1.6887106860000216E-2</v>
      </c>
      <c r="I147">
        <v>9.1755762546756169E-3</v>
      </c>
      <c r="L147">
        <f t="shared" si="11"/>
        <v>-2.0540676236415617E-4</v>
      </c>
      <c r="M147">
        <f t="shared" si="12"/>
        <v>-7.9169373676887551E-3</v>
      </c>
    </row>
    <row r="148" spans="1:13" x14ac:dyDescent="0.35">
      <c r="A148" s="1">
        <v>45686</v>
      </c>
      <c r="B148">
        <v>197.18</v>
      </c>
      <c r="C148">
        <f t="shared" si="9"/>
        <v>5.5802157440403488E-4</v>
      </c>
      <c r="D148" s="2">
        <v>6039.31</v>
      </c>
      <c r="E148">
        <f t="shared" si="10"/>
        <v>-4.6898535700948913E-3</v>
      </c>
      <c r="H148">
        <v>5.5802157440403488E-4</v>
      </c>
      <c r="I148">
        <v>-4.6898535700948913E-3</v>
      </c>
      <c r="L148">
        <f t="shared" si="11"/>
        <v>-1.6534492047960338E-2</v>
      </c>
      <c r="M148">
        <f t="shared" si="12"/>
        <v>-2.1782367192459264E-2</v>
      </c>
    </row>
    <row r="149" spans="1:13" x14ac:dyDescent="0.35">
      <c r="A149" s="1">
        <v>45687</v>
      </c>
      <c r="B149">
        <v>202.63</v>
      </c>
      <c r="C149">
        <f t="shared" si="9"/>
        <v>2.7264638730342489E-2</v>
      </c>
      <c r="D149" s="2">
        <v>6071.17</v>
      </c>
      <c r="E149">
        <f t="shared" si="10"/>
        <v>5.2615707224356184E-3</v>
      </c>
      <c r="H149">
        <v>2.7264638730342489E-2</v>
      </c>
      <c r="I149">
        <v>5.2615707224356184E-3</v>
      </c>
      <c r="L149">
        <f t="shared" si="11"/>
        <v>1.0172125107978117E-2</v>
      </c>
      <c r="M149">
        <f t="shared" si="12"/>
        <v>-1.1830942899928754E-2</v>
      </c>
    </row>
    <row r="150" spans="1:13" x14ac:dyDescent="0.35">
      <c r="A150" s="1">
        <v>45688</v>
      </c>
      <c r="B150">
        <v>205.6</v>
      </c>
      <c r="C150">
        <f t="shared" si="9"/>
        <v>1.4550877703772183E-2</v>
      </c>
      <c r="D150" s="2">
        <v>6040.53</v>
      </c>
      <c r="E150">
        <f t="shared" si="10"/>
        <v>-5.0595812914254659E-3</v>
      </c>
      <c r="H150">
        <v>1.4550877703772183E-2</v>
      </c>
      <c r="I150">
        <v>-5.0595812914254659E-3</v>
      </c>
      <c r="L150">
        <f t="shared" si="11"/>
        <v>-2.5416359185921888E-3</v>
      </c>
      <c r="M150">
        <f t="shared" si="12"/>
        <v>-2.215209491378984E-2</v>
      </c>
    </row>
    <row r="151" spans="1:13" x14ac:dyDescent="0.35">
      <c r="A151" s="1">
        <v>45691</v>
      </c>
      <c r="B151">
        <v>202.64</v>
      </c>
      <c r="C151">
        <f t="shared" si="9"/>
        <v>-1.4501527887590323E-2</v>
      </c>
      <c r="D151" s="2">
        <v>5994.57</v>
      </c>
      <c r="E151">
        <f t="shared" si="10"/>
        <v>-7.637696973119063E-3</v>
      </c>
      <c r="H151">
        <v>-1.4501527887590323E-2</v>
      </c>
      <c r="I151">
        <v>-7.637696973119063E-3</v>
      </c>
      <c r="L151">
        <f t="shared" si="11"/>
        <v>-3.1594041509954693E-2</v>
      </c>
      <c r="M151">
        <f t="shared" si="12"/>
        <v>-2.4730210595483436E-2</v>
      </c>
    </row>
    <row r="152" spans="1:13" x14ac:dyDescent="0.35">
      <c r="A152" s="1">
        <v>45692</v>
      </c>
      <c r="B152">
        <v>207.71</v>
      </c>
      <c r="C152">
        <f t="shared" si="9"/>
        <v>2.471187039459739E-2</v>
      </c>
      <c r="D152" s="2">
        <v>6037.88</v>
      </c>
      <c r="E152">
        <f t="shared" si="10"/>
        <v>7.1988974883324779E-3</v>
      </c>
      <c r="H152">
        <v>2.471187039459739E-2</v>
      </c>
      <c r="I152">
        <v>7.1988974883324779E-3</v>
      </c>
      <c r="L152">
        <f t="shared" si="11"/>
        <v>7.6193567722330179E-3</v>
      </c>
      <c r="M152">
        <f t="shared" si="12"/>
        <v>-9.8936161340318941E-3</v>
      </c>
    </row>
    <row r="153" spans="1:13" x14ac:dyDescent="0.35">
      <c r="A153" s="1">
        <v>45693</v>
      </c>
      <c r="B153">
        <v>193.3</v>
      </c>
      <c r="C153">
        <f t="shared" si="9"/>
        <v>-7.1899489873731806E-2</v>
      </c>
      <c r="D153" s="2">
        <v>6061.48</v>
      </c>
      <c r="E153">
        <f t="shared" si="10"/>
        <v>3.9010377290886913E-3</v>
      </c>
      <c r="H153">
        <v>-7.1899489873731806E-2</v>
      </c>
      <c r="I153">
        <v>3.9010377290886913E-3</v>
      </c>
      <c r="L153">
        <f t="shared" si="11"/>
        <v>-8.8992003496096178E-2</v>
      </c>
      <c r="M153">
        <f t="shared" si="12"/>
        <v>-1.319147589327568E-2</v>
      </c>
    </row>
    <row r="154" spans="1:13" x14ac:dyDescent="0.35">
      <c r="A154" s="1">
        <v>45694</v>
      </c>
      <c r="B154">
        <v>193.31</v>
      </c>
      <c r="C154">
        <f t="shared" si="9"/>
        <v>5.1731719315209403E-5</v>
      </c>
      <c r="D154" s="2">
        <v>6083.57</v>
      </c>
      <c r="E154">
        <f t="shared" si="10"/>
        <v>3.637700027498819E-3</v>
      </c>
      <c r="H154">
        <v>5.1731719315209403E-5</v>
      </c>
      <c r="I154">
        <v>3.637700027498819E-3</v>
      </c>
      <c r="L154">
        <f t="shared" si="11"/>
        <v>-1.7040781903049161E-2</v>
      </c>
      <c r="M154">
        <f t="shared" si="12"/>
        <v>-1.3454813594865552E-2</v>
      </c>
    </row>
    <row r="155" spans="1:13" x14ac:dyDescent="0.35">
      <c r="A155" s="1">
        <v>45695</v>
      </c>
      <c r="B155">
        <v>187.14</v>
      </c>
      <c r="C155">
        <f t="shared" si="9"/>
        <v>-3.2438118085833592E-2</v>
      </c>
      <c r="D155" s="2">
        <v>6025.99</v>
      </c>
      <c r="E155">
        <f t="shared" si="10"/>
        <v>-9.5099134821077444E-3</v>
      </c>
      <c r="H155">
        <v>-3.2438118085833592E-2</v>
      </c>
      <c r="I155">
        <v>-9.5099134821077444E-3</v>
      </c>
      <c r="L155">
        <f t="shared" si="11"/>
        <v>-4.9530631708197964E-2</v>
      </c>
      <c r="M155">
        <f t="shared" si="12"/>
        <v>-2.6602427104472116E-2</v>
      </c>
    </row>
    <row r="156" spans="1:13" x14ac:dyDescent="0.35">
      <c r="A156" s="1">
        <v>45698</v>
      </c>
      <c r="B156">
        <v>188.2</v>
      </c>
      <c r="C156">
        <f t="shared" si="9"/>
        <v>5.6482273035124674E-3</v>
      </c>
      <c r="D156" s="2">
        <v>6066.44</v>
      </c>
      <c r="E156">
        <f t="shared" si="10"/>
        <v>6.6901608481496353E-3</v>
      </c>
      <c r="H156">
        <v>5.6482273035124674E-3</v>
      </c>
      <c r="I156">
        <v>6.6901608481496353E-3</v>
      </c>
      <c r="L156">
        <f t="shared" si="11"/>
        <v>-1.1444286318851905E-2</v>
      </c>
      <c r="M156">
        <f t="shared" si="12"/>
        <v>-1.0402352774214738E-2</v>
      </c>
    </row>
    <row r="157" spans="1:13" x14ac:dyDescent="0.35">
      <c r="A157" s="1">
        <v>45699</v>
      </c>
      <c r="B157">
        <v>187.07</v>
      </c>
      <c r="C157">
        <f t="shared" si="9"/>
        <v>-6.0223487904660124E-3</v>
      </c>
      <c r="D157" s="2">
        <v>6068.5</v>
      </c>
      <c r="E157">
        <f t="shared" si="10"/>
        <v>3.3951548500248807E-4</v>
      </c>
      <c r="H157">
        <v>-6.0223487904660124E-3</v>
      </c>
      <c r="I157">
        <v>3.3951548500248807E-4</v>
      </c>
      <c r="L157">
        <f t="shared" si="11"/>
        <v>-2.3114862412830384E-2</v>
      </c>
      <c r="M157">
        <f t="shared" si="12"/>
        <v>-1.6752998137361884E-2</v>
      </c>
    </row>
    <row r="158" spans="1:13" x14ac:dyDescent="0.35">
      <c r="A158" s="1">
        <v>45700</v>
      </c>
      <c r="B158">
        <v>185.43</v>
      </c>
      <c r="C158">
        <f t="shared" si="9"/>
        <v>-8.8054260215215223E-3</v>
      </c>
      <c r="D158" s="2">
        <v>6051.97</v>
      </c>
      <c r="E158">
        <f t="shared" si="10"/>
        <v>-2.7276186894511618E-3</v>
      </c>
      <c r="H158">
        <v>-8.8054260215215223E-3</v>
      </c>
      <c r="I158">
        <v>-2.7276186894511618E-3</v>
      </c>
      <c r="L158">
        <f t="shared" si="11"/>
        <v>-2.5897939643885894E-2</v>
      </c>
      <c r="M158">
        <f t="shared" si="12"/>
        <v>-1.9820132311815532E-2</v>
      </c>
    </row>
    <row r="159" spans="1:13" x14ac:dyDescent="0.35">
      <c r="A159" s="1">
        <v>45701</v>
      </c>
      <c r="B159">
        <v>187.88</v>
      </c>
      <c r="C159">
        <f t="shared" si="9"/>
        <v>1.3126008819502539E-2</v>
      </c>
      <c r="D159" s="2">
        <v>6115.07</v>
      </c>
      <c r="E159">
        <f t="shared" si="10"/>
        <v>1.0372377459622351E-2</v>
      </c>
      <c r="H159">
        <v>1.3126008819502539E-2</v>
      </c>
      <c r="I159">
        <v>1.0372377459622351E-2</v>
      </c>
      <c r="L159">
        <f t="shared" si="11"/>
        <v>-3.9665048028618335E-3</v>
      </c>
      <c r="M159">
        <f t="shared" si="12"/>
        <v>-6.7201361627420211E-3</v>
      </c>
    </row>
    <row r="160" spans="1:13" x14ac:dyDescent="0.35">
      <c r="A160" s="1">
        <v>45702</v>
      </c>
      <c r="B160">
        <v>186.87</v>
      </c>
      <c r="C160">
        <f t="shared" si="9"/>
        <v>-5.3902732246304402E-3</v>
      </c>
      <c r="D160" s="2">
        <v>6114.63</v>
      </c>
      <c r="E160">
        <f t="shared" si="10"/>
        <v>-7.1955976056534599E-5</v>
      </c>
      <c r="H160">
        <v>-5.3902732246304402E-3</v>
      </c>
      <c r="I160">
        <v>-7.1955976056534599E-5</v>
      </c>
      <c r="L160">
        <f t="shared" si="11"/>
        <v>-2.2482786846994812E-2</v>
      </c>
      <c r="M160">
        <f t="shared" si="12"/>
        <v>-1.7164469598420908E-2</v>
      </c>
    </row>
    <row r="161" spans="1:13" x14ac:dyDescent="0.35">
      <c r="A161" s="1">
        <v>45706</v>
      </c>
      <c r="B161">
        <v>185.8</v>
      </c>
      <c r="C161">
        <f t="shared" si="9"/>
        <v>-5.7423615544257012E-3</v>
      </c>
      <c r="D161" s="2">
        <v>6129.58</v>
      </c>
      <c r="E161">
        <f t="shared" si="10"/>
        <v>2.4419717448794743E-3</v>
      </c>
      <c r="H161">
        <v>-5.7423615544257012E-3</v>
      </c>
      <c r="I161">
        <v>2.4419717448794743E-3</v>
      </c>
      <c r="L161">
        <f t="shared" si="11"/>
        <v>-2.2834875176790073E-2</v>
      </c>
      <c r="M161">
        <f t="shared" si="12"/>
        <v>-1.4650541877484897E-2</v>
      </c>
    </row>
    <row r="162" spans="1:13" x14ac:dyDescent="0.35">
      <c r="A162" s="1">
        <v>45707</v>
      </c>
      <c r="B162">
        <v>187.13</v>
      </c>
      <c r="C162">
        <f t="shared" si="9"/>
        <v>7.1327361099588682E-3</v>
      </c>
      <c r="D162" s="2">
        <v>6144.15</v>
      </c>
      <c r="E162">
        <f t="shared" si="10"/>
        <v>2.3741775065794562E-3</v>
      </c>
      <c r="H162">
        <v>7.1327361099588682E-3</v>
      </c>
      <c r="I162">
        <v>2.3741775065794562E-3</v>
      </c>
      <c r="L162">
        <f t="shared" si="11"/>
        <v>-9.959777512405503E-3</v>
      </c>
      <c r="M162">
        <f t="shared" si="12"/>
        <v>-1.4718336115784915E-2</v>
      </c>
    </row>
    <row r="163" spans="1:13" x14ac:dyDescent="0.35">
      <c r="A163" s="1">
        <v>45708</v>
      </c>
      <c r="B163">
        <v>186.64</v>
      </c>
      <c r="C163">
        <f t="shared" si="9"/>
        <v>-2.6219347765227062E-3</v>
      </c>
      <c r="D163" s="2">
        <v>6117.52</v>
      </c>
      <c r="E163">
        <f t="shared" si="10"/>
        <v>-4.3436239711486854E-3</v>
      </c>
      <c r="H163">
        <v>-2.6219347765227062E-3</v>
      </c>
      <c r="I163">
        <v>-4.3436239711486854E-3</v>
      </c>
      <c r="L163">
        <f t="shared" si="11"/>
        <v>-1.9714448398887079E-2</v>
      </c>
      <c r="M163">
        <f t="shared" si="12"/>
        <v>-2.1436137593513059E-2</v>
      </c>
    </row>
    <row r="164" spans="1:13" x14ac:dyDescent="0.35">
      <c r="A164" s="1">
        <v>45709</v>
      </c>
      <c r="B164">
        <v>181.58</v>
      </c>
      <c r="C164">
        <f t="shared" si="9"/>
        <v>-2.7485299769563248E-2</v>
      </c>
      <c r="D164" s="2">
        <v>6013.13</v>
      </c>
      <c r="E164">
        <f t="shared" si="10"/>
        <v>-1.7211373991262081E-2</v>
      </c>
      <c r="H164">
        <v>-2.7485299769563248E-2</v>
      </c>
      <c r="I164">
        <v>-1.7211373991262081E-2</v>
      </c>
      <c r="L164">
        <f t="shared" si="11"/>
        <v>-4.4577813391927623E-2</v>
      </c>
      <c r="M164">
        <f t="shared" si="12"/>
        <v>-3.4303887613626453E-2</v>
      </c>
    </row>
    <row r="165" spans="1:13" x14ac:dyDescent="0.35">
      <c r="A165" s="1">
        <v>45712</v>
      </c>
      <c r="B165">
        <v>181.19</v>
      </c>
      <c r="C165">
        <f t="shared" si="9"/>
        <v>-2.150123495595038E-3</v>
      </c>
      <c r="D165" s="2">
        <v>5983.25</v>
      </c>
      <c r="E165">
        <f t="shared" si="10"/>
        <v>-4.9815130548550111E-3</v>
      </c>
      <c r="H165">
        <v>-2.150123495595038E-3</v>
      </c>
      <c r="I165">
        <v>-4.9815130548550111E-3</v>
      </c>
      <c r="L165">
        <f t="shared" si="11"/>
        <v>-1.924263711795941E-2</v>
      </c>
      <c r="M165">
        <f t="shared" si="12"/>
        <v>-2.2074026677219381E-2</v>
      </c>
    </row>
    <row r="166" spans="1:13" x14ac:dyDescent="0.35">
      <c r="A166" s="1">
        <v>45713</v>
      </c>
      <c r="B166">
        <v>177.37</v>
      </c>
      <c r="C166">
        <f t="shared" si="9"/>
        <v>-2.1308258230521016E-2</v>
      </c>
      <c r="D166" s="2">
        <v>5955.25</v>
      </c>
      <c r="E166">
        <f t="shared" si="10"/>
        <v>-4.690715138395557E-3</v>
      </c>
      <c r="H166">
        <v>-2.1308258230521016E-2</v>
      </c>
      <c r="I166">
        <v>-4.690715138395557E-3</v>
      </c>
      <c r="L166">
        <f t="shared" si="11"/>
        <v>-3.8400771852885388E-2</v>
      </c>
      <c r="M166">
        <f t="shared" si="12"/>
        <v>-2.1783228760759929E-2</v>
      </c>
    </row>
    <row r="167" spans="1:13" x14ac:dyDescent="0.35">
      <c r="A167" s="1">
        <v>45714</v>
      </c>
      <c r="B167">
        <v>174.7</v>
      </c>
      <c r="C167">
        <f t="shared" si="9"/>
        <v>-1.5167729077484196E-2</v>
      </c>
      <c r="D167" s="2">
        <v>5956.06</v>
      </c>
      <c r="E167">
        <f t="shared" si="10"/>
        <v>1.3600519191397061E-4</v>
      </c>
      <c r="H167">
        <v>-1.5167729077484196E-2</v>
      </c>
      <c r="I167">
        <v>1.3600519191397061E-4</v>
      </c>
      <c r="L167">
        <f t="shared" si="11"/>
        <v>-3.2260242699848569E-2</v>
      </c>
      <c r="M167">
        <f t="shared" si="12"/>
        <v>-1.6956508430450403E-2</v>
      </c>
    </row>
    <row r="168" spans="1:13" x14ac:dyDescent="0.35">
      <c r="A168" s="1">
        <v>45715</v>
      </c>
      <c r="B168">
        <v>170.21</v>
      </c>
      <c r="C168">
        <f t="shared" si="9"/>
        <v>-2.603724832012911E-2</v>
      </c>
      <c r="D168" s="2">
        <v>5861.57</v>
      </c>
      <c r="E168">
        <f t="shared" si="10"/>
        <v>-1.5991702852089028E-2</v>
      </c>
      <c r="H168">
        <v>-2.603724832012911E-2</v>
      </c>
      <c r="I168">
        <v>-1.5991702852089028E-2</v>
      </c>
      <c r="L168">
        <f t="shared" si="11"/>
        <v>-4.3129761942493482E-2</v>
      </c>
      <c r="M168">
        <f t="shared" si="12"/>
        <v>-3.30842164744534E-2</v>
      </c>
    </row>
    <row r="169" spans="1:13" x14ac:dyDescent="0.35">
      <c r="A169" s="1">
        <v>45716</v>
      </c>
      <c r="B169">
        <v>172.22</v>
      </c>
      <c r="C169">
        <f t="shared" si="9"/>
        <v>1.1739760448137416E-2</v>
      </c>
      <c r="D169" s="2">
        <v>5954.5</v>
      </c>
      <c r="E169">
        <f t="shared" si="10"/>
        <v>1.5729750431897126E-2</v>
      </c>
      <c r="H169">
        <v>1.1739760448137416E-2</v>
      </c>
      <c r="I169">
        <v>1.5729750431897126E-2</v>
      </c>
      <c r="L169">
        <f t="shared" si="11"/>
        <v>-5.3527531742269558E-3</v>
      </c>
      <c r="M169">
        <f t="shared" si="12"/>
        <v>-1.3627631904672456E-3</v>
      </c>
    </row>
    <row r="170" spans="1:13" x14ac:dyDescent="0.35">
      <c r="A170" s="1">
        <v>45719</v>
      </c>
      <c r="B170">
        <v>168.66</v>
      </c>
      <c r="C170">
        <f t="shared" si="9"/>
        <v>-2.0887875121523593E-2</v>
      </c>
      <c r="D170" s="2">
        <v>5849.72</v>
      </c>
      <c r="E170">
        <f t="shared" si="10"/>
        <v>-1.7753439375493379E-2</v>
      </c>
      <c r="H170">
        <v>-2.0887875121523593E-2</v>
      </c>
      <c r="I170">
        <v>-1.7753439375493379E-2</v>
      </c>
      <c r="L170">
        <f t="shared" si="11"/>
        <v>-3.7980388743887969E-2</v>
      </c>
      <c r="M170">
        <f t="shared" si="12"/>
        <v>-3.4845952997857754E-2</v>
      </c>
    </row>
    <row r="171" spans="1:13" x14ac:dyDescent="0.35">
      <c r="A171" s="1">
        <v>45720</v>
      </c>
      <c r="B171">
        <v>172.61</v>
      </c>
      <c r="C171">
        <f t="shared" si="9"/>
        <v>2.3149860252102458E-2</v>
      </c>
      <c r="D171" s="2">
        <v>5778.15</v>
      </c>
      <c r="E171">
        <f t="shared" si="10"/>
        <v>-1.2310234603366469E-2</v>
      </c>
      <c r="H171">
        <v>2.3149860252102458E-2</v>
      </c>
      <c r="I171">
        <v>-1.2310234603366469E-2</v>
      </c>
      <c r="L171">
        <f t="shared" si="11"/>
        <v>6.0573466297380862E-3</v>
      </c>
      <c r="M171">
        <f t="shared" si="12"/>
        <v>-2.9402748225730843E-2</v>
      </c>
    </row>
    <row r="172" spans="1:13" x14ac:dyDescent="0.35">
      <c r="A172" s="1">
        <v>45721</v>
      </c>
      <c r="B172">
        <v>174.99</v>
      </c>
      <c r="C172">
        <f t="shared" si="9"/>
        <v>1.3694115035057953E-2</v>
      </c>
      <c r="D172" s="2">
        <v>5842.63</v>
      </c>
      <c r="E172">
        <f t="shared" si="10"/>
        <v>1.1097475685101249E-2</v>
      </c>
      <c r="H172">
        <v>1.3694115035057953E-2</v>
      </c>
      <c r="I172">
        <v>1.1097475685101249E-2</v>
      </c>
      <c r="L172">
        <f t="shared" si="11"/>
        <v>-3.3983985873064192E-3</v>
      </c>
      <c r="M172">
        <f t="shared" si="12"/>
        <v>-5.995037937263123E-3</v>
      </c>
    </row>
    <row r="173" spans="1:13" x14ac:dyDescent="0.35">
      <c r="A173" s="1">
        <v>45722</v>
      </c>
      <c r="B173">
        <v>174.21</v>
      </c>
      <c r="C173">
        <f t="shared" si="9"/>
        <v>-4.4673613815877393E-3</v>
      </c>
      <c r="D173" s="2">
        <v>5738.52</v>
      </c>
      <c r="E173">
        <f t="shared" si="10"/>
        <v>-1.7979700568310077E-2</v>
      </c>
      <c r="H173">
        <v>-4.4673613815877393E-3</v>
      </c>
      <c r="I173">
        <v>-1.7979700568310077E-2</v>
      </c>
      <c r="L173">
        <f t="shared" si="11"/>
        <v>-2.1559875003952112E-2</v>
      </c>
      <c r="M173">
        <f t="shared" si="12"/>
        <v>-3.5072214190674453E-2</v>
      </c>
    </row>
    <row r="174" spans="1:13" x14ac:dyDescent="0.35">
      <c r="A174" s="1">
        <v>45723</v>
      </c>
      <c r="B174">
        <v>175.75</v>
      </c>
      <c r="C174">
        <f t="shared" si="9"/>
        <v>8.801062638705991E-3</v>
      </c>
      <c r="D174" s="2">
        <v>5770.2</v>
      </c>
      <c r="E174">
        <f t="shared" si="10"/>
        <v>5.5054046005090125E-3</v>
      </c>
      <c r="H174">
        <v>8.801062638705991E-3</v>
      </c>
      <c r="I174">
        <v>5.5054046005090125E-3</v>
      </c>
      <c r="L174">
        <f t="shared" si="11"/>
        <v>-8.291450983658381E-3</v>
      </c>
      <c r="M174">
        <f t="shared" si="12"/>
        <v>-1.1587109021855359E-2</v>
      </c>
    </row>
    <row r="175" spans="1:13" x14ac:dyDescent="0.35">
      <c r="A175" s="1">
        <v>45726</v>
      </c>
      <c r="B175">
        <v>167.81</v>
      </c>
      <c r="C175">
        <f t="shared" si="9"/>
        <v>-4.6230143677703887E-2</v>
      </c>
      <c r="D175" s="2">
        <v>5614.56</v>
      </c>
      <c r="E175">
        <f t="shared" si="10"/>
        <v>-2.7343518375984407E-2</v>
      </c>
      <c r="H175">
        <v>-4.6230143677703887E-2</v>
      </c>
      <c r="I175">
        <v>-2.7343518375984407E-2</v>
      </c>
      <c r="L175">
        <f t="shared" si="11"/>
        <v>-6.3322657300068252E-2</v>
      </c>
      <c r="M175">
        <f t="shared" si="12"/>
        <v>-4.4436031998348779E-2</v>
      </c>
    </row>
    <row r="176" spans="1:13" x14ac:dyDescent="0.35">
      <c r="A176" s="1">
        <v>45727</v>
      </c>
      <c r="B176">
        <v>165.98</v>
      </c>
      <c r="C176">
        <f t="shared" si="9"/>
        <v>-1.0965087842768548E-2</v>
      </c>
      <c r="D176" s="2">
        <v>5572.07</v>
      </c>
      <c r="E176">
        <f t="shared" si="10"/>
        <v>-7.596604935651537E-3</v>
      </c>
      <c r="H176">
        <v>-1.0965087842768548E-2</v>
      </c>
      <c r="I176">
        <v>-7.596604935651537E-3</v>
      </c>
      <c r="L176">
        <f t="shared" si="11"/>
        <v>-2.805760146513292E-2</v>
      </c>
      <c r="M176">
        <f t="shared" si="12"/>
        <v>-2.4689118558015907E-2</v>
      </c>
    </row>
    <row r="177" spans="1:13" x14ac:dyDescent="0.35">
      <c r="A177" s="1">
        <v>45728</v>
      </c>
      <c r="B177">
        <v>169</v>
      </c>
      <c r="C177">
        <f t="shared" si="9"/>
        <v>1.803141575277166E-2</v>
      </c>
      <c r="D177" s="2">
        <v>5599.3</v>
      </c>
      <c r="E177">
        <f t="shared" si="10"/>
        <v>4.8749712752344252E-3</v>
      </c>
      <c r="H177">
        <v>1.803141575277166E-2</v>
      </c>
      <c r="I177">
        <v>4.8749712752344252E-3</v>
      </c>
      <c r="L177">
        <f t="shared" si="11"/>
        <v>9.3890213040728754E-4</v>
      </c>
      <c r="M177">
        <f t="shared" si="12"/>
        <v>-1.2217542347129948E-2</v>
      </c>
    </row>
    <row r="178" spans="1:13" x14ac:dyDescent="0.35">
      <c r="A178" s="1">
        <v>45729</v>
      </c>
      <c r="B178">
        <v>164.73</v>
      </c>
      <c r="C178">
        <f t="shared" si="9"/>
        <v>-2.5590944964182599E-2</v>
      </c>
      <c r="D178" s="2">
        <v>5521.52</v>
      </c>
      <c r="E178">
        <f t="shared" si="10"/>
        <v>-1.3988405225352909E-2</v>
      </c>
      <c r="H178">
        <v>-2.5590944964182599E-2</v>
      </c>
      <c r="I178">
        <v>-1.3988405225352909E-2</v>
      </c>
      <c r="L178">
        <f t="shared" si="11"/>
        <v>-4.2683458586546971E-2</v>
      </c>
      <c r="M178">
        <f t="shared" si="12"/>
        <v>-3.1080918847717281E-2</v>
      </c>
    </row>
    <row r="179" spans="1:13" x14ac:dyDescent="0.35">
      <c r="A179" s="1">
        <v>45730</v>
      </c>
      <c r="B179">
        <v>167.62</v>
      </c>
      <c r="C179">
        <f t="shared" si="9"/>
        <v>1.7391742711869239E-2</v>
      </c>
      <c r="D179" s="2">
        <v>5638.94</v>
      </c>
      <c r="E179">
        <f t="shared" si="10"/>
        <v>2.1042919881408308E-2</v>
      </c>
      <c r="H179">
        <v>1.7391742711869239E-2</v>
      </c>
      <c r="I179">
        <v>2.1042919881408308E-2</v>
      </c>
      <c r="L179">
        <f t="shared" si="11"/>
        <v>2.9922908950486687E-4</v>
      </c>
      <c r="M179">
        <f t="shared" si="12"/>
        <v>3.9504062590439357E-3</v>
      </c>
    </row>
    <row r="180" spans="1:13" x14ac:dyDescent="0.35">
      <c r="A180" s="1">
        <v>45733</v>
      </c>
      <c r="B180">
        <v>166.57</v>
      </c>
      <c r="C180">
        <f t="shared" si="9"/>
        <v>-6.2838711817438395E-3</v>
      </c>
      <c r="D180" s="2">
        <v>5675.12</v>
      </c>
      <c r="E180">
        <f t="shared" si="10"/>
        <v>6.3956039343475201E-3</v>
      </c>
      <c r="H180">
        <v>-6.2838711817438395E-3</v>
      </c>
      <c r="I180">
        <v>6.3956039343475201E-3</v>
      </c>
      <c r="L180">
        <f t="shared" si="11"/>
        <v>-2.3376384804108211E-2</v>
      </c>
      <c r="M180">
        <f t="shared" si="12"/>
        <v>-1.0696909688016853E-2</v>
      </c>
    </row>
    <row r="181" spans="1:13" x14ac:dyDescent="0.35">
      <c r="A181" s="1">
        <v>45734</v>
      </c>
      <c r="B181">
        <v>162.66999999999999</v>
      </c>
      <c r="C181">
        <f t="shared" si="9"/>
        <v>-2.3692032710654409E-2</v>
      </c>
      <c r="D181" s="2">
        <v>5614.66</v>
      </c>
      <c r="E181">
        <f t="shared" si="10"/>
        <v>-1.071067425391002E-2</v>
      </c>
      <c r="H181">
        <v>-2.3692032710654409E-2</v>
      </c>
      <c r="I181">
        <v>-1.071067425391002E-2</v>
      </c>
      <c r="L181">
        <f t="shared" si="11"/>
        <v>-4.0784546333018784E-2</v>
      </c>
      <c r="M181">
        <f t="shared" si="12"/>
        <v>-2.7803187876274393E-2</v>
      </c>
    </row>
    <row r="182" spans="1:13" x14ac:dyDescent="0.35">
      <c r="A182" s="1">
        <v>45735</v>
      </c>
      <c r="B182">
        <v>166.28</v>
      </c>
      <c r="C182">
        <f t="shared" si="9"/>
        <v>2.1949505606074771E-2</v>
      </c>
      <c r="D182" s="2">
        <v>5675.29</v>
      </c>
      <c r="E182">
        <f t="shared" si="10"/>
        <v>1.0740629118978858E-2</v>
      </c>
      <c r="H182">
        <v>2.1949505606074771E-2</v>
      </c>
      <c r="I182">
        <v>1.0740629118978858E-2</v>
      </c>
      <c r="L182">
        <f t="shared" si="11"/>
        <v>4.8569919837103993E-3</v>
      </c>
      <c r="M182">
        <f t="shared" si="12"/>
        <v>-6.3518845033855142E-3</v>
      </c>
    </row>
    <row r="183" spans="1:13" x14ac:dyDescent="0.35">
      <c r="A183" s="1">
        <v>45736</v>
      </c>
      <c r="B183">
        <v>165.05</v>
      </c>
      <c r="C183">
        <f t="shared" si="9"/>
        <v>-7.4246560852346205E-3</v>
      </c>
      <c r="D183" s="2">
        <v>5662.89</v>
      </c>
      <c r="E183">
        <f t="shared" si="10"/>
        <v>-2.1873007738032347E-3</v>
      </c>
      <c r="H183">
        <v>-7.4246560852346205E-3</v>
      </c>
      <c r="I183">
        <v>-2.1873007738032347E-3</v>
      </c>
      <c r="L183">
        <f t="shared" si="11"/>
        <v>-2.4517169707598992E-2</v>
      </c>
      <c r="M183">
        <f t="shared" si="12"/>
        <v>-1.9279814396167605E-2</v>
      </c>
    </row>
    <row r="184" spans="1:13" x14ac:dyDescent="0.35">
      <c r="A184" s="1">
        <v>45737</v>
      </c>
      <c r="B184">
        <v>166.25</v>
      </c>
      <c r="C184">
        <f t="shared" si="9"/>
        <v>7.2442212367615369E-3</v>
      </c>
      <c r="D184" s="2">
        <v>5667.56</v>
      </c>
      <c r="E184">
        <f t="shared" si="10"/>
        <v>8.2432741231720308E-4</v>
      </c>
      <c r="H184">
        <v>7.2442212367615369E-3</v>
      </c>
      <c r="I184">
        <v>8.2432741231720308E-4</v>
      </c>
      <c r="L184">
        <f t="shared" si="11"/>
        <v>-9.8482923856028359E-3</v>
      </c>
      <c r="M184">
        <f t="shared" si="12"/>
        <v>-1.6268186210047168E-2</v>
      </c>
    </row>
    <row r="185" spans="1:13" x14ac:dyDescent="0.35">
      <c r="A185" s="1">
        <v>45740</v>
      </c>
      <c r="B185">
        <v>169.93</v>
      </c>
      <c r="C185">
        <f t="shared" si="9"/>
        <v>2.1893908010050617E-2</v>
      </c>
      <c r="D185" s="2">
        <v>5767.57</v>
      </c>
      <c r="E185">
        <f t="shared" si="10"/>
        <v>1.7492157944606672E-2</v>
      </c>
      <c r="H185">
        <v>2.1893908010050617E-2</v>
      </c>
      <c r="I185">
        <v>1.7492157944606672E-2</v>
      </c>
      <c r="L185">
        <f t="shared" si="11"/>
        <v>4.8013943876862447E-3</v>
      </c>
      <c r="M185">
        <f t="shared" si="12"/>
        <v>3.996443222422999E-4</v>
      </c>
    </row>
    <row r="186" spans="1:13" x14ac:dyDescent="0.35">
      <c r="A186" s="1">
        <v>45741</v>
      </c>
      <c r="B186">
        <v>172.79</v>
      </c>
      <c r="C186">
        <f t="shared" si="9"/>
        <v>1.6690396779016122E-2</v>
      </c>
      <c r="D186" s="2">
        <v>5776.65</v>
      </c>
      <c r="E186">
        <f t="shared" si="10"/>
        <v>1.5730819184730236E-3</v>
      </c>
      <c r="H186">
        <v>1.6690396779016122E-2</v>
      </c>
      <c r="I186">
        <v>1.5730819184730236E-3</v>
      </c>
      <c r="L186">
        <f t="shared" si="11"/>
        <v>-4.0211684334824985E-4</v>
      </c>
      <c r="M186">
        <f t="shared" si="12"/>
        <v>-1.5519431703891348E-2</v>
      </c>
    </row>
    <row r="187" spans="1:13" x14ac:dyDescent="0.35">
      <c r="A187" s="1">
        <v>45742</v>
      </c>
      <c r="B187">
        <v>167.14</v>
      </c>
      <c r="C187">
        <f t="shared" si="9"/>
        <v>-3.3245199751740305E-2</v>
      </c>
      <c r="D187" s="2">
        <v>5712.2</v>
      </c>
      <c r="E187">
        <f t="shared" si="10"/>
        <v>-1.1219691455108281E-2</v>
      </c>
      <c r="H187">
        <v>-3.3245199751740305E-2</v>
      </c>
      <c r="I187">
        <v>-1.1219691455108281E-2</v>
      </c>
      <c r="L187">
        <f t="shared" si="11"/>
        <v>-5.0337713374104677E-2</v>
      </c>
      <c r="M187">
        <f t="shared" si="12"/>
        <v>-2.8312205077472653E-2</v>
      </c>
    </row>
    <row r="188" spans="1:13" x14ac:dyDescent="0.35">
      <c r="A188" s="1">
        <v>45743</v>
      </c>
      <c r="B188">
        <v>164.08</v>
      </c>
      <c r="C188">
        <f t="shared" si="9"/>
        <v>-1.8477670809164719E-2</v>
      </c>
      <c r="D188" s="2">
        <v>5693.31</v>
      </c>
      <c r="E188">
        <f t="shared" si="10"/>
        <v>-3.3124371066493626E-3</v>
      </c>
      <c r="H188">
        <v>-1.8477670809164719E-2</v>
      </c>
      <c r="I188">
        <v>-3.3124371066493626E-3</v>
      </c>
      <c r="L188">
        <f t="shared" si="11"/>
        <v>-3.5570184431529095E-2</v>
      </c>
      <c r="M188">
        <f t="shared" si="12"/>
        <v>-2.0404950729013736E-2</v>
      </c>
    </row>
    <row r="189" spans="1:13" x14ac:dyDescent="0.35">
      <c r="A189" s="1">
        <v>45744</v>
      </c>
      <c r="B189">
        <v>156.06</v>
      </c>
      <c r="C189">
        <f t="shared" si="9"/>
        <v>-5.0113565075510104E-2</v>
      </c>
      <c r="D189" s="2">
        <v>5580.94</v>
      </c>
      <c r="E189">
        <f t="shared" si="10"/>
        <v>-1.9934580336265845E-2</v>
      </c>
      <c r="H189">
        <v>-5.0113565075510104E-2</v>
      </c>
      <c r="I189">
        <v>-1.9934580336265845E-2</v>
      </c>
      <c r="L189">
        <f t="shared" si="11"/>
        <v>-6.7206078697874483E-2</v>
      </c>
      <c r="M189">
        <f t="shared" si="12"/>
        <v>-3.7027093958630214E-2</v>
      </c>
    </row>
    <row r="190" spans="1:13" x14ac:dyDescent="0.35">
      <c r="A190" s="3">
        <v>45747</v>
      </c>
      <c r="B190">
        <v>156.22999999999999</v>
      </c>
      <c r="C190">
        <f t="shared" si="9"/>
        <v>1.088731735196434E-3</v>
      </c>
      <c r="D190" s="2">
        <v>5611.85</v>
      </c>
      <c r="E190">
        <f t="shared" si="10"/>
        <v>5.523212456950013E-3</v>
      </c>
      <c r="H190">
        <v>1.088731735196434E-3</v>
      </c>
      <c r="I190">
        <v>5.523212456950013E-3</v>
      </c>
      <c r="L190">
        <f t="shared" si="11"/>
        <v>-1.6003781887167938E-2</v>
      </c>
      <c r="M190">
        <f t="shared" si="12"/>
        <v>-1.156930116541436E-2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FD58-A2FB-4824-AFB3-767D5CC9BD17}">
  <dimension ref="A1:E68"/>
  <sheetViews>
    <sheetView workbookViewId="0">
      <selection activeCell="F10" sqref="F10"/>
    </sheetView>
  </sheetViews>
  <sheetFormatPr defaultRowHeight="14.5" x14ac:dyDescent="0.35"/>
  <cols>
    <col min="1" max="1" width="27.26953125" bestFit="1" customWidth="1"/>
    <col min="2" max="2" width="30.6328125" bestFit="1" customWidth="1"/>
    <col min="4" max="4" width="14.08984375" bestFit="1" customWidth="1"/>
  </cols>
  <sheetData>
    <row r="1" spans="1:5" ht="16" x14ac:dyDescent="0.4">
      <c r="A1" t="s">
        <v>45</v>
      </c>
      <c r="B1" s="7" t="s">
        <v>6</v>
      </c>
      <c r="D1" s="7" t="s">
        <v>50</v>
      </c>
    </row>
    <row r="2" spans="1:5" x14ac:dyDescent="0.35">
      <c r="A2" s="18">
        <v>45689</v>
      </c>
      <c r="B2">
        <v>4.32</v>
      </c>
      <c r="E2">
        <f>AVERAGE(B2:B68)</f>
        <v>4.307313432835822</v>
      </c>
    </row>
    <row r="3" spans="1:5" x14ac:dyDescent="0.35">
      <c r="A3" s="18">
        <v>45717</v>
      </c>
      <c r="B3">
        <v>4.3</v>
      </c>
    </row>
    <row r="4" spans="1:5" x14ac:dyDescent="0.35">
      <c r="A4" s="18">
        <v>45809</v>
      </c>
      <c r="B4">
        <v>4.3099999999999996</v>
      </c>
    </row>
    <row r="5" spans="1:5" x14ac:dyDescent="0.35">
      <c r="A5" s="18">
        <v>45839</v>
      </c>
      <c r="B5">
        <v>4.3099999999999996</v>
      </c>
    </row>
    <row r="6" spans="1:5" x14ac:dyDescent="0.35">
      <c r="A6" s="18">
        <v>45870</v>
      </c>
      <c r="B6">
        <v>4.3099999999999996</v>
      </c>
    </row>
    <row r="7" spans="1:5" x14ac:dyDescent="0.35">
      <c r="A7" s="18">
        <v>45901</v>
      </c>
      <c r="B7">
        <v>4.3099999999999996</v>
      </c>
    </row>
    <row r="8" spans="1:5" x14ac:dyDescent="0.35">
      <c r="A8" s="18">
        <v>45931</v>
      </c>
      <c r="B8">
        <v>4.32</v>
      </c>
    </row>
    <row r="9" spans="1:5" x14ac:dyDescent="0.35">
      <c r="A9" s="8" t="s">
        <v>44</v>
      </c>
      <c r="B9">
        <v>4.34</v>
      </c>
    </row>
    <row r="10" spans="1:5" x14ac:dyDescent="0.35">
      <c r="A10" s="8" t="s">
        <v>43</v>
      </c>
      <c r="B10">
        <v>4.32</v>
      </c>
    </row>
    <row r="11" spans="1:5" x14ac:dyDescent="0.35">
      <c r="A11" s="8" t="s">
        <v>42</v>
      </c>
      <c r="B11">
        <v>4.3099999999999996</v>
      </c>
    </row>
    <row r="12" spans="1:5" x14ac:dyDescent="0.35">
      <c r="A12" s="8" t="s">
        <v>41</v>
      </c>
      <c r="B12">
        <v>4.3099999999999996</v>
      </c>
    </row>
    <row r="13" spans="1:5" x14ac:dyDescent="0.35">
      <c r="A13" s="8" t="s">
        <v>40</v>
      </c>
      <c r="B13">
        <v>4.3</v>
      </c>
    </row>
    <row r="14" spans="1:5" x14ac:dyDescent="0.35">
      <c r="A14" s="8" t="s">
        <v>39</v>
      </c>
      <c r="B14">
        <v>4.32</v>
      </c>
    </row>
    <row r="15" spans="1:5" x14ac:dyDescent="0.35">
      <c r="A15" s="8" t="s">
        <v>38</v>
      </c>
      <c r="B15">
        <v>4.32</v>
      </c>
    </row>
    <row r="16" spans="1:5" x14ac:dyDescent="0.35">
      <c r="A16" s="8" t="s">
        <v>37</v>
      </c>
      <c r="B16">
        <v>4.32</v>
      </c>
    </row>
    <row r="17" spans="1:2" x14ac:dyDescent="0.35">
      <c r="A17" s="8" t="s">
        <v>36</v>
      </c>
      <c r="B17">
        <v>4.3099999999999996</v>
      </c>
    </row>
    <row r="18" spans="1:2" x14ac:dyDescent="0.35">
      <c r="A18" s="8" t="s">
        <v>35</v>
      </c>
      <c r="B18">
        <v>4.3</v>
      </c>
    </row>
    <row r="19" spans="1:2" x14ac:dyDescent="0.35">
      <c r="A19" s="8" t="s">
        <v>34</v>
      </c>
      <c r="B19">
        <v>4.3</v>
      </c>
    </row>
    <row r="20" spans="1:2" x14ac:dyDescent="0.35">
      <c r="A20" s="8" t="s">
        <v>33</v>
      </c>
      <c r="B20">
        <v>4.3</v>
      </c>
    </row>
    <row r="21" spans="1:2" x14ac:dyDescent="0.35">
      <c r="A21" s="8" t="s">
        <v>32</v>
      </c>
      <c r="B21">
        <v>4.29</v>
      </c>
    </row>
    <row r="22" spans="1:2" x14ac:dyDescent="0.35">
      <c r="A22" s="8" t="s">
        <v>31</v>
      </c>
      <c r="B22">
        <v>4.3</v>
      </c>
    </row>
    <row r="23" spans="1:2" x14ac:dyDescent="0.35">
      <c r="A23" s="18">
        <v>45718</v>
      </c>
      <c r="B23">
        <v>4.32</v>
      </c>
    </row>
    <row r="24" spans="1:2" x14ac:dyDescent="0.35">
      <c r="A24" s="18">
        <v>45749</v>
      </c>
      <c r="B24">
        <v>4.32</v>
      </c>
    </row>
    <row r="25" spans="1:2" x14ac:dyDescent="0.35">
      <c r="A25" s="18">
        <v>45779</v>
      </c>
      <c r="B25">
        <v>4.32</v>
      </c>
    </row>
    <row r="26" spans="1:2" x14ac:dyDescent="0.35">
      <c r="A26" s="18">
        <v>45810</v>
      </c>
      <c r="B26">
        <v>4.32</v>
      </c>
    </row>
    <row r="27" spans="1:2" x14ac:dyDescent="0.35">
      <c r="A27" s="18">
        <v>45840</v>
      </c>
      <c r="B27">
        <v>4.34</v>
      </c>
    </row>
    <row r="28" spans="1:2" x14ac:dyDescent="0.35">
      <c r="A28" s="18">
        <v>45932</v>
      </c>
      <c r="B28">
        <v>4.34</v>
      </c>
    </row>
    <row r="29" spans="1:2" x14ac:dyDescent="0.35">
      <c r="A29" s="18">
        <v>45963</v>
      </c>
      <c r="B29">
        <v>4.34</v>
      </c>
    </row>
    <row r="30" spans="1:2" x14ac:dyDescent="0.35">
      <c r="A30" s="18">
        <v>45993</v>
      </c>
      <c r="B30">
        <v>4.34</v>
      </c>
    </row>
    <row r="31" spans="1:2" x14ac:dyDescent="0.35">
      <c r="A31" s="8" t="s">
        <v>30</v>
      </c>
      <c r="B31">
        <v>4.32</v>
      </c>
    </row>
    <row r="32" spans="1:2" x14ac:dyDescent="0.35">
      <c r="A32" s="8" t="s">
        <v>29</v>
      </c>
      <c r="B32">
        <v>4.32</v>
      </c>
    </row>
    <row r="33" spans="1:2" x14ac:dyDescent="0.35">
      <c r="A33" s="8" t="s">
        <v>28</v>
      </c>
      <c r="B33">
        <v>4.34</v>
      </c>
    </row>
    <row r="34" spans="1:2" x14ac:dyDescent="0.35">
      <c r="A34" s="8" t="s">
        <v>27</v>
      </c>
      <c r="B34">
        <v>4.32</v>
      </c>
    </row>
    <row r="35" spans="1:2" x14ac:dyDescent="0.35">
      <c r="A35" s="8" t="s">
        <v>26</v>
      </c>
      <c r="B35">
        <v>4.3099999999999996</v>
      </c>
    </row>
    <row r="36" spans="1:2" x14ac:dyDescent="0.35">
      <c r="A36" s="8" t="s">
        <v>25</v>
      </c>
      <c r="B36">
        <v>4.3099999999999996</v>
      </c>
    </row>
    <row r="37" spans="1:2" x14ac:dyDescent="0.35">
      <c r="A37" s="8" t="s">
        <v>24</v>
      </c>
      <c r="B37">
        <v>4.29</v>
      </c>
    </row>
    <row r="38" spans="1:2" x14ac:dyDescent="0.35">
      <c r="A38" s="8" t="s">
        <v>23</v>
      </c>
      <c r="B38">
        <v>4.29</v>
      </c>
    </row>
    <row r="39" spans="1:2" x14ac:dyDescent="0.35">
      <c r="A39" s="8" t="s">
        <v>22</v>
      </c>
      <c r="B39">
        <v>4.3</v>
      </c>
    </row>
    <row r="40" spans="1:2" x14ac:dyDescent="0.35">
      <c r="A40" s="8" t="s">
        <v>21</v>
      </c>
      <c r="B40">
        <v>4.3</v>
      </c>
    </row>
    <row r="41" spans="1:2" x14ac:dyDescent="0.35">
      <c r="A41" s="8" t="s">
        <v>20</v>
      </c>
      <c r="B41">
        <v>4.3</v>
      </c>
    </row>
    <row r="42" spans="1:2" x14ac:dyDescent="0.35">
      <c r="A42" s="18">
        <v>45719</v>
      </c>
      <c r="B42">
        <v>4.3099999999999996</v>
      </c>
    </row>
    <row r="43" spans="1:2" x14ac:dyDescent="0.35">
      <c r="A43" s="18">
        <v>45750</v>
      </c>
      <c r="B43">
        <v>4.3</v>
      </c>
    </row>
    <row r="44" spans="1:2" x14ac:dyDescent="0.35">
      <c r="A44" s="18">
        <v>45780</v>
      </c>
      <c r="B44">
        <v>4.3099999999999996</v>
      </c>
    </row>
    <row r="45" spans="1:2" x14ac:dyDescent="0.35">
      <c r="A45" s="18">
        <v>45811</v>
      </c>
      <c r="B45">
        <v>4.3</v>
      </c>
    </row>
    <row r="46" spans="1:2" x14ac:dyDescent="0.35">
      <c r="A46" s="18">
        <v>45841</v>
      </c>
      <c r="B46">
        <v>4.3</v>
      </c>
    </row>
    <row r="47" spans="1:2" x14ac:dyDescent="0.35">
      <c r="A47" s="18">
        <v>45933</v>
      </c>
      <c r="B47">
        <v>4.29</v>
      </c>
    </row>
    <row r="48" spans="1:2" x14ac:dyDescent="0.35">
      <c r="A48" s="18">
        <v>45964</v>
      </c>
      <c r="B48">
        <v>4.3</v>
      </c>
    </row>
    <row r="49" spans="1:2" x14ac:dyDescent="0.35">
      <c r="A49" s="18">
        <v>45994</v>
      </c>
      <c r="B49">
        <v>4.3099999999999996</v>
      </c>
    </row>
    <row r="50" spans="1:2" x14ac:dyDescent="0.35">
      <c r="A50" s="8" t="s">
        <v>19</v>
      </c>
      <c r="B50">
        <v>4.3</v>
      </c>
    </row>
    <row r="51" spans="1:2" x14ac:dyDescent="0.35">
      <c r="A51" s="8" t="s">
        <v>18</v>
      </c>
      <c r="B51">
        <v>4.3</v>
      </c>
    </row>
    <row r="52" spans="1:2" x14ac:dyDescent="0.35">
      <c r="A52" s="8" t="s">
        <v>17</v>
      </c>
      <c r="B52">
        <v>4.3</v>
      </c>
    </row>
    <row r="53" spans="1:2" x14ac:dyDescent="0.35">
      <c r="A53" s="8" t="s">
        <v>16</v>
      </c>
      <c r="B53">
        <v>4.3</v>
      </c>
    </row>
    <row r="54" spans="1:2" x14ac:dyDescent="0.35">
      <c r="A54" s="8" t="s">
        <v>15</v>
      </c>
      <c r="B54">
        <v>4.3</v>
      </c>
    </row>
    <row r="55" spans="1:2" x14ac:dyDescent="0.35">
      <c r="A55" s="8" t="s">
        <v>14</v>
      </c>
      <c r="B55">
        <v>4.29</v>
      </c>
    </row>
    <row r="56" spans="1:2" x14ac:dyDescent="0.35">
      <c r="A56" s="8" t="s">
        <v>13</v>
      </c>
      <c r="B56">
        <v>4.29</v>
      </c>
    </row>
    <row r="57" spans="1:2" x14ac:dyDescent="0.35">
      <c r="A57" s="8" t="s">
        <v>12</v>
      </c>
      <c r="B57">
        <v>4.29</v>
      </c>
    </row>
    <row r="58" spans="1:2" x14ac:dyDescent="0.35">
      <c r="A58" s="8" t="s">
        <v>11</v>
      </c>
      <c r="B58">
        <v>4.29</v>
      </c>
    </row>
    <row r="59" spans="1:2" x14ac:dyDescent="0.35">
      <c r="A59" s="8" t="s">
        <v>10</v>
      </c>
      <c r="B59">
        <v>4.3</v>
      </c>
    </row>
    <row r="60" spans="1:2" x14ac:dyDescent="0.35">
      <c r="A60" s="8" t="s">
        <v>9</v>
      </c>
      <c r="B60">
        <v>4.3</v>
      </c>
    </row>
    <row r="61" spans="1:2" x14ac:dyDescent="0.35">
      <c r="A61" s="8" t="s">
        <v>8</v>
      </c>
      <c r="B61">
        <v>4.3</v>
      </c>
    </row>
    <row r="62" spans="1:2" x14ac:dyDescent="0.35">
      <c r="A62" s="8" t="s">
        <v>7</v>
      </c>
      <c r="B62">
        <v>4.3099999999999996</v>
      </c>
    </row>
    <row r="63" spans="1:2" x14ac:dyDescent="0.35">
      <c r="A63" s="18">
        <v>45661</v>
      </c>
      <c r="B63">
        <v>4.3</v>
      </c>
    </row>
    <row r="64" spans="1:2" x14ac:dyDescent="0.35">
      <c r="A64" s="18">
        <v>45692</v>
      </c>
      <c r="B64">
        <v>4.3099999999999996</v>
      </c>
    </row>
    <row r="65" spans="1:2" x14ac:dyDescent="0.35">
      <c r="A65" s="18">
        <v>45720</v>
      </c>
      <c r="B65">
        <v>4.3</v>
      </c>
    </row>
    <row r="66" spans="1:2" x14ac:dyDescent="0.35">
      <c r="A66" s="18">
        <v>45751</v>
      </c>
      <c r="B66">
        <v>4.2699999999999996</v>
      </c>
    </row>
    <row r="67" spans="1:2" x14ac:dyDescent="0.35">
      <c r="A67" s="18">
        <v>45842</v>
      </c>
      <c r="B67">
        <v>4.2699999999999996</v>
      </c>
    </row>
    <row r="68" spans="1:2" x14ac:dyDescent="0.35">
      <c r="A68" s="18">
        <v>45873</v>
      </c>
      <c r="B68">
        <v>4.29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97F3-FAA1-4CF9-8818-35736D6D1478}">
  <dimension ref="A1:B189"/>
  <sheetViews>
    <sheetView topLeftCell="D1" workbookViewId="0">
      <selection activeCell="B20" sqref="B20"/>
    </sheetView>
  </sheetViews>
  <sheetFormatPr defaultRowHeight="14.5" x14ac:dyDescent="0.35"/>
  <cols>
    <col min="1" max="1" width="10.453125" bestFit="1" customWidth="1"/>
    <col min="2" max="2" width="10.08984375" bestFit="1" customWidth="1"/>
  </cols>
  <sheetData>
    <row r="1" spans="1:2" ht="16" x14ac:dyDescent="0.4">
      <c r="A1" s="4" t="s">
        <v>0</v>
      </c>
      <c r="B1" s="4" t="s">
        <v>1</v>
      </c>
    </row>
    <row r="2" spans="1:2" x14ac:dyDescent="0.35">
      <c r="A2" s="3">
        <v>45474</v>
      </c>
      <c r="B2" s="2">
        <v>5475.09</v>
      </c>
    </row>
    <row r="3" spans="1:2" x14ac:dyDescent="0.35">
      <c r="A3" s="1">
        <v>45475</v>
      </c>
      <c r="B3" s="2">
        <v>5509.01</v>
      </c>
    </row>
    <row r="4" spans="1:2" x14ac:dyDescent="0.35">
      <c r="A4" s="1">
        <v>45476</v>
      </c>
      <c r="B4" s="2">
        <v>5537.02</v>
      </c>
    </row>
    <row r="5" spans="1:2" x14ac:dyDescent="0.35">
      <c r="A5" s="1">
        <v>45478</v>
      </c>
      <c r="B5" s="2">
        <v>5567.19</v>
      </c>
    </row>
    <row r="6" spans="1:2" x14ac:dyDescent="0.35">
      <c r="A6" s="1">
        <v>45481</v>
      </c>
      <c r="B6" s="2">
        <v>5572.85</v>
      </c>
    </row>
    <row r="7" spans="1:2" x14ac:dyDescent="0.35">
      <c r="A7" s="1">
        <v>45482</v>
      </c>
      <c r="B7" s="2">
        <v>5576.98</v>
      </c>
    </row>
    <row r="8" spans="1:2" x14ac:dyDescent="0.35">
      <c r="A8" s="1">
        <v>45483</v>
      </c>
      <c r="B8" s="2">
        <v>5633.91</v>
      </c>
    </row>
    <row r="9" spans="1:2" x14ac:dyDescent="0.35">
      <c r="A9" s="1">
        <v>45484</v>
      </c>
      <c r="B9" s="2">
        <v>5584.54</v>
      </c>
    </row>
    <row r="10" spans="1:2" x14ac:dyDescent="0.35">
      <c r="A10" s="1">
        <v>45485</v>
      </c>
      <c r="B10" s="2">
        <v>5615.35</v>
      </c>
    </row>
    <row r="11" spans="1:2" x14ac:dyDescent="0.35">
      <c r="A11" s="1">
        <v>45488</v>
      </c>
      <c r="B11" s="2">
        <v>5631.22</v>
      </c>
    </row>
    <row r="12" spans="1:2" x14ac:dyDescent="0.35">
      <c r="A12" s="1">
        <v>45489</v>
      </c>
      <c r="B12" s="2">
        <v>5667.2</v>
      </c>
    </row>
    <row r="13" spans="1:2" x14ac:dyDescent="0.35">
      <c r="A13" s="1">
        <v>45490</v>
      </c>
      <c r="B13" s="2">
        <v>5588.27</v>
      </c>
    </row>
    <row r="14" spans="1:2" x14ac:dyDescent="0.35">
      <c r="A14" s="1">
        <v>45491</v>
      </c>
      <c r="B14" s="2">
        <v>5544.59</v>
      </c>
    </row>
    <row r="15" spans="1:2" x14ac:dyDescent="0.35">
      <c r="A15" s="1">
        <v>45492</v>
      </c>
      <c r="B15" s="2">
        <v>5505</v>
      </c>
    </row>
    <row r="16" spans="1:2" x14ac:dyDescent="0.35">
      <c r="A16" s="1">
        <v>45495</v>
      </c>
      <c r="B16" s="2">
        <v>5564.41</v>
      </c>
    </row>
    <row r="17" spans="1:2" x14ac:dyDescent="0.35">
      <c r="A17" s="1">
        <v>45496</v>
      </c>
      <c r="B17" s="2">
        <v>5555.74</v>
      </c>
    </row>
    <row r="18" spans="1:2" x14ac:dyDescent="0.35">
      <c r="A18" s="1">
        <v>45497</v>
      </c>
      <c r="B18" s="2">
        <v>5427.13</v>
      </c>
    </row>
    <row r="19" spans="1:2" x14ac:dyDescent="0.35">
      <c r="A19" s="1">
        <v>45498</v>
      </c>
      <c r="B19" s="2">
        <v>5399.22</v>
      </c>
    </row>
    <row r="20" spans="1:2" x14ac:dyDescent="0.35">
      <c r="A20" s="1">
        <v>45499</v>
      </c>
      <c r="B20" s="2">
        <v>5459.1</v>
      </c>
    </row>
    <row r="21" spans="1:2" x14ac:dyDescent="0.35">
      <c r="A21" s="1">
        <v>45502</v>
      </c>
      <c r="B21" s="2">
        <v>5463.54</v>
      </c>
    </row>
    <row r="22" spans="1:2" x14ac:dyDescent="0.35">
      <c r="A22" s="1">
        <v>45503</v>
      </c>
      <c r="B22" s="2">
        <v>5436.44</v>
      </c>
    </row>
    <row r="23" spans="1:2" x14ac:dyDescent="0.35">
      <c r="A23" s="1">
        <v>45504</v>
      </c>
      <c r="B23" s="2">
        <v>5522.3</v>
      </c>
    </row>
    <row r="24" spans="1:2" x14ac:dyDescent="0.35">
      <c r="A24" s="1">
        <v>45505</v>
      </c>
      <c r="B24" s="2">
        <v>5446.68</v>
      </c>
    </row>
    <row r="25" spans="1:2" x14ac:dyDescent="0.35">
      <c r="A25" s="1">
        <v>45506</v>
      </c>
      <c r="B25" s="2">
        <v>5346.56</v>
      </c>
    </row>
    <row r="26" spans="1:2" x14ac:dyDescent="0.35">
      <c r="A26" s="1">
        <v>45509</v>
      </c>
      <c r="B26" s="2">
        <v>5186.33</v>
      </c>
    </row>
    <row r="27" spans="1:2" x14ac:dyDescent="0.35">
      <c r="A27" s="1">
        <v>45510</v>
      </c>
      <c r="B27" s="2">
        <v>5240.03</v>
      </c>
    </row>
    <row r="28" spans="1:2" x14ac:dyDescent="0.35">
      <c r="A28" s="1">
        <v>45511</v>
      </c>
      <c r="B28" s="2">
        <v>5199.5</v>
      </c>
    </row>
    <row r="29" spans="1:2" x14ac:dyDescent="0.35">
      <c r="A29" s="1">
        <v>45512</v>
      </c>
      <c r="B29" s="2">
        <v>5319.31</v>
      </c>
    </row>
    <row r="30" spans="1:2" x14ac:dyDescent="0.35">
      <c r="A30" s="1">
        <v>45513</v>
      </c>
      <c r="B30" s="2">
        <v>5344.16</v>
      </c>
    </row>
    <row r="31" spans="1:2" x14ac:dyDescent="0.35">
      <c r="A31" s="1">
        <v>45516</v>
      </c>
      <c r="B31" s="2">
        <v>5344.39</v>
      </c>
    </row>
    <row r="32" spans="1:2" x14ac:dyDescent="0.35">
      <c r="A32" s="1">
        <v>45517</v>
      </c>
      <c r="B32" s="2">
        <v>5434.43</v>
      </c>
    </row>
    <row r="33" spans="1:2" x14ac:dyDescent="0.35">
      <c r="A33" s="1">
        <v>45518</v>
      </c>
      <c r="B33" s="2">
        <v>5455.21</v>
      </c>
    </row>
    <row r="34" spans="1:2" x14ac:dyDescent="0.35">
      <c r="A34" s="1">
        <v>45519</v>
      </c>
      <c r="B34" s="2">
        <v>5543.22</v>
      </c>
    </row>
    <row r="35" spans="1:2" x14ac:dyDescent="0.35">
      <c r="A35" s="1">
        <v>45520</v>
      </c>
      <c r="B35" s="2">
        <v>5554.25</v>
      </c>
    </row>
    <row r="36" spans="1:2" x14ac:dyDescent="0.35">
      <c r="A36" s="1">
        <v>45523</v>
      </c>
      <c r="B36" s="2">
        <v>5608.25</v>
      </c>
    </row>
    <row r="37" spans="1:2" x14ac:dyDescent="0.35">
      <c r="A37" s="1">
        <v>45524</v>
      </c>
      <c r="B37" s="2">
        <v>5597.12</v>
      </c>
    </row>
    <row r="38" spans="1:2" x14ac:dyDescent="0.35">
      <c r="A38" s="1">
        <v>45525</v>
      </c>
      <c r="B38" s="2">
        <v>5620.85</v>
      </c>
    </row>
    <row r="39" spans="1:2" x14ac:dyDescent="0.35">
      <c r="A39" s="1">
        <v>45526</v>
      </c>
      <c r="B39" s="2">
        <v>5570.64</v>
      </c>
    </row>
    <row r="40" spans="1:2" x14ac:dyDescent="0.35">
      <c r="A40" s="1">
        <v>45527</v>
      </c>
      <c r="B40" s="2">
        <v>5634.61</v>
      </c>
    </row>
    <row r="41" spans="1:2" x14ac:dyDescent="0.35">
      <c r="A41" s="1">
        <v>45530</v>
      </c>
      <c r="B41" s="2">
        <v>5616.84</v>
      </c>
    </row>
    <row r="42" spans="1:2" x14ac:dyDescent="0.35">
      <c r="A42" s="1">
        <v>45531</v>
      </c>
      <c r="B42" s="2">
        <v>5625.8</v>
      </c>
    </row>
    <row r="43" spans="1:2" x14ac:dyDescent="0.35">
      <c r="A43" s="1">
        <v>45532</v>
      </c>
      <c r="B43" s="2">
        <v>5592.18</v>
      </c>
    </row>
    <row r="44" spans="1:2" x14ac:dyDescent="0.35">
      <c r="A44" s="1">
        <v>45533</v>
      </c>
      <c r="B44" s="2">
        <v>5591.96</v>
      </c>
    </row>
    <row r="45" spans="1:2" x14ac:dyDescent="0.35">
      <c r="A45" s="1">
        <v>45534</v>
      </c>
      <c r="B45" s="2">
        <v>5648.4</v>
      </c>
    </row>
    <row r="46" spans="1:2" x14ac:dyDescent="0.35">
      <c r="A46" s="1">
        <v>45538</v>
      </c>
      <c r="B46" s="2">
        <v>5528.93</v>
      </c>
    </row>
    <row r="47" spans="1:2" x14ac:dyDescent="0.35">
      <c r="A47" s="1">
        <v>45539</v>
      </c>
      <c r="B47" s="2">
        <v>5520.07</v>
      </c>
    </row>
    <row r="48" spans="1:2" x14ac:dyDescent="0.35">
      <c r="A48" s="1">
        <v>45540</v>
      </c>
      <c r="B48" s="2">
        <v>5503.41</v>
      </c>
    </row>
    <row r="49" spans="1:2" x14ac:dyDescent="0.35">
      <c r="A49" s="1">
        <v>45541</v>
      </c>
      <c r="B49" s="2">
        <v>5408.42</v>
      </c>
    </row>
    <row r="50" spans="1:2" x14ac:dyDescent="0.35">
      <c r="A50" s="1">
        <v>45544</v>
      </c>
      <c r="B50" s="2">
        <v>5471.05</v>
      </c>
    </row>
    <row r="51" spans="1:2" x14ac:dyDescent="0.35">
      <c r="A51" s="1">
        <v>45545</v>
      </c>
      <c r="B51" s="2">
        <v>5495.52</v>
      </c>
    </row>
    <row r="52" spans="1:2" x14ac:dyDescent="0.35">
      <c r="A52" s="1">
        <v>45546</v>
      </c>
      <c r="B52" s="2">
        <v>5554.13</v>
      </c>
    </row>
    <row r="53" spans="1:2" x14ac:dyDescent="0.35">
      <c r="A53" s="1">
        <v>45547</v>
      </c>
      <c r="B53" s="2">
        <v>5595.76</v>
      </c>
    </row>
    <row r="54" spans="1:2" x14ac:dyDescent="0.35">
      <c r="A54" s="1">
        <v>45548</v>
      </c>
      <c r="B54" s="2">
        <v>5626.02</v>
      </c>
    </row>
    <row r="55" spans="1:2" x14ac:dyDescent="0.35">
      <c r="A55" s="1">
        <v>45551</v>
      </c>
      <c r="B55" s="2">
        <v>5633.09</v>
      </c>
    </row>
    <row r="56" spans="1:2" x14ac:dyDescent="0.35">
      <c r="A56" s="1">
        <v>45552</v>
      </c>
      <c r="B56" s="2">
        <v>5634.58</v>
      </c>
    </row>
    <row r="57" spans="1:2" x14ac:dyDescent="0.35">
      <c r="A57" s="1">
        <v>45553</v>
      </c>
      <c r="B57" s="2">
        <v>5618.26</v>
      </c>
    </row>
    <row r="58" spans="1:2" x14ac:dyDescent="0.35">
      <c r="A58" s="1">
        <v>45554</v>
      </c>
      <c r="B58" s="2">
        <v>5713.64</v>
      </c>
    </row>
    <row r="59" spans="1:2" x14ac:dyDescent="0.35">
      <c r="A59" s="1">
        <v>45555</v>
      </c>
      <c r="B59" s="2">
        <v>5702.55</v>
      </c>
    </row>
    <row r="60" spans="1:2" x14ac:dyDescent="0.35">
      <c r="A60" s="1">
        <v>45558</v>
      </c>
      <c r="B60" s="2">
        <v>5718.57</v>
      </c>
    </row>
    <row r="61" spans="1:2" x14ac:dyDescent="0.35">
      <c r="A61" s="1">
        <v>45559</v>
      </c>
      <c r="B61" s="2">
        <v>5732.93</v>
      </c>
    </row>
    <row r="62" spans="1:2" x14ac:dyDescent="0.35">
      <c r="A62" s="1">
        <v>45560</v>
      </c>
      <c r="B62" s="2">
        <v>5722.26</v>
      </c>
    </row>
    <row r="63" spans="1:2" x14ac:dyDescent="0.35">
      <c r="A63" s="1">
        <v>45561</v>
      </c>
      <c r="B63" s="2">
        <v>5745.37</v>
      </c>
    </row>
    <row r="64" spans="1:2" x14ac:dyDescent="0.35">
      <c r="A64" s="1">
        <v>45562</v>
      </c>
      <c r="B64" s="2">
        <v>5738.17</v>
      </c>
    </row>
    <row r="65" spans="1:2" x14ac:dyDescent="0.35">
      <c r="A65" s="1">
        <v>45565</v>
      </c>
      <c r="B65" s="2">
        <v>5762.48</v>
      </c>
    </row>
    <row r="66" spans="1:2" x14ac:dyDescent="0.35">
      <c r="A66" s="1">
        <v>45566</v>
      </c>
      <c r="B66" s="2">
        <v>5708.75</v>
      </c>
    </row>
    <row r="67" spans="1:2" x14ac:dyDescent="0.35">
      <c r="A67" s="1">
        <v>45567</v>
      </c>
      <c r="B67" s="2">
        <v>5709.54</v>
      </c>
    </row>
    <row r="68" spans="1:2" x14ac:dyDescent="0.35">
      <c r="A68" s="1">
        <v>45568</v>
      </c>
      <c r="B68" s="2">
        <v>5699.94</v>
      </c>
    </row>
    <row r="69" spans="1:2" x14ac:dyDescent="0.35">
      <c r="A69" s="1">
        <v>45569</v>
      </c>
      <c r="B69" s="2">
        <v>5751.07</v>
      </c>
    </row>
    <row r="70" spans="1:2" x14ac:dyDescent="0.35">
      <c r="A70" s="1">
        <v>45572</v>
      </c>
      <c r="B70" s="2">
        <v>5695.94</v>
      </c>
    </row>
    <row r="71" spans="1:2" x14ac:dyDescent="0.35">
      <c r="A71" s="1">
        <v>45573</v>
      </c>
      <c r="B71" s="2">
        <v>5751.13</v>
      </c>
    </row>
    <row r="72" spans="1:2" x14ac:dyDescent="0.35">
      <c r="A72" s="1">
        <v>45574</v>
      </c>
      <c r="B72" s="2">
        <v>5792.04</v>
      </c>
    </row>
    <row r="73" spans="1:2" x14ac:dyDescent="0.35">
      <c r="A73" s="1">
        <v>45575</v>
      </c>
      <c r="B73" s="2">
        <v>5780.05</v>
      </c>
    </row>
    <row r="74" spans="1:2" x14ac:dyDescent="0.35">
      <c r="A74" s="1">
        <v>45576</v>
      </c>
      <c r="B74" s="2">
        <v>5815.03</v>
      </c>
    </row>
    <row r="75" spans="1:2" x14ac:dyDescent="0.35">
      <c r="A75" s="1">
        <v>45579</v>
      </c>
      <c r="B75" s="2">
        <v>5859.85</v>
      </c>
    </row>
    <row r="76" spans="1:2" x14ac:dyDescent="0.35">
      <c r="A76" s="1">
        <v>45580</v>
      </c>
      <c r="B76" s="2">
        <v>5815.26</v>
      </c>
    </row>
    <row r="77" spans="1:2" x14ac:dyDescent="0.35">
      <c r="A77" s="1">
        <v>45581</v>
      </c>
      <c r="B77" s="2">
        <v>5842.47</v>
      </c>
    </row>
    <row r="78" spans="1:2" x14ac:dyDescent="0.35">
      <c r="A78" s="1">
        <v>45582</v>
      </c>
      <c r="B78" s="2">
        <v>5841.47</v>
      </c>
    </row>
    <row r="79" spans="1:2" x14ac:dyDescent="0.35">
      <c r="A79" s="1">
        <v>45583</v>
      </c>
      <c r="B79" s="2">
        <v>5864.67</v>
      </c>
    </row>
    <row r="80" spans="1:2" x14ac:dyDescent="0.35">
      <c r="A80" s="1">
        <v>45586</v>
      </c>
      <c r="B80" s="2">
        <v>5853.98</v>
      </c>
    </row>
    <row r="81" spans="1:2" x14ac:dyDescent="0.35">
      <c r="A81" s="1">
        <v>45587</v>
      </c>
      <c r="B81" s="2">
        <v>5851.2</v>
      </c>
    </row>
    <row r="82" spans="1:2" x14ac:dyDescent="0.35">
      <c r="A82" s="1">
        <v>45588</v>
      </c>
      <c r="B82" s="2">
        <v>5797.42</v>
      </c>
    </row>
    <row r="83" spans="1:2" x14ac:dyDescent="0.35">
      <c r="A83" s="1">
        <v>45589</v>
      </c>
      <c r="B83" s="2">
        <v>5809.86</v>
      </c>
    </row>
    <row r="84" spans="1:2" x14ac:dyDescent="0.35">
      <c r="A84" s="1">
        <v>45590</v>
      </c>
      <c r="B84" s="2">
        <v>5808.12</v>
      </c>
    </row>
    <row r="85" spans="1:2" x14ac:dyDescent="0.35">
      <c r="A85" s="1">
        <v>45593</v>
      </c>
      <c r="B85" s="2">
        <v>5823.52</v>
      </c>
    </row>
    <row r="86" spans="1:2" x14ac:dyDescent="0.35">
      <c r="A86" s="1">
        <v>45594</v>
      </c>
      <c r="B86" s="2">
        <v>5832.92</v>
      </c>
    </row>
    <row r="87" spans="1:2" x14ac:dyDescent="0.35">
      <c r="A87" s="1">
        <v>45595</v>
      </c>
      <c r="B87" s="2">
        <v>5813.67</v>
      </c>
    </row>
    <row r="88" spans="1:2" x14ac:dyDescent="0.35">
      <c r="A88" s="1">
        <v>45596</v>
      </c>
      <c r="B88" s="2">
        <v>5705.45</v>
      </c>
    </row>
    <row r="89" spans="1:2" x14ac:dyDescent="0.35">
      <c r="A89" s="1">
        <v>45597</v>
      </c>
      <c r="B89" s="2">
        <v>5728.8</v>
      </c>
    </row>
    <row r="90" spans="1:2" x14ac:dyDescent="0.35">
      <c r="A90" s="1">
        <v>45600</v>
      </c>
      <c r="B90" s="2">
        <v>5712.69</v>
      </c>
    </row>
    <row r="91" spans="1:2" x14ac:dyDescent="0.35">
      <c r="A91" s="1">
        <v>45601</v>
      </c>
      <c r="B91" s="2">
        <v>5782.76</v>
      </c>
    </row>
    <row r="92" spans="1:2" x14ac:dyDescent="0.35">
      <c r="A92" s="1">
        <v>45602</v>
      </c>
      <c r="B92" s="2">
        <v>5929.04</v>
      </c>
    </row>
    <row r="93" spans="1:2" x14ac:dyDescent="0.35">
      <c r="A93" s="1">
        <v>45603</v>
      </c>
      <c r="B93" s="2">
        <v>5973.1</v>
      </c>
    </row>
    <row r="94" spans="1:2" x14ac:dyDescent="0.35">
      <c r="A94" s="1">
        <v>45604</v>
      </c>
      <c r="B94" s="2">
        <v>5995.54</v>
      </c>
    </row>
    <row r="95" spans="1:2" x14ac:dyDescent="0.35">
      <c r="A95" s="1">
        <v>45607</v>
      </c>
      <c r="B95" s="2">
        <v>6001.35</v>
      </c>
    </row>
    <row r="96" spans="1:2" x14ac:dyDescent="0.35">
      <c r="A96" s="1">
        <v>45608</v>
      </c>
      <c r="B96" s="2">
        <v>5983.99</v>
      </c>
    </row>
    <row r="97" spans="1:2" x14ac:dyDescent="0.35">
      <c r="A97" s="1">
        <v>45609</v>
      </c>
      <c r="B97" s="2">
        <v>5985.38</v>
      </c>
    </row>
    <row r="98" spans="1:2" x14ac:dyDescent="0.35">
      <c r="A98" s="1">
        <v>45610</v>
      </c>
      <c r="B98" s="2">
        <v>5949.17</v>
      </c>
    </row>
    <row r="99" spans="1:2" x14ac:dyDescent="0.35">
      <c r="A99" s="1">
        <v>45611</v>
      </c>
      <c r="B99" s="2">
        <v>5870.62</v>
      </c>
    </row>
    <row r="100" spans="1:2" x14ac:dyDescent="0.35">
      <c r="A100" s="1">
        <v>45614</v>
      </c>
      <c r="B100" s="2">
        <v>5893.62</v>
      </c>
    </row>
    <row r="101" spans="1:2" x14ac:dyDescent="0.35">
      <c r="A101" s="1">
        <v>45615</v>
      </c>
      <c r="B101" s="2">
        <v>5916.98</v>
      </c>
    </row>
    <row r="102" spans="1:2" x14ac:dyDescent="0.35">
      <c r="A102" s="1">
        <v>45616</v>
      </c>
      <c r="B102" s="2">
        <v>5917.11</v>
      </c>
    </row>
    <row r="103" spans="1:2" x14ac:dyDescent="0.35">
      <c r="A103" s="1">
        <v>45617</v>
      </c>
      <c r="B103" s="2">
        <v>5948.71</v>
      </c>
    </row>
    <row r="104" spans="1:2" x14ac:dyDescent="0.35">
      <c r="A104" s="1">
        <v>45618</v>
      </c>
      <c r="B104" s="2">
        <v>5969.34</v>
      </c>
    </row>
    <row r="105" spans="1:2" x14ac:dyDescent="0.35">
      <c r="A105" s="1">
        <v>45621</v>
      </c>
      <c r="B105" s="2">
        <v>5987.37</v>
      </c>
    </row>
    <row r="106" spans="1:2" x14ac:dyDescent="0.35">
      <c r="A106" s="1">
        <v>45622</v>
      </c>
      <c r="B106" s="2">
        <v>6021.63</v>
      </c>
    </row>
    <row r="107" spans="1:2" x14ac:dyDescent="0.35">
      <c r="A107" s="1">
        <v>45623</v>
      </c>
      <c r="B107" s="2">
        <v>5998.74</v>
      </c>
    </row>
    <row r="108" spans="1:2" x14ac:dyDescent="0.35">
      <c r="A108" s="1">
        <v>45625</v>
      </c>
      <c r="B108" s="2">
        <v>6032.38</v>
      </c>
    </row>
    <row r="109" spans="1:2" x14ac:dyDescent="0.35">
      <c r="A109" s="1">
        <v>45628</v>
      </c>
      <c r="B109" s="2">
        <v>6047.15</v>
      </c>
    </row>
    <row r="110" spans="1:2" x14ac:dyDescent="0.35">
      <c r="A110" s="1">
        <v>45629</v>
      </c>
      <c r="B110" s="2">
        <v>6049.88</v>
      </c>
    </row>
    <row r="111" spans="1:2" x14ac:dyDescent="0.35">
      <c r="A111" s="1">
        <v>45630</v>
      </c>
      <c r="B111" s="2">
        <v>6086.49</v>
      </c>
    </row>
    <row r="112" spans="1:2" x14ac:dyDescent="0.35">
      <c r="A112" s="1">
        <v>45631</v>
      </c>
      <c r="B112" s="2">
        <v>6075.11</v>
      </c>
    </row>
    <row r="113" spans="1:2" x14ac:dyDescent="0.35">
      <c r="A113" s="1">
        <v>45632</v>
      </c>
      <c r="B113" s="2">
        <v>6090.27</v>
      </c>
    </row>
    <row r="114" spans="1:2" x14ac:dyDescent="0.35">
      <c r="A114" s="1">
        <v>45635</v>
      </c>
      <c r="B114" s="2">
        <v>6052.85</v>
      </c>
    </row>
    <row r="115" spans="1:2" x14ac:dyDescent="0.35">
      <c r="A115" s="1">
        <v>45636</v>
      </c>
      <c r="B115" s="2">
        <v>6034.91</v>
      </c>
    </row>
    <row r="116" spans="1:2" x14ac:dyDescent="0.35">
      <c r="A116" s="1">
        <v>45637</v>
      </c>
      <c r="B116" s="2">
        <v>6084.19</v>
      </c>
    </row>
    <row r="117" spans="1:2" x14ac:dyDescent="0.35">
      <c r="A117" s="1">
        <v>45638</v>
      </c>
      <c r="B117" s="2">
        <v>6051.25</v>
      </c>
    </row>
    <row r="118" spans="1:2" x14ac:dyDescent="0.35">
      <c r="A118" s="1">
        <v>45639</v>
      </c>
      <c r="B118" s="2">
        <v>6051.09</v>
      </c>
    </row>
    <row r="119" spans="1:2" x14ac:dyDescent="0.35">
      <c r="A119" s="1">
        <v>45642</v>
      </c>
      <c r="B119" s="2">
        <v>6074.08</v>
      </c>
    </row>
    <row r="120" spans="1:2" x14ac:dyDescent="0.35">
      <c r="A120" s="1">
        <v>45643</v>
      </c>
      <c r="B120" s="2">
        <v>6050.61</v>
      </c>
    </row>
    <row r="121" spans="1:2" x14ac:dyDescent="0.35">
      <c r="A121" s="1">
        <v>45644</v>
      </c>
      <c r="B121" s="2">
        <v>5872.16</v>
      </c>
    </row>
    <row r="122" spans="1:2" x14ac:dyDescent="0.35">
      <c r="A122" s="1">
        <v>45645</v>
      </c>
      <c r="B122" s="2">
        <v>5867.08</v>
      </c>
    </row>
    <row r="123" spans="1:2" x14ac:dyDescent="0.35">
      <c r="A123" s="1">
        <v>45646</v>
      </c>
      <c r="B123" s="2">
        <v>5930.85</v>
      </c>
    </row>
    <row r="124" spans="1:2" x14ac:dyDescent="0.35">
      <c r="A124" s="1">
        <v>45649</v>
      </c>
      <c r="B124" s="2">
        <v>5974.07</v>
      </c>
    </row>
    <row r="125" spans="1:2" x14ac:dyDescent="0.35">
      <c r="A125" s="1">
        <v>45650</v>
      </c>
      <c r="B125" s="2">
        <v>6040.04</v>
      </c>
    </row>
    <row r="126" spans="1:2" x14ac:dyDescent="0.35">
      <c r="A126" s="1">
        <v>45652</v>
      </c>
      <c r="B126" s="2">
        <v>6037.59</v>
      </c>
    </row>
    <row r="127" spans="1:2" x14ac:dyDescent="0.35">
      <c r="A127" s="1">
        <v>45653</v>
      </c>
      <c r="B127" s="2">
        <v>5970.84</v>
      </c>
    </row>
    <row r="128" spans="1:2" x14ac:dyDescent="0.35">
      <c r="A128" s="1">
        <v>45656</v>
      </c>
      <c r="B128" s="2">
        <v>5906.94</v>
      </c>
    </row>
    <row r="129" spans="1:2" x14ac:dyDescent="0.35">
      <c r="A129" s="1">
        <v>45657</v>
      </c>
      <c r="B129" s="2">
        <v>5881.63</v>
      </c>
    </row>
    <row r="130" spans="1:2" x14ac:dyDescent="0.35">
      <c r="A130" s="1">
        <v>45659</v>
      </c>
      <c r="B130" s="2">
        <v>5868.55</v>
      </c>
    </row>
    <row r="131" spans="1:2" x14ac:dyDescent="0.35">
      <c r="A131" s="1">
        <v>45660</v>
      </c>
      <c r="B131" s="2">
        <v>5942.47</v>
      </c>
    </row>
    <row r="132" spans="1:2" x14ac:dyDescent="0.35">
      <c r="A132" s="1">
        <v>45663</v>
      </c>
      <c r="B132" s="2">
        <v>5975.38</v>
      </c>
    </row>
    <row r="133" spans="1:2" x14ac:dyDescent="0.35">
      <c r="A133" s="1">
        <v>45664</v>
      </c>
      <c r="B133" s="2">
        <v>5909.03</v>
      </c>
    </row>
    <row r="134" spans="1:2" x14ac:dyDescent="0.35">
      <c r="A134" s="1">
        <v>45665</v>
      </c>
      <c r="B134" s="2">
        <v>5918.25</v>
      </c>
    </row>
    <row r="135" spans="1:2" x14ac:dyDescent="0.35">
      <c r="A135" s="1">
        <v>45667</v>
      </c>
      <c r="B135" s="2">
        <v>5827.04</v>
      </c>
    </row>
    <row r="136" spans="1:2" x14ac:dyDescent="0.35">
      <c r="A136" s="1">
        <v>45670</v>
      </c>
      <c r="B136" s="2">
        <v>5836.22</v>
      </c>
    </row>
    <row r="137" spans="1:2" x14ac:dyDescent="0.35">
      <c r="A137" s="1">
        <v>45671</v>
      </c>
      <c r="B137" s="2">
        <v>5842.91</v>
      </c>
    </row>
    <row r="138" spans="1:2" x14ac:dyDescent="0.35">
      <c r="A138" s="1">
        <v>45672</v>
      </c>
      <c r="B138" s="2">
        <v>5949.91</v>
      </c>
    </row>
    <row r="139" spans="1:2" x14ac:dyDescent="0.35">
      <c r="A139" s="1">
        <v>45673</v>
      </c>
      <c r="B139" s="2">
        <v>5937.34</v>
      </c>
    </row>
    <row r="140" spans="1:2" x14ac:dyDescent="0.35">
      <c r="A140" s="1">
        <v>45674</v>
      </c>
      <c r="B140" s="2">
        <v>5996.66</v>
      </c>
    </row>
    <row r="141" spans="1:2" x14ac:dyDescent="0.35">
      <c r="A141" s="1">
        <v>45678</v>
      </c>
      <c r="B141" s="2">
        <v>6049.24</v>
      </c>
    </row>
    <row r="142" spans="1:2" x14ac:dyDescent="0.35">
      <c r="A142" s="1">
        <v>45679</v>
      </c>
      <c r="B142" s="2">
        <v>6086.37</v>
      </c>
    </row>
    <row r="143" spans="1:2" x14ac:dyDescent="0.35">
      <c r="A143" s="1">
        <v>45680</v>
      </c>
      <c r="B143" s="2">
        <v>6118.71</v>
      </c>
    </row>
    <row r="144" spans="1:2" x14ac:dyDescent="0.35">
      <c r="A144" s="1">
        <v>45681</v>
      </c>
      <c r="B144" s="2">
        <v>6101.24</v>
      </c>
    </row>
    <row r="145" spans="1:2" x14ac:dyDescent="0.35">
      <c r="A145" s="1">
        <v>45684</v>
      </c>
      <c r="B145" s="2">
        <v>6012.28</v>
      </c>
    </row>
    <row r="146" spans="1:2" x14ac:dyDescent="0.35">
      <c r="A146" s="1">
        <v>45685</v>
      </c>
      <c r="B146" s="2">
        <v>6067.7</v>
      </c>
    </row>
    <row r="147" spans="1:2" x14ac:dyDescent="0.35">
      <c r="A147" s="1">
        <v>45686</v>
      </c>
      <c r="B147" s="2">
        <v>6039.31</v>
      </c>
    </row>
    <row r="148" spans="1:2" x14ac:dyDescent="0.35">
      <c r="A148" s="1">
        <v>45687</v>
      </c>
      <c r="B148" s="2">
        <v>6071.17</v>
      </c>
    </row>
    <row r="149" spans="1:2" x14ac:dyDescent="0.35">
      <c r="A149" s="1">
        <v>45688</v>
      </c>
      <c r="B149" s="2">
        <v>6040.53</v>
      </c>
    </row>
    <row r="150" spans="1:2" x14ac:dyDescent="0.35">
      <c r="A150" s="1">
        <v>45691</v>
      </c>
      <c r="B150" s="2">
        <v>5994.57</v>
      </c>
    </row>
    <row r="151" spans="1:2" x14ac:dyDescent="0.35">
      <c r="A151" s="1">
        <v>45692</v>
      </c>
      <c r="B151" s="2">
        <v>6037.88</v>
      </c>
    </row>
    <row r="152" spans="1:2" x14ac:dyDescent="0.35">
      <c r="A152" s="1">
        <v>45693</v>
      </c>
      <c r="B152" s="2">
        <v>6061.48</v>
      </c>
    </row>
    <row r="153" spans="1:2" x14ac:dyDescent="0.35">
      <c r="A153" s="1">
        <v>45694</v>
      </c>
      <c r="B153" s="2">
        <v>6083.57</v>
      </c>
    </row>
    <row r="154" spans="1:2" x14ac:dyDescent="0.35">
      <c r="A154" s="1">
        <v>45695</v>
      </c>
      <c r="B154" s="2">
        <v>6025.99</v>
      </c>
    </row>
    <row r="155" spans="1:2" x14ac:dyDescent="0.35">
      <c r="A155" s="1">
        <v>45698</v>
      </c>
      <c r="B155" s="2">
        <v>6066.44</v>
      </c>
    </row>
    <row r="156" spans="1:2" x14ac:dyDescent="0.35">
      <c r="A156" s="1">
        <v>45699</v>
      </c>
      <c r="B156" s="2">
        <v>6068.5</v>
      </c>
    </row>
    <row r="157" spans="1:2" x14ac:dyDescent="0.35">
      <c r="A157" s="1">
        <v>45700</v>
      </c>
      <c r="B157" s="2">
        <v>6051.97</v>
      </c>
    </row>
    <row r="158" spans="1:2" x14ac:dyDescent="0.35">
      <c r="A158" s="1">
        <v>45701</v>
      </c>
      <c r="B158" s="2">
        <v>6115.07</v>
      </c>
    </row>
    <row r="159" spans="1:2" x14ac:dyDescent="0.35">
      <c r="A159" s="1">
        <v>45702</v>
      </c>
      <c r="B159" s="2">
        <v>6114.63</v>
      </c>
    </row>
    <row r="160" spans="1:2" x14ac:dyDescent="0.35">
      <c r="A160" s="1">
        <v>45706</v>
      </c>
      <c r="B160" s="2">
        <v>6129.58</v>
      </c>
    </row>
    <row r="161" spans="1:2" x14ac:dyDescent="0.35">
      <c r="A161" s="1">
        <v>45707</v>
      </c>
      <c r="B161" s="2">
        <v>6144.15</v>
      </c>
    </row>
    <row r="162" spans="1:2" x14ac:dyDescent="0.35">
      <c r="A162" s="1">
        <v>45708</v>
      </c>
      <c r="B162" s="2">
        <v>6117.52</v>
      </c>
    </row>
    <row r="163" spans="1:2" x14ac:dyDescent="0.35">
      <c r="A163" s="1">
        <v>45709</v>
      </c>
      <c r="B163" s="2">
        <v>6013.13</v>
      </c>
    </row>
    <row r="164" spans="1:2" x14ac:dyDescent="0.35">
      <c r="A164" s="1">
        <v>45712</v>
      </c>
      <c r="B164" s="2">
        <v>5983.25</v>
      </c>
    </row>
    <row r="165" spans="1:2" x14ac:dyDescent="0.35">
      <c r="A165" s="1">
        <v>45713</v>
      </c>
      <c r="B165" s="2">
        <v>5955.25</v>
      </c>
    </row>
    <row r="166" spans="1:2" x14ac:dyDescent="0.35">
      <c r="A166" s="1">
        <v>45714</v>
      </c>
      <c r="B166" s="2">
        <v>5956.06</v>
      </c>
    </row>
    <row r="167" spans="1:2" x14ac:dyDescent="0.35">
      <c r="A167" s="1">
        <v>45715</v>
      </c>
      <c r="B167" s="2">
        <v>5861.57</v>
      </c>
    </row>
    <row r="168" spans="1:2" x14ac:dyDescent="0.35">
      <c r="A168" s="1">
        <v>45716</v>
      </c>
      <c r="B168" s="2">
        <v>5954.5</v>
      </c>
    </row>
    <row r="169" spans="1:2" x14ac:dyDescent="0.35">
      <c r="A169" s="1">
        <v>45719</v>
      </c>
      <c r="B169" s="2">
        <v>5849.72</v>
      </c>
    </row>
    <row r="170" spans="1:2" x14ac:dyDescent="0.35">
      <c r="A170" s="1">
        <v>45720</v>
      </c>
      <c r="B170" s="2">
        <v>5778.15</v>
      </c>
    </row>
    <row r="171" spans="1:2" x14ac:dyDescent="0.35">
      <c r="A171" s="1">
        <v>45721</v>
      </c>
      <c r="B171" s="2">
        <v>5842.63</v>
      </c>
    </row>
    <row r="172" spans="1:2" x14ac:dyDescent="0.35">
      <c r="A172" s="1">
        <v>45722</v>
      </c>
      <c r="B172" s="2">
        <v>5738.52</v>
      </c>
    </row>
    <row r="173" spans="1:2" x14ac:dyDescent="0.35">
      <c r="A173" s="1">
        <v>45723</v>
      </c>
      <c r="B173" s="2">
        <v>5770.2</v>
      </c>
    </row>
    <row r="174" spans="1:2" x14ac:dyDescent="0.35">
      <c r="A174" s="1">
        <v>45726</v>
      </c>
      <c r="B174" s="2">
        <v>5614.56</v>
      </c>
    </row>
    <row r="175" spans="1:2" x14ac:dyDescent="0.35">
      <c r="A175" s="1">
        <v>45727</v>
      </c>
      <c r="B175" s="2">
        <v>5572.07</v>
      </c>
    </row>
    <row r="176" spans="1:2" x14ac:dyDescent="0.35">
      <c r="A176" s="1">
        <v>45728</v>
      </c>
      <c r="B176" s="2">
        <v>5599.3</v>
      </c>
    </row>
    <row r="177" spans="1:2" x14ac:dyDescent="0.35">
      <c r="A177" s="1">
        <v>45729</v>
      </c>
      <c r="B177" s="2">
        <v>5521.52</v>
      </c>
    </row>
    <row r="178" spans="1:2" x14ac:dyDescent="0.35">
      <c r="A178" s="1">
        <v>45730</v>
      </c>
      <c r="B178" s="2">
        <v>5638.94</v>
      </c>
    </row>
    <row r="179" spans="1:2" x14ac:dyDescent="0.35">
      <c r="A179" s="1">
        <v>45733</v>
      </c>
      <c r="B179" s="2">
        <v>5675.12</v>
      </c>
    </row>
    <row r="180" spans="1:2" x14ac:dyDescent="0.35">
      <c r="A180" s="1">
        <v>45734</v>
      </c>
      <c r="B180" s="2">
        <v>5614.66</v>
      </c>
    </row>
    <row r="181" spans="1:2" x14ac:dyDescent="0.35">
      <c r="A181" s="1">
        <v>45735</v>
      </c>
      <c r="B181" s="2">
        <v>5675.29</v>
      </c>
    </row>
    <row r="182" spans="1:2" x14ac:dyDescent="0.35">
      <c r="A182" s="1">
        <v>45736</v>
      </c>
      <c r="B182" s="2">
        <v>5662.89</v>
      </c>
    </row>
    <row r="183" spans="1:2" x14ac:dyDescent="0.35">
      <c r="A183" s="1">
        <v>45737</v>
      </c>
      <c r="B183" s="2">
        <v>5667.56</v>
      </c>
    </row>
    <row r="184" spans="1:2" x14ac:dyDescent="0.35">
      <c r="A184" s="1">
        <v>45740</v>
      </c>
      <c r="B184" s="2">
        <v>5767.57</v>
      </c>
    </row>
    <row r="185" spans="1:2" x14ac:dyDescent="0.35">
      <c r="A185" s="1">
        <v>45741</v>
      </c>
      <c r="B185" s="2">
        <v>5776.65</v>
      </c>
    </row>
    <row r="186" spans="1:2" x14ac:dyDescent="0.35">
      <c r="A186" s="1">
        <v>45742</v>
      </c>
      <c r="B186" s="2">
        <v>5712.2</v>
      </c>
    </row>
    <row r="187" spans="1:2" x14ac:dyDescent="0.35">
      <c r="A187" s="1">
        <v>45743</v>
      </c>
      <c r="B187" s="2">
        <v>5693.31</v>
      </c>
    </row>
    <row r="188" spans="1:2" x14ac:dyDescent="0.35">
      <c r="A188" s="1">
        <v>45744</v>
      </c>
      <c r="B188" s="2">
        <v>5580.94</v>
      </c>
    </row>
    <row r="189" spans="1:2" x14ac:dyDescent="0.35">
      <c r="A189" s="1">
        <v>45747</v>
      </c>
      <c r="B189" s="2">
        <v>5611.85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5B37-1499-423D-A08F-9ADDB9D4C8D0}">
  <dimension ref="A2:AG210"/>
  <sheetViews>
    <sheetView topLeftCell="R20" zoomScale="96" workbookViewId="0">
      <selection activeCell="AE19" sqref="AE19"/>
    </sheetView>
  </sheetViews>
  <sheetFormatPr defaultRowHeight="14.5" x14ac:dyDescent="0.35"/>
  <cols>
    <col min="1" max="1" width="10.453125" bestFit="1" customWidth="1"/>
    <col min="2" max="3" width="17.08984375" hidden="1" customWidth="1"/>
    <col min="4" max="4" width="16.08984375" bestFit="1" customWidth="1"/>
    <col min="5" max="5" width="12.453125" bestFit="1" customWidth="1"/>
    <col min="6" max="8" width="17.453125" customWidth="1"/>
    <col min="9" max="9" width="10.453125" bestFit="1" customWidth="1"/>
    <col min="10" max="10" width="17.453125" customWidth="1"/>
    <col min="11" max="12" width="11.90625" bestFit="1" customWidth="1"/>
    <col min="13" max="13" width="11.90625" customWidth="1"/>
    <col min="14" max="14" width="10.453125" bestFit="1" customWidth="1"/>
    <col min="15" max="18" width="17.453125" customWidth="1"/>
    <col min="32" max="32" width="10.453125" bestFit="1" customWidth="1"/>
  </cols>
  <sheetData>
    <row r="2" spans="1:33" x14ac:dyDescent="0.35">
      <c r="D2" s="2" t="s">
        <v>103</v>
      </c>
      <c r="E2">
        <v>9</v>
      </c>
      <c r="F2">
        <v>12</v>
      </c>
      <c r="G2">
        <v>26</v>
      </c>
    </row>
    <row r="3" spans="1:33" x14ac:dyDescent="0.35">
      <c r="D3" s="2" t="s">
        <v>104</v>
      </c>
      <c r="E3" s="25">
        <f>2/(1+E2)</f>
        <v>0.2</v>
      </c>
      <c r="F3" s="25">
        <f>2/(1+F2)</f>
        <v>0.15384615384615385</v>
      </c>
      <c r="G3" s="25">
        <f>2/(1+G2)</f>
        <v>7.407407407407407E-2</v>
      </c>
      <c r="H3" s="25"/>
      <c r="J3" s="25"/>
      <c r="AF3" s="6" t="s">
        <v>124</v>
      </c>
    </row>
    <row r="4" spans="1:33" ht="16" x14ac:dyDescent="0.4">
      <c r="A4" s="7" t="s">
        <v>0</v>
      </c>
      <c r="B4" s="7" t="s">
        <v>105</v>
      </c>
      <c r="C4" s="7" t="s">
        <v>106</v>
      </c>
      <c r="D4" s="7" t="s">
        <v>83</v>
      </c>
      <c r="E4" s="4" t="s">
        <v>106</v>
      </c>
      <c r="F4" s="4" t="s">
        <v>107</v>
      </c>
      <c r="G4" s="4" t="s">
        <v>108</v>
      </c>
      <c r="H4" s="4"/>
      <c r="I4" s="7" t="s">
        <v>0</v>
      </c>
      <c r="J4" s="7" t="s">
        <v>83</v>
      </c>
      <c r="K4" s="7" t="s">
        <v>107</v>
      </c>
      <c r="L4" s="7" t="s">
        <v>108</v>
      </c>
      <c r="M4" s="4"/>
      <c r="N4" s="7" t="s">
        <v>0</v>
      </c>
      <c r="O4" s="4" t="s">
        <v>109</v>
      </c>
      <c r="P4" s="4" t="s">
        <v>110</v>
      </c>
      <c r="Q4" s="4" t="s">
        <v>111</v>
      </c>
      <c r="R4" s="4"/>
      <c r="AF4" t="s">
        <v>120</v>
      </c>
      <c r="AG4" s="2">
        <v>149.54</v>
      </c>
    </row>
    <row r="5" spans="1:33" x14ac:dyDescent="0.35">
      <c r="A5" s="3">
        <v>45474</v>
      </c>
      <c r="B5" s="2">
        <v>5475.09</v>
      </c>
      <c r="C5" s="2"/>
      <c r="D5">
        <v>184.49</v>
      </c>
      <c r="E5">
        <f>IF(COUNTA($D$5:$D5)&lt;=E$2,AVERAGE($D$5:$D5),E$3*($D5-$E4)+$E4)</f>
        <v>184.49</v>
      </c>
      <c r="F5">
        <f>IF(COUNTA($D$5:$D5)&lt;=F$2,AVERAGE($D$5:$D5),F$3*($D5-$F4)+$F4)</f>
        <v>184.49</v>
      </c>
      <c r="G5">
        <f>IF(COUNTA($D$5:$D5)&lt;=G$2,AVERAGE($D$5:$D5),G$3*($D5-$G4)+$G4)</f>
        <v>184.49</v>
      </c>
      <c r="I5" s="3">
        <v>45474</v>
      </c>
      <c r="J5">
        <v>184.49</v>
      </c>
      <c r="K5">
        <v>184.49</v>
      </c>
      <c r="L5">
        <v>184.49</v>
      </c>
      <c r="N5" s="3">
        <v>45474</v>
      </c>
      <c r="AF5" t="s">
        <v>121</v>
      </c>
      <c r="AG5" s="2">
        <v>207.71</v>
      </c>
    </row>
    <row r="6" spans="1:33" x14ac:dyDescent="0.35">
      <c r="A6" s="1">
        <v>45475</v>
      </c>
      <c r="B6" s="2">
        <v>5509.01</v>
      </c>
      <c r="C6" s="2"/>
      <c r="D6">
        <v>186.61</v>
      </c>
      <c r="E6">
        <f>IF(COUNTA($D$5:$D6)&lt;=E$2,AVERAGE($D$5:$D6),E$3*($D6-$E5)+$E5)</f>
        <v>185.55</v>
      </c>
      <c r="F6">
        <f>IF(COUNTA($D$5:$D6)&lt;=F$2,AVERAGE($D$5:$D6),F$3*($D6-$F5)+$F5)</f>
        <v>185.55</v>
      </c>
      <c r="G6">
        <f>IF(COUNTA($D$5:$D6)&lt;=G$2,AVERAGE($D$5:$D6),G$3*($D6-$G5)+$G5)</f>
        <v>185.55</v>
      </c>
      <c r="I6" s="1">
        <v>45475</v>
      </c>
      <c r="J6">
        <v>186.61</v>
      </c>
      <c r="K6">
        <v>185.55</v>
      </c>
      <c r="L6">
        <v>185.55</v>
      </c>
      <c r="N6" s="1">
        <v>45475</v>
      </c>
    </row>
    <row r="7" spans="1:33" x14ac:dyDescent="0.35">
      <c r="A7" s="1">
        <v>45476</v>
      </c>
      <c r="B7" s="2">
        <v>5537.02</v>
      </c>
      <c r="C7" s="2"/>
      <c r="D7">
        <v>187.39</v>
      </c>
      <c r="E7" s="26">
        <f>IF(COUNTA($D$5:$D7)&lt;=E$2,AVERAGE($D$5:$D7),E$3*($D7-$E6)+$E6)</f>
        <v>186.16333333333333</v>
      </c>
      <c r="F7" s="26">
        <f>IF(COUNTA($D$5:$D7)&lt;=F$2,AVERAGE($D$5:$D7),F$3*($D7-$F6)+$F6)</f>
        <v>186.16333333333333</v>
      </c>
      <c r="G7" s="26">
        <f>IF(COUNTA($D$5:$D7)&lt;=G$2,AVERAGE($D$5:$D7),G$3*($D7-$G6)+$G6)</f>
        <v>186.16333333333333</v>
      </c>
      <c r="H7" s="26"/>
      <c r="I7" s="1">
        <v>45476</v>
      </c>
      <c r="J7" s="26">
        <v>187.39</v>
      </c>
      <c r="K7">
        <v>186.16333333333333</v>
      </c>
      <c r="L7">
        <v>186.16333333333333</v>
      </c>
      <c r="N7" s="1">
        <v>45476</v>
      </c>
    </row>
    <row r="8" spans="1:33" x14ac:dyDescent="0.35">
      <c r="A8" s="1">
        <v>45478</v>
      </c>
      <c r="B8" s="2">
        <v>5567.19</v>
      </c>
      <c r="C8" s="2"/>
      <c r="D8">
        <v>191.96</v>
      </c>
      <c r="E8" s="26">
        <f>IF(COUNTA($D$5:$D8)&lt;=E$2,AVERAGE($D$5:$D8),E$3*($D8-$E7)+$E7)</f>
        <v>187.61250000000001</v>
      </c>
      <c r="F8" s="26">
        <f>IF(COUNTA($D$5:$D8)&lt;=F$2,AVERAGE($D$5:$D8),F$3*($D8-$F7)+$F7)</f>
        <v>187.61250000000001</v>
      </c>
      <c r="G8" s="26">
        <f>IF(COUNTA($D$5:$D8)&lt;=G$2,AVERAGE($D$5:$D8),G$3*($D8-$G7)+$G7)</f>
        <v>187.61250000000001</v>
      </c>
      <c r="H8" s="26"/>
      <c r="I8" s="1">
        <v>45478</v>
      </c>
      <c r="J8" s="26">
        <v>191.96</v>
      </c>
      <c r="K8">
        <v>187.61250000000001</v>
      </c>
      <c r="L8">
        <v>187.61250000000001</v>
      </c>
      <c r="N8" s="1">
        <v>45478</v>
      </c>
    </row>
    <row r="9" spans="1:33" x14ac:dyDescent="0.35">
      <c r="A9" s="1">
        <v>45481</v>
      </c>
      <c r="B9" s="2">
        <v>5572.85</v>
      </c>
      <c r="C9" s="2"/>
      <c r="D9">
        <v>190.48</v>
      </c>
      <c r="E9" s="26">
        <f>IF(COUNTA($D$5:$D9)&lt;=E$2,AVERAGE($D$5:$D9),E$3*($D9-$E8)+$E8)</f>
        <v>188.18600000000001</v>
      </c>
      <c r="F9" s="26">
        <f>IF(COUNTA($D$5:$D9)&lt;=F$2,AVERAGE($D$5:$D9),F$3*($D9-$F8)+$F8)</f>
        <v>188.18600000000001</v>
      </c>
      <c r="G9" s="26">
        <f>IF(COUNTA($D$5:$D9)&lt;=G$2,AVERAGE($D$5:$D9),G$3*($D9-$G8)+$G8)</f>
        <v>188.18600000000001</v>
      </c>
      <c r="H9" s="26"/>
      <c r="I9" s="1">
        <v>45481</v>
      </c>
      <c r="J9" s="26">
        <v>190.48</v>
      </c>
      <c r="K9">
        <v>188.18600000000001</v>
      </c>
      <c r="L9">
        <v>188.18600000000001</v>
      </c>
      <c r="N9" s="1">
        <v>45481</v>
      </c>
    </row>
    <row r="10" spans="1:33" x14ac:dyDescent="0.35">
      <c r="A10" s="1">
        <v>45482</v>
      </c>
      <c r="B10" s="2">
        <v>5576.98</v>
      </c>
      <c r="C10" s="2"/>
      <c r="D10">
        <v>190.44</v>
      </c>
      <c r="E10" s="26">
        <f>IF(COUNTA($D$5:$D10)&lt;=E$2,AVERAGE($D$5:$D10),E$3*($D10-$E9)+$E9)</f>
        <v>188.5616666666667</v>
      </c>
      <c r="F10" s="26">
        <f>IF(COUNTA($D$5:$D10)&lt;=F$2,AVERAGE($D$5:$D10),F$3*($D10-$F9)+$F9)</f>
        <v>188.5616666666667</v>
      </c>
      <c r="G10" s="26">
        <f>IF(COUNTA($D$5:$D10)&lt;=G$2,AVERAGE($D$5:$D10),G$3*($D10-$G9)+$G9)</f>
        <v>188.5616666666667</v>
      </c>
      <c r="H10" s="26"/>
      <c r="I10" s="1">
        <v>45482</v>
      </c>
      <c r="J10" s="26">
        <v>190.44</v>
      </c>
      <c r="K10">
        <v>188.5616666666667</v>
      </c>
      <c r="L10">
        <v>188.5616666666667</v>
      </c>
      <c r="N10" s="1">
        <v>45482</v>
      </c>
    </row>
    <row r="11" spans="1:33" x14ac:dyDescent="0.35">
      <c r="A11" s="1">
        <v>45483</v>
      </c>
      <c r="B11" s="2">
        <v>5633.91</v>
      </c>
      <c r="C11" s="2"/>
      <c r="D11">
        <v>192.66</v>
      </c>
      <c r="E11" s="26">
        <f>IF(COUNTA($D$5:$D11)&lt;=E$2,AVERAGE($D$5:$D11),E$3*($D11-$E10)+$E10)</f>
        <v>189.14714285714288</v>
      </c>
      <c r="F11" s="26">
        <f>IF(COUNTA($D$5:$D11)&lt;=F$2,AVERAGE($D$5:$D11),F$3*($D11-$F10)+$F10)</f>
        <v>189.14714285714288</v>
      </c>
      <c r="G11" s="26">
        <f>IF(COUNTA($D$5:$D11)&lt;=G$2,AVERAGE($D$5:$D11),G$3*($D11-$G10)+$G10)</f>
        <v>189.14714285714288</v>
      </c>
      <c r="H11" s="26"/>
      <c r="I11" s="1">
        <v>45483</v>
      </c>
      <c r="J11" s="26">
        <v>192.66</v>
      </c>
      <c r="K11">
        <v>189.14714285714288</v>
      </c>
      <c r="L11">
        <v>189.14714285714288</v>
      </c>
      <c r="N11" s="1">
        <v>45483</v>
      </c>
    </row>
    <row r="12" spans="1:33" x14ac:dyDescent="0.35">
      <c r="A12" s="1">
        <v>45484</v>
      </c>
      <c r="B12" s="2">
        <v>5584.54</v>
      </c>
      <c r="C12" s="2"/>
      <c r="D12">
        <v>187.3</v>
      </c>
      <c r="E12" s="26">
        <f>IF(COUNTA($D$5:$D12)&lt;=E$2,AVERAGE($D$5:$D12),E$3*($D12-$E11)+$E11)</f>
        <v>188.91625000000002</v>
      </c>
      <c r="F12" s="26">
        <f>IF(COUNTA($D$5:$D12)&lt;=F$2,AVERAGE($D$5:$D12),F$3*($D12-$F11)+$F11)</f>
        <v>188.91625000000002</v>
      </c>
      <c r="G12" s="26">
        <f>IF(COUNTA($D$5:$D12)&lt;=G$2,AVERAGE($D$5:$D12),G$3*($D12-$G11)+$G11)</f>
        <v>188.91625000000002</v>
      </c>
      <c r="H12" s="26"/>
      <c r="I12" s="1">
        <v>45484</v>
      </c>
      <c r="J12" s="26">
        <v>187.3</v>
      </c>
      <c r="K12">
        <v>188.91625000000002</v>
      </c>
      <c r="L12">
        <v>188.91625000000002</v>
      </c>
      <c r="N12" s="1">
        <v>45484</v>
      </c>
    </row>
    <row r="13" spans="1:33" x14ac:dyDescent="0.35">
      <c r="A13" s="1">
        <v>45485</v>
      </c>
      <c r="B13" s="2">
        <v>5615.35</v>
      </c>
      <c r="C13" s="2"/>
      <c r="D13">
        <v>186.78</v>
      </c>
      <c r="E13" s="26">
        <f>IF(COUNTA($D$5:$D13)&lt;=E$2,AVERAGE($D$5:$D13),E$3*($D13-$E12)+$E12)</f>
        <v>188.67888888888891</v>
      </c>
      <c r="F13" s="26">
        <f>IF(COUNTA($D$5:$D13)&lt;=F$2,AVERAGE($D$5:$D13),F$3*($D13-$F12)+$F12)</f>
        <v>188.67888888888891</v>
      </c>
      <c r="G13" s="26">
        <f>IF(COUNTA($D$5:$D13)&lt;=G$2,AVERAGE($D$5:$D13),G$3*($D13-$G12)+$G12)</f>
        <v>188.67888888888891</v>
      </c>
      <c r="H13" s="26"/>
      <c r="I13" s="1">
        <v>45485</v>
      </c>
      <c r="J13" s="26">
        <v>186.78</v>
      </c>
      <c r="K13">
        <v>188.67888888888891</v>
      </c>
      <c r="L13">
        <v>188.67888888888891</v>
      </c>
      <c r="N13" s="1">
        <v>45485</v>
      </c>
    </row>
    <row r="14" spans="1:33" x14ac:dyDescent="0.35">
      <c r="A14" s="1">
        <v>45488</v>
      </c>
      <c r="B14" s="2">
        <v>5631.22</v>
      </c>
      <c r="C14" s="2"/>
      <c r="D14">
        <v>188.19</v>
      </c>
      <c r="E14" s="26">
        <f>IF(COUNTA($D$5:$D14)&lt;=E$2,AVERAGE($D$5:$D14),E$3*($D14-$E13)+$E13)</f>
        <v>188.58111111111111</v>
      </c>
      <c r="F14" s="26">
        <f>IF(COUNTA($D$5:$D14)&lt;=F$2,AVERAGE($D$5:$D14),F$3*($D14-$F13)+$F13)</f>
        <v>188.63000000000002</v>
      </c>
      <c r="G14" s="26">
        <f>IF(COUNTA($D$5:$D14)&lt;=G$2,AVERAGE($D$5:$D14),G$3*($D14-$G13)+$G13)</f>
        <v>188.63000000000002</v>
      </c>
      <c r="H14" s="26"/>
      <c r="I14" s="1">
        <v>45488</v>
      </c>
      <c r="J14" s="26">
        <v>188.19</v>
      </c>
      <c r="K14">
        <v>188.63000000000002</v>
      </c>
      <c r="L14">
        <v>188.63000000000002</v>
      </c>
      <c r="N14" s="1">
        <v>45488</v>
      </c>
    </row>
    <row r="15" spans="1:33" x14ac:dyDescent="0.35">
      <c r="A15" s="1">
        <v>45489</v>
      </c>
      <c r="B15" s="2">
        <v>5667.2</v>
      </c>
      <c r="C15" s="2"/>
      <c r="D15">
        <v>185.5</v>
      </c>
      <c r="E15" s="26">
        <f>IF(COUNTA($D$5:$D15)&lt;=E$2,AVERAGE($D$5:$D15),E$3*($D15-$E14)+$E14)</f>
        <v>187.96488888888888</v>
      </c>
      <c r="F15" s="26">
        <f>IF(COUNTA($D$5:$D15)&lt;=F$2,AVERAGE($D$5:$D15),F$3*($D15-$F14)+$F14)</f>
        <v>188.34545454545457</v>
      </c>
      <c r="G15" s="26">
        <f>IF(COUNTA($D$5:$D15)&lt;=G$2,AVERAGE($D$5:$D15),G$3*($D15-$G14)+$G14)</f>
        <v>188.34545454545457</v>
      </c>
      <c r="H15" s="26"/>
      <c r="I15" s="1">
        <v>45489</v>
      </c>
      <c r="J15" s="26">
        <v>185.5</v>
      </c>
      <c r="K15">
        <v>188.34545454545457</v>
      </c>
      <c r="L15">
        <v>188.34545454545457</v>
      </c>
      <c r="N15" s="1">
        <v>45489</v>
      </c>
    </row>
    <row r="16" spans="1:33" x14ac:dyDescent="0.35">
      <c r="A16" s="1">
        <v>45490</v>
      </c>
      <c r="B16" s="2">
        <v>5588.27</v>
      </c>
      <c r="C16" s="2"/>
      <c r="D16">
        <v>182.62</v>
      </c>
      <c r="E16" s="26">
        <f>IF(COUNTA($D$5:$D16)&lt;=E$2,AVERAGE($D$5:$D16),E$3*($D16-$E15)+$E15)</f>
        <v>186.8959111111111</v>
      </c>
      <c r="F16" s="26">
        <f>IF(COUNTA($D$5:$D16)&lt;=F$2,AVERAGE($D$5:$D16),F$3*($D16-$F15)+$F15)</f>
        <v>187.86833333333334</v>
      </c>
      <c r="G16" s="26">
        <f>IF(COUNTA($D$5:$D16)&lt;=G$2,AVERAGE($D$5:$D16),G$3*($D16-$G15)+$G15)</f>
        <v>187.86833333333334</v>
      </c>
      <c r="H16" s="26"/>
      <c r="I16" s="1">
        <v>45490</v>
      </c>
      <c r="J16" s="26">
        <v>182.62</v>
      </c>
      <c r="K16">
        <v>187.86833333333334</v>
      </c>
      <c r="L16">
        <v>187.86833333333334</v>
      </c>
      <c r="N16" s="1">
        <v>45490</v>
      </c>
    </row>
    <row r="17" spans="1:17" x14ac:dyDescent="0.35">
      <c r="A17" s="1">
        <v>45491</v>
      </c>
      <c r="B17" s="2">
        <v>5544.59</v>
      </c>
      <c r="C17" s="2"/>
      <c r="D17">
        <v>179.22</v>
      </c>
      <c r="E17" s="26">
        <f>IF(COUNTA($D$5:$D17)&lt;=E$2,AVERAGE($D$5:$D17),E$3*($D17-$E16)+$E16)</f>
        <v>185.36072888888887</v>
      </c>
      <c r="F17" s="26">
        <f>IF(COUNTA($D$5:$D17)&lt;=F$2,AVERAGE($D$5:$D17),F$3*($D17-$F16)+$F16)</f>
        <v>186.53782051282053</v>
      </c>
      <c r="G17" s="26">
        <f>IF(COUNTA($D$5:$D17)&lt;=G$2,AVERAGE($D$5:$D17),G$3*($D17-$G16)+$G16)</f>
        <v>187.20307692307691</v>
      </c>
      <c r="H17" s="26"/>
      <c r="I17" s="1">
        <v>45491</v>
      </c>
      <c r="J17" s="26">
        <v>179.22</v>
      </c>
      <c r="K17">
        <v>186.53782051282053</v>
      </c>
      <c r="L17">
        <v>187.20307692307691</v>
      </c>
      <c r="N17" s="1">
        <v>45491</v>
      </c>
      <c r="O17" s="34">
        <f>(F17-G17)</f>
        <v>-0.66525641025637583</v>
      </c>
      <c r="P17" s="34">
        <f>IF(COUNTA($O$5:$O17)&lt;=E$2,AVERAGE($O$5:$O17),E$3*($O17-$P16)+$P16)</f>
        <v>-0.66525641025637583</v>
      </c>
      <c r="Q17" s="34">
        <f>O17-P17</f>
        <v>0</v>
      </c>
    </row>
    <row r="18" spans="1:17" x14ac:dyDescent="0.35">
      <c r="A18" s="1">
        <v>45492</v>
      </c>
      <c r="B18" s="2">
        <v>5505</v>
      </c>
      <c r="C18" s="2"/>
      <c r="D18">
        <v>179.39</v>
      </c>
      <c r="E18" s="26">
        <f>IF(COUNTA($D$5:$D18)&lt;=E$2,AVERAGE($D$5:$D18),E$3*($D18-$E17)+$E17)</f>
        <v>184.16658311111109</v>
      </c>
      <c r="F18" s="26">
        <f>IF(COUNTA($D$5:$D18)&lt;=F$2,AVERAGE($D$5:$D18),F$3*($D18-$F17)+$F17)</f>
        <v>185.43815581854045</v>
      </c>
      <c r="G18" s="26">
        <f>IF(COUNTA($D$5:$D18)&lt;=G$2,AVERAGE($D$5:$D18),G$3*($D18-$G17)+$G17)</f>
        <v>186.64499999999998</v>
      </c>
      <c r="H18" s="26"/>
      <c r="I18" s="1">
        <v>45492</v>
      </c>
      <c r="J18" s="26">
        <v>179.39</v>
      </c>
      <c r="K18">
        <v>185.43815581854045</v>
      </c>
      <c r="L18">
        <v>186.64499999999998</v>
      </c>
      <c r="N18" s="1">
        <v>45492</v>
      </c>
      <c r="O18" s="34">
        <f t="shared" ref="O18:O49" si="0">F18-G18</f>
        <v>-1.2068441814595303</v>
      </c>
      <c r="P18" s="34">
        <f>IF(COUNTA($O$5:$O18)&lt;=E$2,AVERAGE($O$5:$O18),E$3*($O18-$P17)+$P17)</f>
        <v>-0.93605029585795307</v>
      </c>
      <c r="Q18" s="34">
        <f>O18-P18</f>
        <v>-0.27079388560157724</v>
      </c>
    </row>
    <row r="19" spans="1:17" x14ac:dyDescent="0.35">
      <c r="A19" s="1">
        <v>45495</v>
      </c>
      <c r="B19" s="2">
        <v>5564.41</v>
      </c>
      <c r="C19" s="2"/>
      <c r="D19">
        <v>183.35</v>
      </c>
      <c r="E19" s="26">
        <f>IF(COUNTA($D$5:$D19)&lt;=E$2,AVERAGE($D$5:$D19),E$3*($D19-$E18)+$E18)</f>
        <v>184.00326648888887</v>
      </c>
      <c r="F19" s="26">
        <f>IF(COUNTA($D$5:$D19)&lt;=F$2,AVERAGE($D$5:$D19),F$3*($D19-$F18)+$F18)</f>
        <v>185.11690107722654</v>
      </c>
      <c r="G19" s="26">
        <f>IF(COUNTA($D$5:$D19)&lt;=G$2,AVERAGE($D$5:$D19),G$3*($D19-$G18)+$G18)</f>
        <v>186.4253333333333</v>
      </c>
      <c r="H19" s="26"/>
      <c r="I19" s="1">
        <v>45495</v>
      </c>
      <c r="J19" s="26">
        <v>183.35</v>
      </c>
      <c r="K19">
        <v>185.11690107722654</v>
      </c>
      <c r="L19">
        <v>186.4253333333333</v>
      </c>
      <c r="N19" s="1">
        <v>45495</v>
      </c>
      <c r="O19" s="34">
        <f t="shared" si="0"/>
        <v>-1.3084322561067552</v>
      </c>
      <c r="P19" s="34">
        <f>IF(COUNTA($O$5:$O19)&lt;=E$2,AVERAGE($O$5:$O19),E$3*($O19-$P18)+$P18)</f>
        <v>-1.0601776159408871</v>
      </c>
      <c r="Q19" s="34">
        <f t="shared" ref="Q19:Q81" si="1">O19-P19</f>
        <v>-0.24825464016586807</v>
      </c>
    </row>
    <row r="20" spans="1:17" x14ac:dyDescent="0.35">
      <c r="A20" s="1">
        <v>45496</v>
      </c>
      <c r="B20" s="2">
        <v>5555.74</v>
      </c>
      <c r="C20" s="2"/>
      <c r="D20">
        <v>183.6</v>
      </c>
      <c r="E20" s="26">
        <f>IF(COUNTA($D$5:$D20)&lt;=E$2,AVERAGE($D$5:$D20),E$3*($D20-$E19)+$E19)</f>
        <v>183.92261319111108</v>
      </c>
      <c r="F20" s="26">
        <f>IF(COUNTA($D$5:$D20)&lt;=F$2,AVERAGE($D$5:$D20),F$3*($D20-$F19)+$F19)</f>
        <v>184.88353168073016</v>
      </c>
      <c r="G20" s="26">
        <f>IF(COUNTA($D$5:$D20)&lt;=G$2,AVERAGE($D$5:$D20),G$3*($D20-$G19)+$G19)</f>
        <v>186.24874999999997</v>
      </c>
      <c r="H20" s="26"/>
      <c r="I20" s="1">
        <v>45496</v>
      </c>
      <c r="J20" s="26">
        <v>183.6</v>
      </c>
      <c r="K20">
        <v>184.88353168073016</v>
      </c>
      <c r="L20">
        <v>186.24874999999997</v>
      </c>
      <c r="N20" s="1">
        <v>45496</v>
      </c>
      <c r="O20" s="34">
        <f t="shared" si="0"/>
        <v>-1.3652183192698146</v>
      </c>
      <c r="P20" s="34">
        <f>IF(COUNTA($O$5:$O20)&lt;=E$2,AVERAGE($O$5:$O20),E$3*($O20-$P19)+$P19)</f>
        <v>-1.136437791773119</v>
      </c>
      <c r="Q20" s="34">
        <f t="shared" si="1"/>
        <v>-0.22878052749669564</v>
      </c>
    </row>
    <row r="21" spans="1:17" x14ac:dyDescent="0.35">
      <c r="A21" s="1">
        <v>45497</v>
      </c>
      <c r="B21" s="2">
        <v>5427.13</v>
      </c>
      <c r="C21" s="2"/>
      <c r="D21">
        <v>174.37</v>
      </c>
      <c r="E21" s="26">
        <f>IF(COUNTA($D$5:$D21)&lt;=E$2,AVERAGE($D$5:$D21),E$3*($D21-$E20)+$E20)</f>
        <v>182.01209055288888</v>
      </c>
      <c r="F21" s="26">
        <f>IF(COUNTA($D$5:$D21)&lt;=F$2,AVERAGE($D$5:$D21),F$3*($D21-$F20)+$F20)</f>
        <v>183.26606526831014</v>
      </c>
      <c r="G21" s="26">
        <f>IF(COUNTA($D$5:$D21)&lt;=G$2,AVERAGE($D$5:$D21),G$3*($D21-$G20)+$G20)</f>
        <v>185.54999999999995</v>
      </c>
      <c r="H21" s="26"/>
      <c r="I21" s="1">
        <v>45497</v>
      </c>
      <c r="J21" s="26">
        <v>174.37</v>
      </c>
      <c r="K21">
        <v>183.26606526831014</v>
      </c>
      <c r="L21">
        <v>185.54999999999995</v>
      </c>
      <c r="N21" s="1">
        <v>45497</v>
      </c>
      <c r="O21" s="34">
        <f t="shared" si="0"/>
        <v>-2.2839347316898113</v>
      </c>
      <c r="P21" s="34">
        <f>IF(COUNTA($O$5:$O21)&lt;=E$2,AVERAGE($O$5:$O21),E$3*($O21-$P20)+$P20)</f>
        <v>-1.3659371797564575</v>
      </c>
      <c r="Q21" s="34">
        <f t="shared" si="1"/>
        <v>-0.91799755193335386</v>
      </c>
    </row>
    <row r="22" spans="1:17" x14ac:dyDescent="0.35">
      <c r="A22" s="1">
        <v>45498</v>
      </c>
      <c r="B22" s="2">
        <v>5399.22</v>
      </c>
      <c r="C22" s="2"/>
      <c r="D22">
        <v>169.16</v>
      </c>
      <c r="E22" s="26">
        <f>IF(COUNTA($D$5:$D22)&lt;=E$2,AVERAGE($D$5:$D22),E$3*($D22-$E21)+$E21)</f>
        <v>179.4416724423111</v>
      </c>
      <c r="F22" s="26">
        <f>IF(COUNTA($D$5:$D22)&lt;=F$2,AVERAGE($D$5:$D22),F$3*($D22-$F21)+$F21)</f>
        <v>181.09590138087782</v>
      </c>
      <c r="G22" s="26">
        <f>IF(COUNTA($D$5:$D22)&lt;=G$2,AVERAGE($D$5:$D22),G$3*($D22-$G21)+$G21)</f>
        <v>184.63944444444439</v>
      </c>
      <c r="H22" s="26"/>
      <c r="I22" s="1">
        <v>45498</v>
      </c>
      <c r="J22" s="26">
        <v>169.16</v>
      </c>
      <c r="K22">
        <v>181.09590138087782</v>
      </c>
      <c r="L22">
        <v>184.63944444444439</v>
      </c>
      <c r="N22" s="1">
        <v>45498</v>
      </c>
      <c r="O22" s="34">
        <f t="shared" si="0"/>
        <v>-3.5435430635665739</v>
      </c>
      <c r="P22" s="34">
        <f>IF(COUNTA($O$5:$O22)&lt;=E$2,AVERAGE($O$5:$O22),E$3*($O22-$P21)+$P21)</f>
        <v>-1.7288714937248102</v>
      </c>
      <c r="Q22" s="34">
        <f t="shared" si="1"/>
        <v>-1.8146715698417637</v>
      </c>
    </row>
    <row r="23" spans="1:17" x14ac:dyDescent="0.35">
      <c r="A23" s="1">
        <v>45499</v>
      </c>
      <c r="B23" s="2">
        <v>5459.1</v>
      </c>
      <c r="C23" s="2"/>
      <c r="D23">
        <v>168.68</v>
      </c>
      <c r="E23" s="26">
        <f>IF(COUNTA($D$5:$D23)&lt;=E$2,AVERAGE($D$5:$D23),E$3*($D23-$E22)+$E22)</f>
        <v>177.28933795384887</v>
      </c>
      <c r="F23" s="26">
        <f>IF(COUNTA($D$5:$D23)&lt;=F$2,AVERAGE($D$5:$D23),F$3*($D23-$F22)+$F22)</f>
        <v>179.18576270689661</v>
      </c>
      <c r="G23" s="26">
        <f>IF(COUNTA($D$5:$D23)&lt;=G$2,AVERAGE($D$5:$D23),G$3*($D23-$G22)+$G22)</f>
        <v>183.79947368421048</v>
      </c>
      <c r="H23" s="26"/>
      <c r="I23" s="1">
        <v>45499</v>
      </c>
      <c r="J23" s="26">
        <v>168.68</v>
      </c>
      <c r="K23">
        <v>179.18576270689661</v>
      </c>
      <c r="L23">
        <v>183.79947368421048</v>
      </c>
      <c r="N23" s="1">
        <v>45499</v>
      </c>
      <c r="O23" s="34">
        <f t="shared" si="0"/>
        <v>-4.6137109773138718</v>
      </c>
      <c r="P23" s="34">
        <f>IF(COUNTA($O$5:$O23)&lt;=E$2,AVERAGE($O$5:$O23),E$3*($O23-$P22)+$P22)</f>
        <v>-2.1409914199518192</v>
      </c>
      <c r="Q23" s="34">
        <f t="shared" si="1"/>
        <v>-2.4727195573620526</v>
      </c>
    </row>
    <row r="24" spans="1:17" x14ac:dyDescent="0.35">
      <c r="A24" s="1">
        <v>45502</v>
      </c>
      <c r="B24" s="2">
        <v>5463.54</v>
      </c>
      <c r="C24" s="2"/>
      <c r="D24">
        <v>171.13</v>
      </c>
      <c r="E24" s="26">
        <f>IF(COUNTA($D$5:$D24)&lt;=E$2,AVERAGE($D$5:$D24),E$3*($D24-$E23)+$E23)</f>
        <v>176.05747036307909</v>
      </c>
      <c r="F24" s="26">
        <f>IF(COUNTA($D$5:$D24)&lt;=F$2,AVERAGE($D$5:$D24),F$3*($D24-$F23)+$F23)</f>
        <v>177.94641459814329</v>
      </c>
      <c r="G24" s="26">
        <f>IF(COUNTA($D$5:$D24)&lt;=G$2,AVERAGE($D$5:$D24),G$3*($D24-$G23)+$G23)</f>
        <v>183.16599999999997</v>
      </c>
      <c r="H24" s="26"/>
      <c r="I24" s="1">
        <v>45502</v>
      </c>
      <c r="J24" s="26">
        <v>171.13</v>
      </c>
      <c r="K24">
        <v>177.94641459814329</v>
      </c>
      <c r="L24">
        <v>183.16599999999997</v>
      </c>
      <c r="N24" s="1">
        <v>45502</v>
      </c>
      <c r="O24" s="34">
        <f t="shared" si="0"/>
        <v>-5.2195854018566763</v>
      </c>
      <c r="P24" s="34">
        <f>IF(COUNTA($O$5:$O24)&lt;=E$2,AVERAGE($O$5:$O24),E$3*($O24-$P23)+$P23)</f>
        <v>-2.5258156676899262</v>
      </c>
      <c r="Q24" s="34">
        <f t="shared" si="1"/>
        <v>-2.6937697341667501</v>
      </c>
    </row>
    <row r="25" spans="1:17" x14ac:dyDescent="0.35">
      <c r="A25" s="1">
        <v>45503</v>
      </c>
      <c r="B25" s="2">
        <v>5436.44</v>
      </c>
      <c r="C25" s="2"/>
      <c r="D25">
        <v>171.86</v>
      </c>
      <c r="E25" s="26">
        <f>IF(COUNTA($D$5:$D25)&lt;=E$2,AVERAGE($D$5:$D25),E$3*($D25-$E24)+$E24)</f>
        <v>175.21797629046327</v>
      </c>
      <c r="F25" s="26">
        <f>IF(COUNTA($D$5:$D25)&lt;=F$2,AVERAGE($D$5:$D25),F$3*($D25-$F24)+$F24)</f>
        <v>177.01004312150587</v>
      </c>
      <c r="G25" s="26">
        <f>IF(COUNTA($D$5:$D25)&lt;=G$2,AVERAGE($D$5:$D25),G$3*($D25-$G24)+$G24)</f>
        <v>182.62761904761902</v>
      </c>
      <c r="H25" s="26"/>
      <c r="I25" s="1">
        <v>45503</v>
      </c>
      <c r="J25" s="26">
        <v>171.86</v>
      </c>
      <c r="K25">
        <v>177.01004312150587</v>
      </c>
      <c r="L25">
        <v>182.62761904761902</v>
      </c>
      <c r="N25" s="1">
        <v>45503</v>
      </c>
      <c r="O25" s="34">
        <f t="shared" si="0"/>
        <v>-5.6175759261131475</v>
      </c>
      <c r="P25" s="34">
        <f>IF(COUNTA($O$5:$O25)&lt;=E$2,AVERAGE($O$5:$O25),E$3*($O25-$P24)+$P24)</f>
        <v>-2.8693445852925064</v>
      </c>
      <c r="Q25" s="34">
        <f t="shared" si="1"/>
        <v>-2.7482313408206411</v>
      </c>
    </row>
    <row r="26" spans="1:17" x14ac:dyDescent="0.35">
      <c r="A26" s="1">
        <v>45504</v>
      </c>
      <c r="B26" s="2">
        <v>5522.3</v>
      </c>
      <c r="C26" s="2"/>
      <c r="D26">
        <v>173.15</v>
      </c>
      <c r="E26" s="26">
        <f>IF(COUNTA($D$5:$D26)&lt;=E$2,AVERAGE($D$5:$D26),E$3*($D26-$E25)+$E25)</f>
        <v>174.80438103237063</v>
      </c>
      <c r="F26" s="26">
        <f>IF(COUNTA($D$5:$D26)&lt;=F$2,AVERAGE($D$5:$D26),F$3*($D26-$F25)+$F25)</f>
        <v>176.41619033358188</v>
      </c>
      <c r="G26" s="26">
        <f>IF(COUNTA($D$5:$D26)&lt;=G$2,AVERAGE($D$5:$D26),G$3*($D26-$G25)+$G25)</f>
        <v>182.19681818181814</v>
      </c>
      <c r="H26" s="26"/>
      <c r="I26" s="1">
        <v>45504</v>
      </c>
      <c r="J26" s="26">
        <v>173.15</v>
      </c>
      <c r="K26">
        <v>176.41619033358188</v>
      </c>
      <c r="L26">
        <v>182.19681818181814</v>
      </c>
      <c r="N26" s="1">
        <v>45504</v>
      </c>
      <c r="O26" s="34">
        <f t="shared" si="0"/>
        <v>-5.7806278482362643</v>
      </c>
      <c r="P26" s="34">
        <f>IF(COUNTA($O$5:$O26)&lt;=E$2,AVERAGE($O$5:$O26),E$3*($O26-$P25)+$P25)</f>
        <v>-3.4516012378812579</v>
      </c>
      <c r="Q26" s="34">
        <f t="shared" si="1"/>
        <v>-2.3290266103550064</v>
      </c>
    </row>
    <row r="27" spans="1:17" x14ac:dyDescent="0.35">
      <c r="A27" s="1">
        <v>45505</v>
      </c>
      <c r="B27" s="2">
        <v>5446.68</v>
      </c>
      <c r="C27" s="2"/>
      <c r="D27">
        <v>172.45</v>
      </c>
      <c r="E27" s="26">
        <f>IF(COUNTA($D$5:$D27)&lt;=E$2,AVERAGE($D$5:$D27),E$3*($D27-$E26)+$E26)</f>
        <v>174.33350482589651</v>
      </c>
      <c r="F27" s="26">
        <f>IF(COUNTA($D$5:$D27)&lt;=F$2,AVERAGE($D$5:$D27),F$3*($D27-$F26)+$F26)</f>
        <v>175.80600720533852</v>
      </c>
      <c r="G27" s="26">
        <f>IF(COUNTA($D$5:$D27)&lt;=G$2,AVERAGE($D$5:$D27),G$3*($D27-$G26)+$G26)</f>
        <v>181.77304347826086</v>
      </c>
      <c r="H27" s="26"/>
      <c r="I27" s="1">
        <v>45505</v>
      </c>
      <c r="J27" s="26">
        <v>172.45</v>
      </c>
      <c r="K27">
        <v>175.80600720533852</v>
      </c>
      <c r="L27">
        <v>181.77304347826086</v>
      </c>
      <c r="N27" s="1">
        <v>45505</v>
      </c>
      <c r="O27" s="34">
        <f t="shared" si="0"/>
        <v>-5.9670362729223427</v>
      </c>
      <c r="P27" s="34">
        <f>IF(COUNTA($O$5:$O27)&lt;=E$2,AVERAGE($O$5:$O27),E$3*($O27-$P26)+$P26)</f>
        <v>-3.9546882448894749</v>
      </c>
      <c r="Q27" s="34">
        <f t="shared" si="1"/>
        <v>-2.0123480280328678</v>
      </c>
    </row>
    <row r="28" spans="1:17" x14ac:dyDescent="0.35">
      <c r="A28" s="1">
        <v>45506</v>
      </c>
      <c r="B28" s="2">
        <v>5346.56</v>
      </c>
      <c r="C28" s="2"/>
      <c r="D28">
        <v>168.4</v>
      </c>
      <c r="E28" s="26">
        <f>IF(COUNTA($D$5:$D28)&lt;=E$2,AVERAGE($D$5:$D28),E$3*($D28-$E27)+$E27)</f>
        <v>173.1468038607172</v>
      </c>
      <c r="F28" s="26">
        <f>IF(COUNTA($D$5:$D28)&lt;=F$2,AVERAGE($D$5:$D28),F$3*($D28-$F27)+$F27)</f>
        <v>174.66662148144027</v>
      </c>
      <c r="G28" s="26">
        <f>IF(COUNTA($D$5:$D28)&lt;=G$2,AVERAGE($D$5:$D28),G$3*($D28-$G27)+$G27)</f>
        <v>181.21583333333331</v>
      </c>
      <c r="H28" s="26"/>
      <c r="I28" s="1">
        <v>45506</v>
      </c>
      <c r="J28" s="26">
        <v>168.4</v>
      </c>
      <c r="K28">
        <v>174.66662148144027</v>
      </c>
      <c r="L28">
        <v>181.21583333333331</v>
      </c>
      <c r="N28" s="1">
        <v>45506</v>
      </c>
      <c r="O28" s="34">
        <f t="shared" si="0"/>
        <v>-6.549211851893034</v>
      </c>
      <c r="P28" s="34">
        <f>IF(COUNTA($O$5:$O28)&lt;=E$2,AVERAGE($O$5:$O28),E$3*($O28-$P27)+$P27)</f>
        <v>-4.4735929662901865</v>
      </c>
      <c r="Q28" s="34">
        <f t="shared" si="1"/>
        <v>-2.0756188856028475</v>
      </c>
    </row>
    <row r="29" spans="1:17" x14ac:dyDescent="0.35">
      <c r="A29" s="1">
        <v>45509</v>
      </c>
      <c r="B29" s="2">
        <v>5186.33</v>
      </c>
      <c r="C29" s="2"/>
      <c r="D29">
        <v>160.63999999999999</v>
      </c>
      <c r="E29" s="26">
        <f>IF(COUNTA($D$5:$D29)&lt;=E$2,AVERAGE($D$5:$D29),E$3*($D29-$E28)+$E28)</f>
        <v>170.64544308857376</v>
      </c>
      <c r="F29" s="26">
        <f>IF(COUNTA($D$5:$D29)&lt;=F$2,AVERAGE($D$5:$D29),F$3*($D29-$F28)+$F28)</f>
        <v>172.50867971506486</v>
      </c>
      <c r="G29" s="26">
        <f>IF(COUNTA($D$5:$D29)&lt;=G$2,AVERAGE($D$5:$D29),G$3*($D29-$G28)+$G28)</f>
        <v>180.39279999999999</v>
      </c>
      <c r="H29" s="26"/>
      <c r="I29" s="1">
        <v>45509</v>
      </c>
      <c r="J29" s="26">
        <v>160.63999999999999</v>
      </c>
      <c r="K29">
        <v>172.50867971506486</v>
      </c>
      <c r="L29">
        <v>180.39279999999999</v>
      </c>
      <c r="N29" s="1">
        <v>45509</v>
      </c>
      <c r="O29" s="34">
        <f t="shared" si="0"/>
        <v>-7.8841202849351362</v>
      </c>
      <c r="P29" s="34">
        <f>IF(COUNTA($O$5:$O29)&lt;=E$2,AVERAGE($O$5:$O29),E$3*($O29-$P28)+$P28)</f>
        <v>-5.1556984300191768</v>
      </c>
      <c r="Q29" s="34">
        <f t="shared" si="1"/>
        <v>-2.7284218549159593</v>
      </c>
    </row>
    <row r="30" spans="1:17" x14ac:dyDescent="0.35">
      <c r="A30" s="1">
        <v>45510</v>
      </c>
      <c r="B30" s="2">
        <v>5240.03</v>
      </c>
      <c r="C30" s="2"/>
      <c r="D30">
        <v>160.54</v>
      </c>
      <c r="E30" s="26">
        <f>IF(COUNTA($D$5:$D30)&lt;=E$2,AVERAGE($D$5:$D30),E$3*($D30-$E29)+$E29)</f>
        <v>168.624354470859</v>
      </c>
      <c r="F30" s="26">
        <f>IF(COUNTA($D$5:$D30)&lt;=F$2,AVERAGE($D$5:$D30),F$3*($D30-$F29)+$F29)</f>
        <v>170.66734437428565</v>
      </c>
      <c r="G30" s="26">
        <f>IF(COUNTA($D$5:$D30)&lt;=G$2,AVERAGE($D$5:$D30),G$3*($D30-$G29)+$G29)</f>
        <v>179.62923076923076</v>
      </c>
      <c r="H30" s="26"/>
      <c r="I30" s="1">
        <v>45510</v>
      </c>
      <c r="J30" s="26">
        <v>160.54</v>
      </c>
      <c r="K30">
        <v>170.66734437428565</v>
      </c>
      <c r="L30">
        <v>179.62923076923076</v>
      </c>
      <c r="N30" s="1">
        <v>45510</v>
      </c>
      <c r="O30" s="34">
        <f t="shared" si="0"/>
        <v>-8.9618863949451111</v>
      </c>
      <c r="P30" s="34">
        <f>IF(COUNTA($O$5:$O30)&lt;=E$2,AVERAGE($O$5:$O30),E$3*($O30-$P29)+$P29)</f>
        <v>-5.9169360230043635</v>
      </c>
      <c r="Q30" s="34">
        <f t="shared" si="1"/>
        <v>-3.0449503719407476</v>
      </c>
    </row>
    <row r="31" spans="1:17" x14ac:dyDescent="0.35">
      <c r="A31" s="1">
        <v>45511</v>
      </c>
      <c r="B31" s="2">
        <v>5199.5</v>
      </c>
      <c r="C31" s="2"/>
      <c r="D31">
        <v>160.75</v>
      </c>
      <c r="E31" s="26">
        <f>IF(COUNTA($D$5:$D31)&lt;=E$2,AVERAGE($D$5:$D31),E$3*($D31-$E30)+$E30)</f>
        <v>167.04948357668721</v>
      </c>
      <c r="F31" s="26">
        <f>IF(COUNTA($D$5:$D31)&lt;=F$2,AVERAGE($D$5:$D31),F$3*($D31-$F30)+$F30)</f>
        <v>169.14159908593402</v>
      </c>
      <c r="G31" s="26">
        <f>IF(COUNTA($D$5:$D31)&lt;=G$2,AVERAGE($D$5:$D31),G$3*($D31-$G30)+$G30)</f>
        <v>178.23076923076923</v>
      </c>
      <c r="H31" s="26"/>
      <c r="I31" s="1">
        <v>45511</v>
      </c>
      <c r="J31" s="26">
        <v>160.75</v>
      </c>
      <c r="K31">
        <v>169.14159908593402</v>
      </c>
      <c r="L31">
        <v>178.23076923076923</v>
      </c>
      <c r="N31" s="1">
        <v>45511</v>
      </c>
      <c r="O31" s="34">
        <f t="shared" si="0"/>
        <v>-9.089170144835208</v>
      </c>
      <c r="P31" s="34">
        <f>IF(COUNTA($O$5:$O31)&lt;=E$2,AVERAGE($O$5:$O31),E$3*($O31-$P30)+$P30)</f>
        <v>-6.5513828473705322</v>
      </c>
      <c r="Q31" s="34">
        <f t="shared" si="1"/>
        <v>-2.5377872974646758</v>
      </c>
    </row>
    <row r="32" spans="1:17" x14ac:dyDescent="0.35">
      <c r="A32" s="1">
        <v>45512</v>
      </c>
      <c r="B32" s="2">
        <v>5319.31</v>
      </c>
      <c r="C32" s="2"/>
      <c r="D32">
        <v>163.84</v>
      </c>
      <c r="E32" s="26">
        <f>IF(COUNTA($D$5:$D32)&lt;=E$2,AVERAGE($D$5:$D32),E$3*($D32-$E31)+$E31)</f>
        <v>166.40758686134976</v>
      </c>
      <c r="F32" s="26">
        <f>IF(COUNTA($D$5:$D32)&lt;=F$2,AVERAGE($D$5:$D32),F$3*($D32-$F31)+$F31)</f>
        <v>168.3259684573288</v>
      </c>
      <c r="G32" s="26">
        <f>IF(COUNTA($D$5:$D32)&lt;=G$2,AVERAGE($D$5:$D32),G$3*($D32-$G31)+$G31)</f>
        <v>177.16478632478632</v>
      </c>
      <c r="H32" s="26"/>
      <c r="I32" s="1">
        <v>45512</v>
      </c>
      <c r="J32" s="26">
        <v>163.84</v>
      </c>
      <c r="K32">
        <v>168.3259684573288</v>
      </c>
      <c r="L32">
        <v>177.16478632478632</v>
      </c>
      <c r="N32" s="1">
        <v>45512</v>
      </c>
      <c r="O32" s="34">
        <f t="shared" si="0"/>
        <v>-8.8388178674575215</v>
      </c>
      <c r="P32" s="34">
        <f>IF(COUNTA($O$5:$O32)&lt;=E$2,AVERAGE($O$5:$O32),E$3*($O32-$P31)+$P31)</f>
        <v>-7.0088698513879297</v>
      </c>
      <c r="Q32" s="34">
        <f t="shared" si="1"/>
        <v>-1.8299480160695918</v>
      </c>
    </row>
    <row r="33" spans="1:17" x14ac:dyDescent="0.35">
      <c r="A33" s="1">
        <v>45513</v>
      </c>
      <c r="B33" s="2">
        <v>5344.16</v>
      </c>
      <c r="C33" s="2"/>
      <c r="D33">
        <v>165.39</v>
      </c>
      <c r="E33" s="26">
        <f>IF(COUNTA($D$5:$D33)&lt;=E$2,AVERAGE($D$5:$D33),E$3*($D33-$E32)+$E32)</f>
        <v>166.20406948907981</v>
      </c>
      <c r="F33" s="26">
        <f>IF(COUNTA($D$5:$D33)&lt;=F$2,AVERAGE($D$5:$D33),F$3*($D33-$F32)+$F32)</f>
        <v>167.87428100235513</v>
      </c>
      <c r="G33" s="26">
        <f>IF(COUNTA($D$5:$D33)&lt;=G$2,AVERAGE($D$5:$D33),G$3*($D33-$G32)+$G32)</f>
        <v>176.2925799303577</v>
      </c>
      <c r="H33" s="26"/>
      <c r="I33" s="1">
        <v>45513</v>
      </c>
      <c r="J33" s="26">
        <v>165.39</v>
      </c>
      <c r="K33">
        <v>167.87428100235513</v>
      </c>
      <c r="L33">
        <v>176.2925799303577</v>
      </c>
      <c r="N33" s="1">
        <v>45513</v>
      </c>
      <c r="O33" s="34">
        <f t="shared" si="0"/>
        <v>-8.4182989280025708</v>
      </c>
      <c r="P33" s="34">
        <f>IF(COUNTA($O$5:$O33)&lt;=E$2,AVERAGE($O$5:$O33),E$3*($O33-$P32)+$P32)</f>
        <v>-7.290755666710858</v>
      </c>
      <c r="Q33" s="34">
        <f t="shared" si="1"/>
        <v>-1.1275432612917129</v>
      </c>
    </row>
    <row r="34" spans="1:17" x14ac:dyDescent="0.35">
      <c r="A34" s="1">
        <v>45516</v>
      </c>
      <c r="B34" s="2">
        <v>5344.39</v>
      </c>
      <c r="C34" s="2"/>
      <c r="D34">
        <v>163.95</v>
      </c>
      <c r="E34" s="26">
        <f>IF(COUNTA($D$5:$D34)&lt;=E$2,AVERAGE($D$5:$D34),E$3*($D34-$E33)+$E33)</f>
        <v>165.75325559126384</v>
      </c>
      <c r="F34" s="26">
        <f>IF(COUNTA($D$5:$D34)&lt;=F$2,AVERAGE($D$5:$D34),F$3*($D34-$F33)+$F33)</f>
        <v>167.27054546353128</v>
      </c>
      <c r="G34" s="26">
        <f>IF(COUNTA($D$5:$D34)&lt;=G$2,AVERAGE($D$5:$D34),G$3*($D34-$G33)+$G33)</f>
        <v>175.37831475033121</v>
      </c>
      <c r="H34" s="26"/>
      <c r="I34" s="1">
        <v>45516</v>
      </c>
      <c r="J34" s="26">
        <v>163.95</v>
      </c>
      <c r="K34">
        <v>167.27054546353128</v>
      </c>
      <c r="L34">
        <v>175.37831475033121</v>
      </c>
      <c r="N34" s="1">
        <v>45516</v>
      </c>
      <c r="O34" s="34">
        <f t="shared" si="0"/>
        <v>-8.107769286799936</v>
      </c>
      <c r="P34" s="34">
        <f>IF(COUNTA($O$5:$O34)&lt;=E$2,AVERAGE($O$5:$O34),E$3*($O34-$P33)+$P33)</f>
        <v>-7.4541583907286739</v>
      </c>
      <c r="Q34" s="34">
        <f t="shared" si="1"/>
        <v>-0.6536108960712621</v>
      </c>
    </row>
    <row r="35" spans="1:17" x14ac:dyDescent="0.35">
      <c r="A35" s="1">
        <v>45517</v>
      </c>
      <c r="B35" s="2">
        <v>5434.43</v>
      </c>
      <c r="C35" s="2"/>
      <c r="D35">
        <v>165.93</v>
      </c>
      <c r="E35" s="26">
        <f>IF(COUNTA($D$5:$D35)&lt;=E$2,AVERAGE($D$5:$D35),E$3*($D35-$E34)+$E34)</f>
        <v>165.78860447301108</v>
      </c>
      <c r="F35" s="26">
        <f>IF(COUNTA($D$5:$D35)&lt;=F$2,AVERAGE($D$5:$D35),F$3*($D35-$F34)+$F34)</f>
        <v>167.06430769991107</v>
      </c>
      <c r="G35" s="26">
        <f>IF(COUNTA($D$5:$D35)&lt;=G$2,AVERAGE($D$5:$D35),G$3*($D35-$G34)+$G34)</f>
        <v>174.67843958364</v>
      </c>
      <c r="H35" s="26"/>
      <c r="I35" s="1">
        <v>45517</v>
      </c>
      <c r="J35" s="26">
        <v>165.93</v>
      </c>
      <c r="K35">
        <v>167.06430769991107</v>
      </c>
      <c r="L35">
        <v>174.67843958364</v>
      </c>
      <c r="N35" s="1">
        <v>45517</v>
      </c>
      <c r="O35" s="34">
        <f t="shared" si="0"/>
        <v>-7.6141318837289305</v>
      </c>
      <c r="P35" s="34">
        <f>IF(COUNTA($O$5:$O35)&lt;=E$2,AVERAGE($O$5:$O35),E$3*($O35-$P34)+$P34)</f>
        <v>-7.4861530893287256</v>
      </c>
      <c r="Q35" s="34">
        <f t="shared" si="1"/>
        <v>-0.12797879440020488</v>
      </c>
    </row>
    <row r="36" spans="1:17" x14ac:dyDescent="0.35">
      <c r="A36" s="1">
        <v>45518</v>
      </c>
      <c r="B36" s="2">
        <v>5455.21</v>
      </c>
      <c r="C36" s="2"/>
      <c r="D36">
        <v>162.03</v>
      </c>
      <c r="E36" s="26">
        <f>IF(COUNTA($D$5:$D36)&lt;=E$2,AVERAGE($D$5:$D36),E$3*($D36-$E35)+$E35)</f>
        <v>165.03688357840886</v>
      </c>
      <c r="F36" s="26">
        <f>IF(COUNTA($D$5:$D36)&lt;=F$2,AVERAGE($D$5:$D36),F$3*($D36-$F35)+$F35)</f>
        <v>166.28979882300166</v>
      </c>
      <c r="G36" s="26">
        <f>IF(COUNTA($D$5:$D36)&lt;=G$2,AVERAGE($D$5:$D36),G$3*($D36-$G35)+$G35)</f>
        <v>173.741518133</v>
      </c>
      <c r="H36" s="26"/>
      <c r="I36" s="1">
        <v>45518</v>
      </c>
      <c r="J36" s="26">
        <v>162.03</v>
      </c>
      <c r="K36">
        <v>166.28979882300166</v>
      </c>
      <c r="L36">
        <v>173.741518133</v>
      </c>
      <c r="N36" s="1">
        <v>45518</v>
      </c>
      <c r="O36" s="34">
        <f t="shared" si="0"/>
        <v>-7.4517193099983388</v>
      </c>
      <c r="P36" s="34">
        <f>IF(COUNTA($O$5:$O36)&lt;=E$2,AVERAGE($O$5:$O36),E$3*($O36-$P35)+$P35)</f>
        <v>-7.4792663334626486</v>
      </c>
      <c r="Q36" s="34">
        <f t="shared" si="1"/>
        <v>2.7547023464309817E-2</v>
      </c>
    </row>
    <row r="37" spans="1:17" x14ac:dyDescent="0.35">
      <c r="A37" s="1">
        <v>45519</v>
      </c>
      <c r="B37" s="2">
        <v>5543.22</v>
      </c>
      <c r="C37" s="2"/>
      <c r="D37">
        <v>163.16999999999999</v>
      </c>
      <c r="E37" s="26">
        <f>IF(COUNTA($D$5:$D37)&lt;=E$2,AVERAGE($D$5:$D37),E$3*($D37-$E36)+$E36)</f>
        <v>164.66350686272708</v>
      </c>
      <c r="F37" s="26">
        <f>IF(COUNTA($D$5:$D37)&lt;=F$2,AVERAGE($D$5:$D37),F$3*($D37-$F36)+$F36)</f>
        <v>165.8098297733091</v>
      </c>
      <c r="G37" s="26">
        <f>IF(COUNTA($D$5:$D37)&lt;=G$2,AVERAGE($D$5:$D37),G$3*($D37-$G36)+$G36)</f>
        <v>172.95844271574074</v>
      </c>
      <c r="H37" s="26"/>
      <c r="I37" s="1">
        <v>45519</v>
      </c>
      <c r="J37" s="26">
        <v>163.16999999999999</v>
      </c>
      <c r="K37">
        <v>165.8098297733091</v>
      </c>
      <c r="L37">
        <v>172.95844271574074</v>
      </c>
      <c r="N37" s="1">
        <v>45519</v>
      </c>
      <c r="O37" s="34">
        <f t="shared" si="0"/>
        <v>-7.1486129424316402</v>
      </c>
      <c r="P37" s="34">
        <f>IF(COUNTA($O$5:$O37)&lt;=E$2,AVERAGE($O$5:$O37),E$3*($O37-$P36)+$P36)</f>
        <v>-7.4131356552564469</v>
      </c>
      <c r="Q37" s="34">
        <f t="shared" si="1"/>
        <v>0.26452271282480666</v>
      </c>
    </row>
    <row r="38" spans="1:17" x14ac:dyDescent="0.35">
      <c r="A38" s="1">
        <v>45520</v>
      </c>
      <c r="B38" s="2">
        <v>5554.25</v>
      </c>
      <c r="C38" s="2"/>
      <c r="D38">
        <v>164.74</v>
      </c>
      <c r="E38" s="26">
        <f>IF(COUNTA($D$5:$D38)&lt;=E$2,AVERAGE($D$5:$D38),E$3*($D38-$E37)+$E37)</f>
        <v>164.67880549018167</v>
      </c>
      <c r="F38" s="26">
        <f>IF(COUNTA($D$5:$D38)&lt;=F$2,AVERAGE($D$5:$D38),F$3*($D38-$F37)+$F37)</f>
        <v>165.64524057741539</v>
      </c>
      <c r="G38" s="26">
        <f>IF(COUNTA($D$5:$D38)&lt;=G$2,AVERAGE($D$5:$D38),G$3*($D38-$G37)+$G37)</f>
        <v>172.34966918124144</v>
      </c>
      <c r="H38" s="26"/>
      <c r="I38" s="1">
        <v>45520</v>
      </c>
      <c r="J38" s="26">
        <v>164.74</v>
      </c>
      <c r="K38">
        <v>165.64524057741539</v>
      </c>
      <c r="L38">
        <v>172.34966918124144</v>
      </c>
      <c r="N38" s="1">
        <v>45520</v>
      </c>
      <c r="O38" s="34">
        <f t="shared" si="0"/>
        <v>-6.7044286038260452</v>
      </c>
      <c r="P38" s="34">
        <f>IF(COUNTA($O$5:$O38)&lt;=E$2,AVERAGE($O$5:$O38),E$3*($O38-$P37)+$P37)</f>
        <v>-7.2713942449703666</v>
      </c>
      <c r="Q38" s="34">
        <f t="shared" si="1"/>
        <v>0.56696564114432135</v>
      </c>
    </row>
    <row r="39" spans="1:17" x14ac:dyDescent="0.35">
      <c r="A39" s="1">
        <v>45523</v>
      </c>
      <c r="B39" s="2">
        <v>5608.25</v>
      </c>
      <c r="C39" s="2"/>
      <c r="D39">
        <v>168.4</v>
      </c>
      <c r="E39" s="26">
        <f>IF(COUNTA($D$5:$D39)&lt;=E$2,AVERAGE($D$5:$D39),E$3*($D39-$E38)+$E38)</f>
        <v>165.42304439214533</v>
      </c>
      <c r="F39" s="26">
        <f>IF(COUNTA($D$5:$D39)&lt;=F$2,AVERAGE($D$5:$D39),F$3*($D39-$F38)+$F38)</f>
        <v>166.06904971935148</v>
      </c>
      <c r="G39" s="26">
        <f>IF(COUNTA($D$5:$D39)&lt;=G$2,AVERAGE($D$5:$D39),G$3*($D39-$G38)+$G38)</f>
        <v>172.05710109374206</v>
      </c>
      <c r="H39" s="26"/>
      <c r="I39" s="1">
        <v>45523</v>
      </c>
      <c r="J39" s="26">
        <v>168.4</v>
      </c>
      <c r="K39">
        <v>166.06904971935148</v>
      </c>
      <c r="L39">
        <v>172.05710109374206</v>
      </c>
      <c r="N39" s="1">
        <v>45523</v>
      </c>
      <c r="O39" s="34">
        <f t="shared" si="0"/>
        <v>-5.9880513743905794</v>
      </c>
      <c r="P39" s="34">
        <f>IF(COUNTA($O$5:$O39)&lt;=E$2,AVERAGE($O$5:$O39),E$3*($O39-$P38)+$P38)</f>
        <v>-7.0147256708544088</v>
      </c>
      <c r="Q39" s="34">
        <f t="shared" si="1"/>
        <v>1.0266742964638294</v>
      </c>
    </row>
    <row r="40" spans="1:17" x14ac:dyDescent="0.35">
      <c r="A40" s="1">
        <v>45524</v>
      </c>
      <c r="B40" s="2">
        <v>5597.12</v>
      </c>
      <c r="C40" s="2"/>
      <c r="D40">
        <v>168.96</v>
      </c>
      <c r="E40" s="26">
        <f>IF(COUNTA($D$5:$D40)&lt;=E$2,AVERAGE($D$5:$D40),E$3*($D40-$E39)+$E39)</f>
        <v>166.13043551371626</v>
      </c>
      <c r="F40" s="26">
        <f>IF(COUNTA($D$5:$D40)&lt;=F$2,AVERAGE($D$5:$D40),F$3*($D40-$F39)+$F39)</f>
        <v>166.51381130098972</v>
      </c>
      <c r="G40" s="26">
        <f>IF(COUNTA($D$5:$D40)&lt;=G$2,AVERAGE($D$5:$D40),G$3*($D40-$G39)+$G39)</f>
        <v>171.82768619790932</v>
      </c>
      <c r="H40" s="26"/>
      <c r="I40" s="1">
        <v>45524</v>
      </c>
      <c r="J40" s="26">
        <v>168.96</v>
      </c>
      <c r="K40">
        <v>166.51381130098972</v>
      </c>
      <c r="L40">
        <v>171.82768619790932</v>
      </c>
      <c r="N40" s="1">
        <v>45524</v>
      </c>
      <c r="O40" s="34">
        <f t="shared" si="0"/>
        <v>-5.3138748969196001</v>
      </c>
      <c r="P40" s="34">
        <f>IF(COUNTA($O$5:$O40)&lt;=E$2,AVERAGE($O$5:$O40),E$3*($O40-$P39)+$P39)</f>
        <v>-6.6745555160674472</v>
      </c>
      <c r="Q40" s="34">
        <f t="shared" si="1"/>
        <v>1.3606806191478471</v>
      </c>
    </row>
    <row r="41" spans="1:17" x14ac:dyDescent="0.35">
      <c r="A41" s="1">
        <v>45525</v>
      </c>
      <c r="B41" s="2">
        <v>5620.85</v>
      </c>
      <c r="C41" s="2"/>
      <c r="D41">
        <v>167.63</v>
      </c>
      <c r="E41" s="26">
        <f>IF(COUNTA($D$5:$D41)&lt;=E$2,AVERAGE($D$5:$D41),E$3*($D41-$E40)+$E40)</f>
        <v>166.43034841097301</v>
      </c>
      <c r="F41" s="26">
        <f>IF(COUNTA($D$5:$D41)&lt;=F$2,AVERAGE($D$5:$D41),F$3*($D41-$F40)+$F40)</f>
        <v>166.685532639299</v>
      </c>
      <c r="G41" s="26">
        <f>IF(COUNTA($D$5:$D41)&lt;=G$2,AVERAGE($D$5:$D41),G$3*($D41-$G40)+$G40)</f>
        <v>171.51674647954567</v>
      </c>
      <c r="H41" s="26"/>
      <c r="I41" s="1">
        <v>45525</v>
      </c>
      <c r="J41" s="26">
        <v>167.63</v>
      </c>
      <c r="K41">
        <v>166.685532639299</v>
      </c>
      <c r="L41">
        <v>171.51674647954567</v>
      </c>
      <c r="N41" s="1">
        <v>45525</v>
      </c>
      <c r="O41" s="34">
        <f t="shared" si="0"/>
        <v>-4.8312138402466758</v>
      </c>
      <c r="P41" s="34">
        <f>IF(COUNTA($O$5:$O41)&lt;=E$2,AVERAGE($O$5:$O41),E$3*($O41-$P40)+$P40)</f>
        <v>-6.3058871809032926</v>
      </c>
      <c r="Q41" s="34">
        <f t="shared" si="1"/>
        <v>1.4746733406566168</v>
      </c>
    </row>
    <row r="42" spans="1:17" x14ac:dyDescent="0.35">
      <c r="A42" s="1">
        <v>45526</v>
      </c>
      <c r="B42" s="2">
        <v>5570.64</v>
      </c>
      <c r="C42" s="2"/>
      <c r="D42">
        <v>165.49</v>
      </c>
      <c r="E42" s="26">
        <f>IF(COUNTA($D$5:$D42)&lt;=E$2,AVERAGE($D$5:$D42),E$3*($D42-$E41)+$E41)</f>
        <v>166.24227872877842</v>
      </c>
      <c r="F42" s="26">
        <f>IF(COUNTA($D$5:$D42)&lt;=F$2,AVERAGE($D$5:$D42),F$3*($D42-$F41)+$F41)</f>
        <v>166.50160454094529</v>
      </c>
      <c r="G42" s="26">
        <f>IF(COUNTA($D$5:$D42)&lt;=G$2,AVERAGE($D$5:$D42),G$3*($D42-$G41)+$G41)</f>
        <v>171.07032081439414</v>
      </c>
      <c r="H42" s="26"/>
      <c r="I42" s="1">
        <v>45526</v>
      </c>
      <c r="J42" s="26">
        <v>165.49</v>
      </c>
      <c r="K42">
        <v>166.50160454094529</v>
      </c>
      <c r="L42">
        <v>171.07032081439414</v>
      </c>
      <c r="N42" s="1">
        <v>45526</v>
      </c>
      <c r="O42" s="34">
        <f t="shared" si="0"/>
        <v>-4.5687162734488425</v>
      </c>
      <c r="P42" s="34">
        <f>IF(COUNTA($O$5:$O42)&lt;=E$2,AVERAGE($O$5:$O42),E$3*($O42-$P41)+$P41)</f>
        <v>-5.9584529994124029</v>
      </c>
      <c r="Q42" s="34">
        <f t="shared" si="1"/>
        <v>1.3897367259635605</v>
      </c>
    </row>
    <row r="43" spans="1:17" x14ac:dyDescent="0.35">
      <c r="A43" s="1">
        <v>45527</v>
      </c>
      <c r="B43" s="2">
        <v>5634.61</v>
      </c>
      <c r="C43" s="2"/>
      <c r="D43">
        <v>167.43</v>
      </c>
      <c r="E43" s="26">
        <f>IF(COUNTA($D$5:$D43)&lt;=E$2,AVERAGE($D$5:$D43),E$3*($D43-$E42)+$E42)</f>
        <v>166.47982298302273</v>
      </c>
      <c r="F43" s="26">
        <f>IF(COUNTA($D$5:$D43)&lt;=F$2,AVERAGE($D$5:$D43),F$3*($D43-$F42)+$F42)</f>
        <v>166.6444346115691</v>
      </c>
      <c r="G43" s="26">
        <f>IF(COUNTA($D$5:$D43)&lt;=G$2,AVERAGE($D$5:$D43),G$3*($D43-$G42)+$G42)</f>
        <v>170.80066742073532</v>
      </c>
      <c r="H43" s="26"/>
      <c r="I43" s="1">
        <v>45527</v>
      </c>
      <c r="J43" s="26">
        <v>167.43</v>
      </c>
      <c r="K43">
        <v>166.6444346115691</v>
      </c>
      <c r="L43">
        <v>170.80066742073532</v>
      </c>
      <c r="N43" s="1">
        <v>45527</v>
      </c>
      <c r="O43" s="34">
        <f t="shared" si="0"/>
        <v>-4.1562328091662266</v>
      </c>
      <c r="P43" s="34">
        <f>IF(COUNTA($O$5:$O43)&lt;=E$2,AVERAGE($O$5:$O43),E$3*($O43-$P42)+$P42)</f>
        <v>-5.5980089613631678</v>
      </c>
      <c r="Q43" s="34">
        <f t="shared" si="1"/>
        <v>1.4417761521969412</v>
      </c>
    </row>
    <row r="44" spans="1:17" x14ac:dyDescent="0.35">
      <c r="A44" s="1">
        <v>45530</v>
      </c>
      <c r="B44" s="2">
        <v>5616.84</v>
      </c>
      <c r="C44" s="2"/>
      <c r="D44">
        <v>167.93</v>
      </c>
      <c r="E44" s="26">
        <f>IF(COUNTA($D$5:$D44)&lt;=E$2,AVERAGE($D$5:$D44),E$3*($D44-$E43)+$E43)</f>
        <v>166.76985838641818</v>
      </c>
      <c r="F44" s="26">
        <f>IF(COUNTA($D$5:$D44)&lt;=F$2,AVERAGE($D$5:$D44),F$3*($D44-$F43)+$F43)</f>
        <v>166.84221390209692</v>
      </c>
      <c r="G44" s="26">
        <f>IF(COUNTA($D$5:$D44)&lt;=G$2,AVERAGE($D$5:$D44),G$3*($D44-$G43)+$G43)</f>
        <v>170.58802538956974</v>
      </c>
      <c r="H44" s="26"/>
      <c r="I44" s="1">
        <v>45530</v>
      </c>
      <c r="J44" s="26">
        <v>167.93</v>
      </c>
      <c r="K44">
        <v>166.84221390209692</v>
      </c>
      <c r="L44">
        <v>170.58802538956974</v>
      </c>
      <c r="N44" s="1">
        <v>45530</v>
      </c>
      <c r="O44" s="34">
        <f t="shared" si="0"/>
        <v>-3.745811487472821</v>
      </c>
      <c r="P44" s="34">
        <f>IF(COUNTA($O$5:$O44)&lt;=E$2,AVERAGE($O$5:$O44),E$3*($O44-$P43)+$P43)</f>
        <v>-5.2275694665850985</v>
      </c>
      <c r="Q44" s="34">
        <f t="shared" si="1"/>
        <v>1.4817579791122775</v>
      </c>
    </row>
    <row r="45" spans="1:17" x14ac:dyDescent="0.35">
      <c r="A45" s="1">
        <v>45531</v>
      </c>
      <c r="B45" s="2">
        <v>5625.8</v>
      </c>
      <c r="C45" s="2"/>
      <c r="D45">
        <v>166.38</v>
      </c>
      <c r="E45" s="26">
        <f>IF(COUNTA($D$5:$D45)&lt;=E$2,AVERAGE($D$5:$D45),E$3*($D45-$E44)+$E44)</f>
        <v>166.69188670913454</v>
      </c>
      <c r="F45" s="26">
        <f>IF(COUNTA($D$5:$D45)&lt;=F$2,AVERAGE($D$5:$D45),F$3*($D45-$F44)+$F44)</f>
        <v>166.77110407100508</v>
      </c>
      <c r="G45" s="26">
        <f>IF(COUNTA($D$5:$D45)&lt;=G$2,AVERAGE($D$5:$D45),G$3*($D45-$G44)+$G44)</f>
        <v>170.27631980515716</v>
      </c>
      <c r="H45" s="26"/>
      <c r="I45" s="1">
        <v>45531</v>
      </c>
      <c r="J45" s="26">
        <v>166.38</v>
      </c>
      <c r="K45">
        <v>166.77110407100508</v>
      </c>
      <c r="L45">
        <v>170.27631980515716</v>
      </c>
      <c r="N45" s="1">
        <v>45531</v>
      </c>
      <c r="O45" s="34">
        <f t="shared" si="0"/>
        <v>-3.505215734152074</v>
      </c>
      <c r="P45" s="34">
        <f>IF(COUNTA($O$5:$O45)&lt;=E$2,AVERAGE($O$5:$O45),E$3*($O45-$P44)+$P44)</f>
        <v>-4.8830987200984932</v>
      </c>
      <c r="Q45" s="34">
        <f t="shared" si="1"/>
        <v>1.3778829859464192</v>
      </c>
    </row>
    <row r="46" spans="1:17" x14ac:dyDescent="0.35">
      <c r="A46" s="1">
        <v>45532</v>
      </c>
      <c r="B46" s="2">
        <v>5592.18</v>
      </c>
      <c r="C46" s="2"/>
      <c r="D46">
        <v>164.5</v>
      </c>
      <c r="E46" s="26">
        <f>IF(COUNTA($D$5:$D46)&lt;=E$2,AVERAGE($D$5:$D46),E$3*($D46-$E45)+$E45)</f>
        <v>166.25350936730763</v>
      </c>
      <c r="F46" s="26">
        <f>IF(COUNTA($D$5:$D46)&lt;=F$2,AVERAGE($D$5:$D46),F$3*($D46-$F45)+$F45)</f>
        <v>166.42170344469662</v>
      </c>
      <c r="G46" s="26">
        <f>IF(COUNTA($D$5:$D46)&lt;=G$2,AVERAGE($D$5:$D46),G$3*($D46-$G45)+$G45)</f>
        <v>169.84844426403441</v>
      </c>
      <c r="H46" s="26"/>
      <c r="I46" s="1">
        <v>45532</v>
      </c>
      <c r="J46" s="26">
        <v>164.5</v>
      </c>
      <c r="K46">
        <v>166.42170344469662</v>
      </c>
      <c r="L46">
        <v>169.84844426403441</v>
      </c>
      <c r="N46" s="1">
        <v>45532</v>
      </c>
      <c r="O46" s="34">
        <f t="shared" si="0"/>
        <v>-3.4267408193377946</v>
      </c>
      <c r="P46" s="34">
        <f>IF(COUNTA($O$5:$O46)&lt;=E$2,AVERAGE($O$5:$O46),E$3*($O46-$P45)+$P45)</f>
        <v>-4.5918271399463535</v>
      </c>
      <c r="Q46" s="34">
        <f t="shared" si="1"/>
        <v>1.1650863206085589</v>
      </c>
    </row>
    <row r="47" spans="1:17" x14ac:dyDescent="0.35">
      <c r="A47" s="1">
        <v>45533</v>
      </c>
      <c r="B47" s="2">
        <v>5591.96</v>
      </c>
      <c r="C47" s="2"/>
      <c r="D47">
        <v>163.4</v>
      </c>
      <c r="E47" s="26">
        <f>IF(COUNTA($D$5:$D47)&lt;=E$2,AVERAGE($D$5:$D47),E$3*($D47-$E46)+$E46)</f>
        <v>165.6828074938461</v>
      </c>
      <c r="F47" s="26">
        <f>IF(COUNTA($D$5:$D47)&lt;=F$2,AVERAGE($D$5:$D47),F$3*($D47-$F46)+$F46)</f>
        <v>165.95682599166636</v>
      </c>
      <c r="G47" s="26">
        <f>IF(COUNTA($D$5:$D47)&lt;=G$2,AVERAGE($D$5:$D47),G$3*($D47-$G46)+$G46)</f>
        <v>169.37078172595778</v>
      </c>
      <c r="H47" s="26"/>
      <c r="I47" s="1">
        <v>45533</v>
      </c>
      <c r="J47" s="26">
        <v>163.4</v>
      </c>
      <c r="K47">
        <v>165.95682599166636</v>
      </c>
      <c r="L47">
        <v>169.37078172595778</v>
      </c>
      <c r="N47" s="1">
        <v>45533</v>
      </c>
      <c r="O47" s="34">
        <f t="shared" si="0"/>
        <v>-3.4139557342914202</v>
      </c>
      <c r="P47" s="34">
        <f>IF(COUNTA($O$5:$O47)&lt;=E$2,AVERAGE($O$5:$O47),E$3*($O47-$P46)+$P46)</f>
        <v>-4.3562528588153668</v>
      </c>
      <c r="Q47" s="34">
        <f t="shared" si="1"/>
        <v>0.94229712452394665</v>
      </c>
    </row>
    <row r="48" spans="1:17" x14ac:dyDescent="0.35">
      <c r="A48" s="1">
        <v>45534</v>
      </c>
      <c r="B48" s="2">
        <v>5648.4</v>
      </c>
      <c r="C48" s="2"/>
      <c r="D48">
        <v>165.11</v>
      </c>
      <c r="E48" s="26">
        <f>IF(COUNTA($D$5:$D48)&lt;=E$2,AVERAGE($D$5:$D48),E$3*($D48-$E47)+$E47)</f>
        <v>165.56824599507689</v>
      </c>
      <c r="F48" s="26">
        <f>IF(COUNTA($D$5:$D48)&lt;=F$2,AVERAGE($D$5:$D48),F$3*($D48-$F47)+$F47)</f>
        <v>165.82654506987154</v>
      </c>
      <c r="G48" s="26">
        <f>IF(COUNTA($D$5:$D48)&lt;=G$2,AVERAGE($D$5:$D48),G$3*($D48-$G47)+$G47)</f>
        <v>169.05516826477572</v>
      </c>
      <c r="H48" s="26"/>
      <c r="I48" s="1">
        <v>45534</v>
      </c>
      <c r="J48" s="26">
        <v>165.11</v>
      </c>
      <c r="K48">
        <v>165.82654506987154</v>
      </c>
      <c r="L48">
        <v>169.05516826477572</v>
      </c>
      <c r="N48" s="1">
        <v>45534</v>
      </c>
      <c r="O48" s="34">
        <f t="shared" si="0"/>
        <v>-3.2286231949041735</v>
      </c>
      <c r="P48" s="34">
        <f>IF(COUNTA($O$5:$O48)&lt;=E$2,AVERAGE($O$5:$O48),E$3*($O48-$P47)+$P47)</f>
        <v>-4.1307269260331285</v>
      </c>
      <c r="Q48" s="34">
        <f t="shared" si="1"/>
        <v>0.90210373112895503</v>
      </c>
    </row>
    <row r="49" spans="1:17" x14ac:dyDescent="0.35">
      <c r="A49" s="1">
        <v>45538</v>
      </c>
      <c r="B49" s="2">
        <v>5528.93</v>
      </c>
      <c r="C49" s="2"/>
      <c r="D49">
        <v>158.61000000000001</v>
      </c>
      <c r="E49" s="26">
        <f>IF(COUNTA($D$5:$D49)&lt;=E$2,AVERAGE($D$5:$D49),E$3*($D49-$E48)+$E48)</f>
        <v>164.17659679606152</v>
      </c>
      <c r="F49" s="26">
        <f>IF(COUNTA($D$5:$D49)&lt;=F$2,AVERAGE($D$5:$D49),F$3*($D49-$F48)+$F48)</f>
        <v>164.71630736681439</v>
      </c>
      <c r="G49" s="26">
        <f>IF(COUNTA($D$5:$D49)&lt;=G$2,AVERAGE($D$5:$D49),G$3*($D49-$G48)+$G48)</f>
        <v>168.28145209701455</v>
      </c>
      <c r="H49" s="26"/>
      <c r="I49" s="1">
        <v>45538</v>
      </c>
      <c r="J49" s="26">
        <v>158.61000000000001</v>
      </c>
      <c r="K49">
        <v>164.71630736681439</v>
      </c>
      <c r="L49">
        <v>168.28145209701455</v>
      </c>
      <c r="N49" s="1">
        <v>45538</v>
      </c>
      <c r="O49" s="34">
        <f t="shared" si="0"/>
        <v>-3.56514473020016</v>
      </c>
      <c r="P49" s="34">
        <f>IF(COUNTA($O$5:$O49)&lt;=E$2,AVERAGE($O$5:$O49),E$3*($O49-$P48)+$P48)</f>
        <v>-4.017610486866535</v>
      </c>
      <c r="Q49" s="34">
        <f t="shared" si="1"/>
        <v>0.45246575666637501</v>
      </c>
    </row>
    <row r="50" spans="1:17" x14ac:dyDescent="0.35">
      <c r="A50" s="1">
        <v>45539</v>
      </c>
      <c r="B50" s="2">
        <v>5520.07</v>
      </c>
      <c r="C50" s="2"/>
      <c r="D50">
        <v>157.81</v>
      </c>
      <c r="E50" s="26">
        <f>IF(COUNTA($D$5:$D50)&lt;=E$2,AVERAGE($D$5:$D50),E$3*($D50-$E49)+$E49)</f>
        <v>162.90327743684921</v>
      </c>
      <c r="F50" s="26">
        <f>IF(COUNTA($D$5:$D50)&lt;=F$2,AVERAGE($D$5:$D50),F$3*($D50-$F49)+$F49)</f>
        <v>163.65379854115065</v>
      </c>
      <c r="G50" s="26">
        <f>IF(COUNTA($D$5:$D50)&lt;=G$2,AVERAGE($D$5:$D50),G$3*($D50-$G49)+$G49)</f>
        <v>167.50578897871716</v>
      </c>
      <c r="H50" s="26"/>
      <c r="I50" s="1">
        <v>45539</v>
      </c>
      <c r="J50" s="26">
        <v>157.81</v>
      </c>
      <c r="K50">
        <v>163.65379854115065</v>
      </c>
      <c r="L50">
        <v>167.50578897871716</v>
      </c>
      <c r="N50" s="1">
        <v>45539</v>
      </c>
      <c r="O50" s="34">
        <f t="shared" ref="O50:O81" si="2">F50-G50</f>
        <v>-3.8519904375665135</v>
      </c>
      <c r="P50" s="34">
        <f>IF(COUNTA($O$5:$O50)&lt;=E$2,AVERAGE($O$5:$O50),E$3*($O50-$P49)+$P49)</f>
        <v>-3.9844864770065307</v>
      </c>
      <c r="Q50" s="34">
        <f t="shared" si="1"/>
        <v>0.1324960394400172</v>
      </c>
    </row>
    <row r="51" spans="1:17" x14ac:dyDescent="0.35">
      <c r="A51" s="1">
        <v>45540</v>
      </c>
      <c r="B51" s="2">
        <v>5503.41</v>
      </c>
      <c r="C51" s="2"/>
      <c r="D51">
        <v>158.6</v>
      </c>
      <c r="E51" s="26">
        <f>IF(COUNTA($D$5:$D51)&lt;=E$2,AVERAGE($D$5:$D51),E$3*($D51-$E50)+$E50)</f>
        <v>162.04262194947935</v>
      </c>
      <c r="F51" s="26">
        <f>IF(COUNTA($D$5:$D51)&lt;=F$2,AVERAGE($D$5:$D51),F$3*($D51-$F50)+$F50)</f>
        <v>162.87629107328132</v>
      </c>
      <c r="G51" s="26">
        <f>IF(COUNTA($D$5:$D51)&lt;=G$2,AVERAGE($D$5:$D51),G$3*($D51-$G50)+$G50)</f>
        <v>166.84610090621959</v>
      </c>
      <c r="H51" s="26"/>
      <c r="I51" s="1">
        <v>45540</v>
      </c>
      <c r="J51" s="26">
        <v>158.6</v>
      </c>
      <c r="K51">
        <v>162.87629107328132</v>
      </c>
      <c r="L51">
        <v>166.84610090621959</v>
      </c>
      <c r="N51" s="1">
        <v>45540</v>
      </c>
      <c r="O51" s="34">
        <f t="shared" si="2"/>
        <v>-3.9698098329382674</v>
      </c>
      <c r="P51" s="34">
        <f>IF(COUNTA($O$5:$O51)&lt;=E$2,AVERAGE($O$5:$O51),E$3*($O51-$P50)+$P50)</f>
        <v>-3.981551148192878</v>
      </c>
      <c r="Q51" s="34">
        <f t="shared" si="1"/>
        <v>1.174131525461064E-2</v>
      </c>
    </row>
    <row r="52" spans="1:17" x14ac:dyDescent="0.35">
      <c r="A52" s="1">
        <v>45541</v>
      </c>
      <c r="B52" s="2">
        <v>5408.42</v>
      </c>
      <c r="C52" s="2"/>
      <c r="D52">
        <v>152.13</v>
      </c>
      <c r="E52" s="26">
        <f>IF(COUNTA($D$5:$D52)&lt;=E$2,AVERAGE($D$5:$D52),E$3*($D52-$E51)+$E51)</f>
        <v>160.06009755958348</v>
      </c>
      <c r="F52" s="26">
        <f>IF(COUNTA($D$5:$D52)&lt;=F$2,AVERAGE($D$5:$D52),F$3*($D52-$F51)+$F51)</f>
        <v>161.22301552354574</v>
      </c>
      <c r="G52" s="26">
        <f>IF(COUNTA($D$5:$D52)&lt;=G$2,AVERAGE($D$5:$D52),G$3*($D52-$G51)+$G51)</f>
        <v>165.75601935761074</v>
      </c>
      <c r="H52" s="26"/>
      <c r="I52" s="1">
        <v>45541</v>
      </c>
      <c r="J52" s="26">
        <v>152.13</v>
      </c>
      <c r="K52">
        <v>161.22301552354574</v>
      </c>
      <c r="L52">
        <v>165.75601935761074</v>
      </c>
      <c r="N52" s="1">
        <v>45541</v>
      </c>
      <c r="O52" s="34">
        <f t="shared" si="2"/>
        <v>-4.5330038340649992</v>
      </c>
      <c r="P52" s="34">
        <f>IF(COUNTA($O$5:$O52)&lt;=E$2,AVERAGE($O$5:$O52),E$3*($O52-$P51)+$P51)</f>
        <v>-4.0918416853673021</v>
      </c>
      <c r="Q52" s="34">
        <f t="shared" si="1"/>
        <v>-0.4411621486976971</v>
      </c>
    </row>
    <row r="53" spans="1:17" x14ac:dyDescent="0.35">
      <c r="A53" s="1">
        <v>45544</v>
      </c>
      <c r="B53" s="2">
        <v>5471.05</v>
      </c>
      <c r="C53" s="2"/>
      <c r="D53">
        <v>149.54</v>
      </c>
      <c r="E53" s="26">
        <f>IF(COUNTA($D$5:$D53)&lt;=E$2,AVERAGE($D$5:$D53),E$3*($D53-$E52)+$E52)</f>
        <v>157.95607804766678</v>
      </c>
      <c r="F53" s="26">
        <f>IF(COUNTA($D$5:$D53)&lt;=F$2,AVERAGE($D$5:$D53),F$3*($D53-$F52)+$F52)</f>
        <v>159.42562851992332</v>
      </c>
      <c r="G53" s="26">
        <f>IF(COUNTA($D$5:$D53)&lt;=G$2,AVERAGE($D$5:$D53),G$3*($D53-$G52)+$G52)</f>
        <v>164.55483273852846</v>
      </c>
      <c r="H53" s="26"/>
      <c r="I53" s="1">
        <v>45544</v>
      </c>
      <c r="J53" s="26">
        <v>149.54</v>
      </c>
      <c r="K53">
        <v>159.42562851992332</v>
      </c>
      <c r="L53">
        <v>164.55483273852846</v>
      </c>
      <c r="N53" s="1">
        <v>45544</v>
      </c>
      <c r="O53" s="34">
        <f t="shared" si="2"/>
        <v>-5.129204218605139</v>
      </c>
      <c r="P53" s="34">
        <f>IF(COUNTA($O$5:$O53)&lt;=E$2,AVERAGE($O$5:$O53),E$3*($O53-$P52)+$P52)</f>
        <v>-4.2993141920148696</v>
      </c>
      <c r="Q53" s="34">
        <f t="shared" si="1"/>
        <v>-0.82989002659026934</v>
      </c>
    </row>
    <row r="54" spans="1:17" x14ac:dyDescent="0.35">
      <c r="A54" s="1">
        <v>45545</v>
      </c>
      <c r="B54" s="2">
        <v>5495.52</v>
      </c>
      <c r="C54" s="2"/>
      <c r="D54">
        <v>150.01</v>
      </c>
      <c r="E54" s="26">
        <f>IF(COUNTA($D$5:$D54)&lt;=E$2,AVERAGE($D$5:$D54),E$3*($D54-$E53)+$E53)</f>
        <v>156.36686243813341</v>
      </c>
      <c r="F54" s="26">
        <f>IF(COUNTA($D$5:$D54)&lt;=F$2,AVERAGE($D$5:$D54),F$3*($D54-$F53)+$F53)</f>
        <v>157.97707028608897</v>
      </c>
      <c r="G54" s="26">
        <f>IF(COUNTA($D$5:$D54)&lt;=G$2,AVERAGE($D$5:$D54),G$3*($D54-$G53)+$G53)</f>
        <v>163.47743772085968</v>
      </c>
      <c r="H54" s="26"/>
      <c r="I54" s="1">
        <v>45545</v>
      </c>
      <c r="J54" s="26">
        <v>150.01</v>
      </c>
      <c r="K54">
        <v>157.97707028608897</v>
      </c>
      <c r="L54">
        <v>163.47743772085968</v>
      </c>
      <c r="N54" s="1">
        <v>45545</v>
      </c>
      <c r="O54" s="34">
        <f t="shared" si="2"/>
        <v>-5.500367434770709</v>
      </c>
      <c r="P54" s="34">
        <f>IF(COUNTA($O$5:$O54)&lt;=E$2,AVERAGE($O$5:$O54),E$3*($O54-$P53)+$P53)</f>
        <v>-4.5395248405660373</v>
      </c>
      <c r="Q54" s="34">
        <f t="shared" si="1"/>
        <v>-0.96084259420467166</v>
      </c>
    </row>
    <row r="55" spans="1:17" x14ac:dyDescent="0.35">
      <c r="A55" s="1">
        <v>45546</v>
      </c>
      <c r="B55" s="2">
        <v>5554.13</v>
      </c>
      <c r="C55" s="2"/>
      <c r="D55">
        <v>152.15</v>
      </c>
      <c r="E55" s="26">
        <f>IF(COUNTA($D$5:$D55)&lt;=E$2,AVERAGE($D$5:$D55),E$3*($D55-$E54)+$E54)</f>
        <v>155.52348995050673</v>
      </c>
      <c r="F55" s="26">
        <f>IF(COUNTA($D$5:$D55)&lt;=F$2,AVERAGE($D$5:$D55),F$3*($D55-$F54)+$F54)</f>
        <v>157.08059793438298</v>
      </c>
      <c r="G55" s="26">
        <f>IF(COUNTA($D$5:$D55)&lt;=G$2,AVERAGE($D$5:$D55),G$3*($D55-$G54)+$G54)</f>
        <v>162.63836826005527</v>
      </c>
      <c r="H55" s="26"/>
      <c r="I55" s="1">
        <v>45546</v>
      </c>
      <c r="J55" s="26">
        <v>152.15</v>
      </c>
      <c r="K55">
        <v>157.08059793438298</v>
      </c>
      <c r="L55">
        <v>162.63836826005527</v>
      </c>
      <c r="N55" s="1">
        <v>45546</v>
      </c>
      <c r="O55" s="34">
        <f t="shared" si="2"/>
        <v>-5.5577703256722941</v>
      </c>
      <c r="P55" s="34">
        <f>IF(COUNTA($O$5:$O55)&lt;=E$2,AVERAGE($O$5:$O55),E$3*($O55-$P54)+$P54)</f>
        <v>-4.7431739375872883</v>
      </c>
      <c r="Q55" s="34">
        <f t="shared" si="1"/>
        <v>-0.81459638808500578</v>
      </c>
    </row>
    <row r="56" spans="1:17" x14ac:dyDescent="0.35">
      <c r="A56" s="1">
        <v>45547</v>
      </c>
      <c r="B56" s="2">
        <v>5595.76</v>
      </c>
      <c r="C56" s="2"/>
      <c r="D56">
        <v>155.54</v>
      </c>
      <c r="E56" s="26">
        <f>IF(COUNTA($D$5:$D56)&lt;=E$2,AVERAGE($D$5:$D56),E$3*($D56-$E55)+$E55)</f>
        <v>155.52679196040538</v>
      </c>
      <c r="F56" s="26">
        <f>IF(COUNTA($D$5:$D56)&lt;=F$2,AVERAGE($D$5:$D56),F$3*($D56-$F55)+$F55)</f>
        <v>156.84358286755483</v>
      </c>
      <c r="G56" s="26">
        <f>IF(COUNTA($D$5:$D56)&lt;=G$2,AVERAGE($D$5:$D56),G$3*($D56-$G55)+$G55)</f>
        <v>162.11256320375489</v>
      </c>
      <c r="H56" s="26"/>
      <c r="I56" s="1">
        <v>45547</v>
      </c>
      <c r="J56" s="26">
        <v>155.54</v>
      </c>
      <c r="K56">
        <v>156.84358286755483</v>
      </c>
      <c r="L56">
        <v>162.11256320375489</v>
      </c>
      <c r="N56" s="1">
        <v>45547</v>
      </c>
      <c r="O56" s="34">
        <f t="shared" si="2"/>
        <v>-5.2689803362000589</v>
      </c>
      <c r="P56" s="34">
        <f>IF(COUNTA($O$5:$O56)&lt;=E$2,AVERAGE($O$5:$O56),E$3*($O56-$P55)+$P55)</f>
        <v>-4.8483352173098426</v>
      </c>
      <c r="Q56" s="34">
        <f t="shared" si="1"/>
        <v>-0.42064511889021627</v>
      </c>
    </row>
    <row r="57" spans="1:17" x14ac:dyDescent="0.35">
      <c r="A57" s="1">
        <v>45548</v>
      </c>
      <c r="B57" s="2">
        <v>5626.02</v>
      </c>
      <c r="C57" s="2"/>
      <c r="D57">
        <v>158.37</v>
      </c>
      <c r="E57" s="26">
        <f>IF(COUNTA($D$5:$D57)&lt;=E$2,AVERAGE($D$5:$D57),E$3*($D57-$E56)+$E56)</f>
        <v>156.0954335683243</v>
      </c>
      <c r="F57" s="26">
        <f>IF(COUNTA($D$5:$D57)&lt;=F$2,AVERAGE($D$5:$D57),F$3*($D57-$F56)+$F56)</f>
        <v>157.07841627254641</v>
      </c>
      <c r="G57" s="26">
        <f>IF(COUNTA($D$5:$D57)&lt;=G$2,AVERAGE($D$5:$D57),G$3*($D57-$G56)+$G56)</f>
        <v>161.83533629977305</v>
      </c>
      <c r="H57" s="26"/>
      <c r="I57" s="1">
        <v>45548</v>
      </c>
      <c r="J57" s="26">
        <v>158.37</v>
      </c>
      <c r="K57">
        <v>157.07841627254641</v>
      </c>
      <c r="L57">
        <v>161.83533629977305</v>
      </c>
      <c r="N57" s="1">
        <v>45548</v>
      </c>
      <c r="O57" s="34">
        <f t="shared" si="2"/>
        <v>-4.7569200272266414</v>
      </c>
      <c r="P57" s="34">
        <f>IF(COUNTA($O$5:$O57)&lt;=E$2,AVERAGE($O$5:$O57),E$3*($O57-$P56)+$P56)</f>
        <v>-4.8300521792932027</v>
      </c>
      <c r="Q57" s="34">
        <f t="shared" si="1"/>
        <v>7.3132152066561318E-2</v>
      </c>
    </row>
    <row r="58" spans="1:17" x14ac:dyDescent="0.35">
      <c r="A58" s="1">
        <v>45551</v>
      </c>
      <c r="B58" s="2">
        <v>5633.09</v>
      </c>
      <c r="C58" s="2"/>
      <c r="D58">
        <v>158.99</v>
      </c>
      <c r="E58" s="26">
        <f>IF(COUNTA($D$5:$D58)&lt;=E$2,AVERAGE($D$5:$D58),E$3*($D58-$E57)+$E57)</f>
        <v>156.67434685465943</v>
      </c>
      <c r="F58" s="26">
        <f>IF(COUNTA($D$5:$D58)&lt;=F$2,AVERAGE($D$5:$D58),F$3*($D58-$F57)+$F57)</f>
        <v>157.37250607677004</v>
      </c>
      <c r="G58" s="26">
        <f>IF(COUNTA($D$5:$D58)&lt;=G$2,AVERAGE($D$5:$D58),G$3*($D58-$G57)+$G57)</f>
        <v>161.62457064793801</v>
      </c>
      <c r="H58" s="26"/>
      <c r="I58" s="1">
        <v>45551</v>
      </c>
      <c r="J58" s="26">
        <v>158.99</v>
      </c>
      <c r="K58">
        <v>157.37250607677004</v>
      </c>
      <c r="L58">
        <v>161.62457064793801</v>
      </c>
      <c r="N58" s="1">
        <v>45551</v>
      </c>
      <c r="O58" s="34">
        <f t="shared" si="2"/>
        <v>-4.2520645711679776</v>
      </c>
      <c r="P58" s="34">
        <f>IF(COUNTA($O$5:$O58)&lt;=E$2,AVERAGE($O$5:$O58),E$3*($O58-$P57)+$P57)</f>
        <v>-4.7144546576681581</v>
      </c>
      <c r="Q58" s="34">
        <f t="shared" si="1"/>
        <v>0.46239008650018043</v>
      </c>
    </row>
    <row r="59" spans="1:17" x14ac:dyDescent="0.35">
      <c r="A59" s="1">
        <v>45552</v>
      </c>
      <c r="B59" s="2">
        <v>5634.58</v>
      </c>
      <c r="C59" s="2"/>
      <c r="D59">
        <v>160.28</v>
      </c>
      <c r="E59" s="26">
        <f>IF(COUNTA($D$5:$D59)&lt;=E$2,AVERAGE($D$5:$D59),E$3*($D59-$E58)+$E58)</f>
        <v>157.39547748372755</v>
      </c>
      <c r="F59" s="26">
        <f>IF(COUNTA($D$5:$D59)&lt;=F$2,AVERAGE($D$5:$D59),F$3*($D59-$F58)+$F58)</f>
        <v>157.81981283419003</v>
      </c>
      <c r="G59" s="26">
        <f>IF(COUNTA($D$5:$D59)&lt;=G$2,AVERAGE($D$5:$D59),G$3*($D59-$G58)+$G58)</f>
        <v>161.52497282216484</v>
      </c>
      <c r="H59" s="26"/>
      <c r="I59" s="1">
        <v>45552</v>
      </c>
      <c r="J59" s="26">
        <v>160.28</v>
      </c>
      <c r="K59">
        <v>157.81981283419003</v>
      </c>
      <c r="L59">
        <v>161.52497282216484</v>
      </c>
      <c r="N59" s="1">
        <v>45552</v>
      </c>
      <c r="O59" s="34">
        <f t="shared" si="2"/>
        <v>-3.7051599879748096</v>
      </c>
      <c r="P59" s="34">
        <f>IF(COUNTA($O$5:$O59)&lt;=E$2,AVERAGE($O$5:$O59),E$3*($O59-$P58)+$P58)</f>
        <v>-4.512595723729488</v>
      </c>
      <c r="Q59" s="34">
        <f t="shared" si="1"/>
        <v>0.80743573575467842</v>
      </c>
    </row>
    <row r="60" spans="1:17" x14ac:dyDescent="0.35">
      <c r="A60" s="1">
        <v>45553</v>
      </c>
      <c r="B60" s="2">
        <v>5618.26</v>
      </c>
      <c r="C60" s="2"/>
      <c r="D60">
        <v>160.81</v>
      </c>
      <c r="E60" s="26">
        <f>IF(COUNTA($D$5:$D60)&lt;=E$2,AVERAGE($D$5:$D60),E$3*($D60-$E59)+$E59)</f>
        <v>158.07838198698204</v>
      </c>
      <c r="F60" s="26">
        <f>IF(COUNTA($D$5:$D60)&lt;=F$2,AVERAGE($D$5:$D60),F$3*($D60-$F59)+$F59)</f>
        <v>158.27984162893003</v>
      </c>
      <c r="G60" s="26">
        <f>IF(COUNTA($D$5:$D60)&lt;=G$2,AVERAGE($D$5:$D60),G$3*($D60-$G59)+$G59)</f>
        <v>161.47201187237485</v>
      </c>
      <c r="H60" s="26"/>
      <c r="I60" s="1">
        <v>45553</v>
      </c>
      <c r="J60" s="26">
        <v>160.81</v>
      </c>
      <c r="K60">
        <v>158.27984162893003</v>
      </c>
      <c r="L60">
        <v>161.47201187237485</v>
      </c>
      <c r="N60" s="1">
        <v>45553</v>
      </c>
      <c r="O60" s="34">
        <f t="shared" si="2"/>
        <v>-3.1921702434448207</v>
      </c>
      <c r="P60" s="34">
        <f>IF(COUNTA($O$5:$O60)&lt;=E$2,AVERAGE($O$5:$O60),E$3*($O60-$P59)+$P59)</f>
        <v>-4.2485106276725544</v>
      </c>
      <c r="Q60" s="34">
        <f t="shared" si="1"/>
        <v>1.0563403842277337</v>
      </c>
    </row>
    <row r="61" spans="1:17" x14ac:dyDescent="0.35">
      <c r="A61" s="1">
        <v>45554</v>
      </c>
      <c r="B61" s="2">
        <v>5713.64</v>
      </c>
      <c r="C61" s="2"/>
      <c r="D61">
        <v>163.24</v>
      </c>
      <c r="E61" s="26">
        <f>IF(COUNTA($D$5:$D61)&lt;=E$2,AVERAGE($D$5:$D61),E$3*($D61-$E60)+$E60)</f>
        <v>159.11070558958562</v>
      </c>
      <c r="F61" s="26">
        <f>IF(COUNTA($D$5:$D61)&lt;=F$2,AVERAGE($D$5:$D61),F$3*($D61-$F60)+$F60)</f>
        <v>159.04294291678696</v>
      </c>
      <c r="G61" s="26">
        <f>IF(COUNTA($D$5:$D61)&lt;=G$2,AVERAGE($D$5:$D61),G$3*($D61-$G60)+$G60)</f>
        <v>161.60297395590263</v>
      </c>
      <c r="H61" s="26"/>
      <c r="I61" s="1">
        <v>45554</v>
      </c>
      <c r="J61" s="26">
        <v>163.24</v>
      </c>
      <c r="K61">
        <v>159.04294291678696</v>
      </c>
      <c r="L61">
        <v>161.60297395590263</v>
      </c>
      <c r="N61" s="1">
        <v>45554</v>
      </c>
      <c r="O61" s="34">
        <f t="shared" si="2"/>
        <v>-2.5600310391156711</v>
      </c>
      <c r="P61" s="34">
        <f>IF(COUNTA($O$5:$O61)&lt;=E$2,AVERAGE($O$5:$O61),E$3*($O61-$P60)+$P60)</f>
        <v>-3.9108147099611776</v>
      </c>
      <c r="Q61" s="34">
        <f t="shared" si="1"/>
        <v>1.3507836708455065</v>
      </c>
    </row>
    <row r="62" spans="1:17" x14ac:dyDescent="0.35">
      <c r="A62" s="1">
        <v>45555</v>
      </c>
      <c r="B62" s="2">
        <v>5702.55</v>
      </c>
      <c r="C62" s="2"/>
      <c r="D62">
        <v>164.64</v>
      </c>
      <c r="E62" s="26">
        <f>IF(COUNTA($D$5:$D62)&lt;=E$2,AVERAGE($D$5:$D62),E$3*($D62-$E61)+$E61)</f>
        <v>160.21656447166851</v>
      </c>
      <c r="F62" s="26">
        <f>IF(COUNTA($D$5:$D62)&lt;=F$2,AVERAGE($D$5:$D62),F$3*($D62-$F61)+$F61)</f>
        <v>159.90402862189666</v>
      </c>
      <c r="G62" s="26">
        <f>IF(COUNTA($D$5:$D62)&lt;=G$2,AVERAGE($D$5:$D62),G$3*($D62-$G61)+$G61)</f>
        <v>161.82793884805798</v>
      </c>
      <c r="H62" s="26"/>
      <c r="I62" s="1">
        <v>45555</v>
      </c>
      <c r="J62" s="26">
        <v>164.64</v>
      </c>
      <c r="K62">
        <v>159.90402862189666</v>
      </c>
      <c r="L62">
        <v>161.82793884805798</v>
      </c>
      <c r="N62" s="1">
        <v>45555</v>
      </c>
      <c r="O62" s="34">
        <f t="shared" si="2"/>
        <v>-1.9239102261613255</v>
      </c>
      <c r="P62" s="34">
        <f>IF(COUNTA($O$5:$O62)&lt;=E$2,AVERAGE($O$5:$O62),E$3*($O62-$P61)+$P61)</f>
        <v>-3.5134338132012073</v>
      </c>
      <c r="Q62" s="34">
        <f t="shared" si="1"/>
        <v>1.5895235870398818</v>
      </c>
    </row>
    <row r="63" spans="1:17" x14ac:dyDescent="0.35">
      <c r="A63" s="1">
        <v>45558</v>
      </c>
      <c r="B63" s="2">
        <v>5718.57</v>
      </c>
      <c r="C63" s="2"/>
      <c r="D63">
        <v>163.07</v>
      </c>
      <c r="E63" s="26">
        <f>IF(COUNTA($D$5:$D63)&lt;=E$2,AVERAGE($D$5:$D63),E$3*($D63-$E62)+$E62)</f>
        <v>160.78725157733481</v>
      </c>
      <c r="F63" s="26">
        <f>IF(COUNTA($D$5:$D63)&lt;=F$2,AVERAGE($D$5:$D63),F$3*($D63-$F62)+$F62)</f>
        <v>160.39110114160485</v>
      </c>
      <c r="G63" s="26">
        <f>IF(COUNTA($D$5:$D63)&lt;=G$2,AVERAGE($D$5:$D63),G$3*($D63-$G62)+$G62)</f>
        <v>161.91994337783146</v>
      </c>
      <c r="H63" s="26"/>
      <c r="I63" s="1">
        <v>45558</v>
      </c>
      <c r="J63" s="26">
        <v>163.07</v>
      </c>
      <c r="K63">
        <v>160.39110114160485</v>
      </c>
      <c r="L63">
        <v>161.91994337783146</v>
      </c>
      <c r="N63" s="1">
        <v>45558</v>
      </c>
      <c r="O63" s="34">
        <f t="shared" si="2"/>
        <v>-1.528842236226609</v>
      </c>
      <c r="P63" s="34">
        <f>IF(COUNTA($O$5:$O63)&lt;=E$2,AVERAGE($O$5:$O63),E$3*($O63-$P62)+$P62)</f>
        <v>-3.1165154978062874</v>
      </c>
      <c r="Q63" s="34">
        <f t="shared" si="1"/>
        <v>1.5876732615796785</v>
      </c>
    </row>
    <row r="64" spans="1:17" x14ac:dyDescent="0.35">
      <c r="A64" s="1">
        <v>45559</v>
      </c>
      <c r="B64" s="2">
        <v>5732.93</v>
      </c>
      <c r="C64" s="2"/>
      <c r="D64">
        <v>163.63999999999999</v>
      </c>
      <c r="E64" s="26">
        <f>IF(COUNTA($D$5:$D64)&lt;=E$2,AVERAGE($D$5:$D64),E$3*($D64-$E63)+$E63)</f>
        <v>161.35780126186785</v>
      </c>
      <c r="F64" s="26">
        <f>IF(COUNTA($D$5:$D64)&lt;=F$2,AVERAGE($D$5:$D64),F$3*($D64-$F63)+$F63)</f>
        <v>160.89093173520411</v>
      </c>
      <c r="G64" s="26">
        <f>IF(COUNTA($D$5:$D64)&lt;=G$2,AVERAGE($D$5:$D64),G$3*($D64-$G63)+$G63)</f>
        <v>162.04735497947357</v>
      </c>
      <c r="H64" s="26"/>
      <c r="I64" s="1">
        <v>45559</v>
      </c>
      <c r="J64" s="26">
        <v>163.63999999999999</v>
      </c>
      <c r="K64">
        <v>160.89093173520411</v>
      </c>
      <c r="L64">
        <v>162.04735497947357</v>
      </c>
      <c r="N64" s="1">
        <v>45559</v>
      </c>
      <c r="O64" s="34">
        <f t="shared" si="2"/>
        <v>-1.1564232442694617</v>
      </c>
      <c r="P64" s="34">
        <f>IF(COUNTA($O$5:$O64)&lt;=E$2,AVERAGE($O$5:$O64),E$3*($O64-$P63)+$P63)</f>
        <v>-2.7244970470989225</v>
      </c>
      <c r="Q64" s="34">
        <f t="shared" si="1"/>
        <v>1.5680738028294607</v>
      </c>
    </row>
    <row r="65" spans="1:17" x14ac:dyDescent="0.35">
      <c r="A65" s="1">
        <v>45560</v>
      </c>
      <c r="B65" s="2">
        <v>5722.26</v>
      </c>
      <c r="C65" s="2"/>
      <c r="D65">
        <v>162.99</v>
      </c>
      <c r="E65" s="26">
        <f>IF(COUNTA($D$5:$D65)&lt;=E$2,AVERAGE($D$5:$D65),E$3*($D65-$E64)+$E64)</f>
        <v>161.68424100949429</v>
      </c>
      <c r="F65" s="26">
        <f>IF(COUNTA($D$5:$D65)&lt;=F$2,AVERAGE($D$5:$D65),F$3*($D65-$F64)+$F64)</f>
        <v>161.21386531440348</v>
      </c>
      <c r="G65" s="26">
        <f>IF(COUNTA($D$5:$D65)&lt;=G$2,AVERAGE($D$5:$D65),G$3*($D65-$G64)+$G64)</f>
        <v>162.1171805365496</v>
      </c>
      <c r="H65" s="26"/>
      <c r="I65" s="1">
        <v>45560</v>
      </c>
      <c r="J65" s="26">
        <v>162.99</v>
      </c>
      <c r="K65">
        <v>161.21386531440348</v>
      </c>
      <c r="L65">
        <v>162.1171805365496</v>
      </c>
      <c r="N65" s="1">
        <v>45560</v>
      </c>
      <c r="O65" s="34">
        <f t="shared" si="2"/>
        <v>-0.90331522214611937</v>
      </c>
      <c r="P65" s="34">
        <f>IF(COUNTA($O$5:$O65)&lt;=E$2,AVERAGE($O$5:$O65),E$3*($O65-$P64)+$P64)</f>
        <v>-2.360260682108362</v>
      </c>
      <c r="Q65" s="34">
        <f t="shared" si="1"/>
        <v>1.4569454599622427</v>
      </c>
    </row>
    <row r="66" spans="1:17" x14ac:dyDescent="0.35">
      <c r="A66" s="1">
        <v>45561</v>
      </c>
      <c r="B66" s="2">
        <v>5745.37</v>
      </c>
      <c r="C66" s="2"/>
      <c r="D66">
        <v>163.83000000000001</v>
      </c>
      <c r="E66" s="26">
        <f>IF(COUNTA($D$5:$D66)&lt;=E$2,AVERAGE($D$5:$D66),E$3*($D66-$E65)+$E65)</f>
        <v>162.11339280759543</v>
      </c>
      <c r="F66" s="26">
        <f>IF(COUNTA($D$5:$D66)&lt;=F$2,AVERAGE($D$5:$D66),F$3*($D66-$F65)+$F65)</f>
        <v>161.61634757372602</v>
      </c>
      <c r="G66" s="26">
        <f>IF(COUNTA($D$5:$D66)&lt;=G$2,AVERAGE($D$5:$D66),G$3*($D66-$G65)+$G65)</f>
        <v>162.24405605236075</v>
      </c>
      <c r="H66" s="26"/>
      <c r="I66" s="1">
        <v>45561</v>
      </c>
      <c r="J66" s="26">
        <v>163.83000000000001</v>
      </c>
      <c r="K66">
        <v>161.61634757372602</v>
      </c>
      <c r="L66">
        <v>162.24405605236075</v>
      </c>
      <c r="N66" s="1">
        <v>45561</v>
      </c>
      <c r="O66" s="34">
        <f t="shared" si="2"/>
        <v>-0.62770847863473023</v>
      </c>
      <c r="P66" s="34">
        <f>IF(COUNTA($O$5:$O66)&lt;=E$2,AVERAGE($O$5:$O66),E$3*($O66-$P65)+$P65)</f>
        <v>-2.0137502414136357</v>
      </c>
      <c r="Q66" s="34">
        <f t="shared" si="1"/>
        <v>1.3860417627789055</v>
      </c>
    </row>
    <row r="67" spans="1:17" x14ac:dyDescent="0.35">
      <c r="A67" s="1">
        <v>45562</v>
      </c>
      <c r="B67" s="2">
        <v>5738.17</v>
      </c>
      <c r="C67" s="2"/>
      <c r="D67">
        <v>165.29</v>
      </c>
      <c r="E67" s="26">
        <f>IF(COUNTA($D$5:$D67)&lt;=E$2,AVERAGE($D$5:$D67),E$3*($D67-$E66)+$E66)</f>
        <v>162.74871424607633</v>
      </c>
      <c r="F67" s="26">
        <f>IF(COUNTA($D$5:$D67)&lt;=F$2,AVERAGE($D$5:$D67),F$3*($D67-$F66)+$F66)</f>
        <v>162.18152487007586</v>
      </c>
      <c r="G67" s="26">
        <f>IF(COUNTA($D$5:$D67)&lt;=G$2,AVERAGE($D$5:$D67),G$3*($D67-$G66)+$G66)</f>
        <v>162.46968152996365</v>
      </c>
      <c r="H67" s="26"/>
      <c r="I67" s="1">
        <v>45562</v>
      </c>
      <c r="J67" s="26">
        <v>165.29</v>
      </c>
      <c r="K67">
        <v>162.18152487007586</v>
      </c>
      <c r="L67">
        <v>162.46968152996365</v>
      </c>
      <c r="N67" s="1">
        <v>45562</v>
      </c>
      <c r="O67" s="34">
        <f t="shared" si="2"/>
        <v>-0.2881566598877896</v>
      </c>
      <c r="P67" s="34">
        <f>IF(COUNTA($O$5:$O67)&lt;=E$2,AVERAGE($O$5:$O67),E$3*($O67-$P66)+$P66)</f>
        <v>-1.6686315251084665</v>
      </c>
      <c r="Q67" s="34">
        <f t="shared" si="1"/>
        <v>1.3804748652206769</v>
      </c>
    </row>
    <row r="68" spans="1:17" x14ac:dyDescent="0.35">
      <c r="A68" s="1">
        <v>45565</v>
      </c>
      <c r="B68" s="2">
        <v>5762.48</v>
      </c>
      <c r="C68" s="2"/>
      <c r="D68">
        <v>167.19</v>
      </c>
      <c r="E68" s="26">
        <f>IF(COUNTA($D$5:$D68)&lt;=E$2,AVERAGE($D$5:$D68),E$3*($D68-$E67)+$E67)</f>
        <v>163.63697139686107</v>
      </c>
      <c r="F68" s="26">
        <f>IF(COUNTA($D$5:$D68)&lt;=F$2,AVERAGE($D$5:$D68),F$3*($D68-$F67)+$F67)</f>
        <v>162.9520595054488</v>
      </c>
      <c r="G68" s="26">
        <f>IF(COUNTA($D$5:$D68)&lt;=G$2,AVERAGE($D$5:$D68),G$3*($D68-$G67)+$G67)</f>
        <v>162.81933474996634</v>
      </c>
      <c r="H68" s="26"/>
      <c r="I68" s="1">
        <v>45565</v>
      </c>
      <c r="J68" s="26">
        <v>167.19</v>
      </c>
      <c r="K68">
        <v>162.9520595054488</v>
      </c>
      <c r="L68">
        <v>162.81933474996634</v>
      </c>
      <c r="N68" s="1">
        <v>45565</v>
      </c>
      <c r="O68" s="34">
        <f t="shared" si="2"/>
        <v>0.13272475548245666</v>
      </c>
      <c r="P68" s="34">
        <f>IF(COUNTA($O$5:$O68)&lt;=E$2,AVERAGE($O$5:$O68),E$3*($O68-$P67)+$P67)</f>
        <v>-1.3083602689902818</v>
      </c>
      <c r="Q68" s="34">
        <f t="shared" si="1"/>
        <v>1.4410850244727385</v>
      </c>
    </row>
    <row r="69" spans="1:17" x14ac:dyDescent="0.35">
      <c r="A69" s="1">
        <v>45566</v>
      </c>
      <c r="B69" s="2">
        <v>5708.75</v>
      </c>
      <c r="C69" s="2"/>
      <c r="D69">
        <v>168.42</v>
      </c>
      <c r="E69" s="26">
        <f>IF(COUNTA($D$5:$D69)&lt;=E$2,AVERAGE($D$5:$D69),E$3*($D69-$E68)+$E68)</f>
        <v>164.59357711748885</v>
      </c>
      <c r="F69" s="26">
        <f>IF(COUNTA($D$5:$D69)&lt;=F$2,AVERAGE($D$5:$D69),F$3*($D69-$F68)+$F68)</f>
        <v>163.79328111999513</v>
      </c>
      <c r="G69" s="26">
        <f>IF(COUNTA($D$5:$D69)&lt;=G$2,AVERAGE($D$5:$D69),G$3*($D69-$G68)+$G68)</f>
        <v>163.23419884256143</v>
      </c>
      <c r="H69" s="26"/>
      <c r="I69" s="1">
        <v>45566</v>
      </c>
      <c r="J69" s="26">
        <v>168.42</v>
      </c>
      <c r="K69">
        <v>163.79328111999513</v>
      </c>
      <c r="L69">
        <v>163.23419884256143</v>
      </c>
      <c r="N69" s="1">
        <v>45566</v>
      </c>
      <c r="O69" s="34">
        <f t="shared" si="2"/>
        <v>0.55908227743370276</v>
      </c>
      <c r="P69" s="34">
        <f>IF(COUNTA($O$5:$O69)&lt;=E$2,AVERAGE($O$5:$O69),E$3*($O69-$P68)+$P68)</f>
        <v>-0.93487175970548486</v>
      </c>
      <c r="Q69" s="34">
        <f t="shared" si="1"/>
        <v>1.4939540371391877</v>
      </c>
    </row>
    <row r="70" spans="1:17" x14ac:dyDescent="0.35">
      <c r="A70" s="1">
        <v>45567</v>
      </c>
      <c r="B70" s="2">
        <v>5709.54</v>
      </c>
      <c r="C70" s="2"/>
      <c r="D70">
        <v>167.31</v>
      </c>
      <c r="E70" s="26">
        <f>IF(COUNTA($D$5:$D70)&lt;=E$2,AVERAGE($D$5:$D70),E$3*($D70-$E69)+$E69)</f>
        <v>165.13686169399108</v>
      </c>
      <c r="F70" s="26">
        <f>IF(COUNTA($D$5:$D70)&lt;=F$2,AVERAGE($D$5:$D70),F$3*($D70-$F69)+$F69)</f>
        <v>164.33431479384203</v>
      </c>
      <c r="G70" s="26">
        <f>IF(COUNTA($D$5:$D70)&lt;=G$2,AVERAGE($D$5:$D70),G$3*($D70-$G69)+$G69)</f>
        <v>163.53611003940873</v>
      </c>
      <c r="H70" s="26"/>
      <c r="I70" s="1">
        <v>45567</v>
      </c>
      <c r="J70" s="26">
        <v>167.31</v>
      </c>
      <c r="K70">
        <v>164.33431479384203</v>
      </c>
      <c r="L70">
        <v>163.53611003940873</v>
      </c>
      <c r="N70" s="1">
        <v>45567</v>
      </c>
      <c r="O70" s="34">
        <f t="shared" si="2"/>
        <v>0.79820475443329997</v>
      </c>
      <c r="P70" s="34">
        <f>IF(COUNTA($O$5:$O70)&lt;=E$2,AVERAGE($O$5:$O70),E$3*($O70-$P69)+$P69)</f>
        <v>-0.58825645687772787</v>
      </c>
      <c r="Q70" s="34">
        <f t="shared" si="1"/>
        <v>1.386461211311028</v>
      </c>
    </row>
    <row r="71" spans="1:17" x14ac:dyDescent="0.35">
      <c r="A71" s="1">
        <v>45568</v>
      </c>
      <c r="B71" s="2">
        <v>5699.94</v>
      </c>
      <c r="C71" s="2"/>
      <c r="D71">
        <v>167.21</v>
      </c>
      <c r="E71" s="26">
        <f>IF(COUNTA($D$5:$D71)&lt;=E$2,AVERAGE($D$5:$D71),E$3*($D71-$E70)+$E70)</f>
        <v>165.55148935519287</v>
      </c>
      <c r="F71" s="26">
        <f>IF(COUNTA($D$5:$D71)&lt;=F$2,AVERAGE($D$5:$D71),F$3*($D71-$F70)+$F70)</f>
        <v>164.77672790248172</v>
      </c>
      <c r="G71" s="26">
        <f>IF(COUNTA($D$5:$D71)&lt;=G$2,AVERAGE($D$5:$D71),G$3*($D71-$G70)+$G70)</f>
        <v>163.80825003648957</v>
      </c>
      <c r="H71" s="26"/>
      <c r="I71" s="1">
        <v>45568</v>
      </c>
      <c r="J71" s="26">
        <v>167.21</v>
      </c>
      <c r="K71">
        <v>164.77672790248172</v>
      </c>
      <c r="L71">
        <v>163.80825003648957</v>
      </c>
      <c r="N71" s="1">
        <v>45568</v>
      </c>
      <c r="O71" s="34">
        <f t="shared" si="2"/>
        <v>0.96847786599215624</v>
      </c>
      <c r="P71" s="34">
        <f>IF(COUNTA($O$5:$O71)&lt;=E$2,AVERAGE($O$5:$O71),E$3*($O71-$P70)+$P70)</f>
        <v>-0.27690959230375101</v>
      </c>
      <c r="Q71" s="34">
        <f t="shared" si="1"/>
        <v>1.2453874582959072</v>
      </c>
    </row>
    <row r="72" spans="1:17" x14ac:dyDescent="0.35">
      <c r="A72" s="1">
        <v>45569</v>
      </c>
      <c r="B72" s="2">
        <v>5751.07</v>
      </c>
      <c r="C72" s="2"/>
      <c r="D72">
        <v>168.56</v>
      </c>
      <c r="E72" s="26">
        <f>IF(COUNTA($D$5:$D72)&lt;=E$2,AVERAGE($D$5:$D72),E$3*($D72-$E71)+$E71)</f>
        <v>166.15319148415429</v>
      </c>
      <c r="F72" s="26">
        <f>IF(COUNTA($D$5:$D72)&lt;=F$2,AVERAGE($D$5:$D72),F$3*($D72-$F71)+$F71)</f>
        <v>165.35876976363838</v>
      </c>
      <c r="G72" s="26">
        <f>IF(COUNTA($D$5:$D72)&lt;=G$2,AVERAGE($D$5:$D72),G$3*($D72-$G71)+$G71)</f>
        <v>164.16023151526812</v>
      </c>
      <c r="H72" s="26"/>
      <c r="I72" s="1">
        <v>45569</v>
      </c>
      <c r="J72" s="26">
        <v>168.56</v>
      </c>
      <c r="K72">
        <v>165.35876976363838</v>
      </c>
      <c r="L72">
        <v>164.16023151526812</v>
      </c>
      <c r="N72" s="1">
        <v>45569</v>
      </c>
      <c r="O72" s="34">
        <f t="shared" si="2"/>
        <v>1.1985382483702551</v>
      </c>
      <c r="P72" s="34">
        <f>IF(COUNTA($O$5:$O72)&lt;=E$2,AVERAGE($O$5:$O72),E$3*($O72-$P71)+$P71)</f>
        <v>1.8179975831050244E-2</v>
      </c>
      <c r="Q72" s="34">
        <f t="shared" si="1"/>
        <v>1.180358272539205</v>
      </c>
    </row>
    <row r="73" spans="1:17" x14ac:dyDescent="0.35">
      <c r="A73" s="1">
        <v>45572</v>
      </c>
      <c r="B73" s="2">
        <v>5695.94</v>
      </c>
      <c r="C73" s="2"/>
      <c r="D73">
        <v>164.39</v>
      </c>
      <c r="E73" s="26">
        <f>IF(COUNTA($D$5:$D73)&lt;=E$2,AVERAGE($D$5:$D73),E$3*($D73-$E72)+$E72)</f>
        <v>165.80055318732343</v>
      </c>
      <c r="F73" s="26">
        <f>IF(COUNTA($D$5:$D73)&lt;=F$2,AVERAGE($D$5:$D73),F$3*($D73-$F72)+$F72)</f>
        <v>165.20972826154016</v>
      </c>
      <c r="G73" s="26">
        <f>IF(COUNTA($D$5:$D73)&lt;=G$2,AVERAGE($D$5:$D73),G$3*($D73-$G72)+$G72)</f>
        <v>164.17725140302605</v>
      </c>
      <c r="H73" s="26"/>
      <c r="I73" s="1">
        <v>45572</v>
      </c>
      <c r="J73" s="26">
        <v>164.39</v>
      </c>
      <c r="K73">
        <v>165.20972826154016</v>
      </c>
      <c r="L73">
        <v>164.17725140302605</v>
      </c>
      <c r="N73" s="1">
        <v>45572</v>
      </c>
      <c r="O73" s="34">
        <f t="shared" si="2"/>
        <v>1.0324768585141157</v>
      </c>
      <c r="P73" s="34">
        <f>IF(COUNTA($O$5:$O73)&lt;=E$2,AVERAGE($O$5:$O73),E$3*($O73-$P72)+$P72)</f>
        <v>0.22103935236766337</v>
      </c>
      <c r="Q73" s="34">
        <f t="shared" si="1"/>
        <v>0.81143750614645238</v>
      </c>
    </row>
    <row r="74" spans="1:17" x14ac:dyDescent="0.35">
      <c r="A74" s="1">
        <v>45573</v>
      </c>
      <c r="B74" s="2">
        <v>5751.13</v>
      </c>
      <c r="C74" s="2"/>
      <c r="D74">
        <v>165.7</v>
      </c>
      <c r="E74" s="26">
        <f>IF(COUNTA($D$5:$D74)&lt;=E$2,AVERAGE($D$5:$D74),E$3*($D74-$E73)+$E73)</f>
        <v>165.78044254985875</v>
      </c>
      <c r="F74" s="26">
        <f>IF(COUNTA($D$5:$D74)&lt;=F$2,AVERAGE($D$5:$D74),F$3*($D74-$F73)+$F73)</f>
        <v>165.28515468284166</v>
      </c>
      <c r="G74" s="26">
        <f>IF(COUNTA($D$5:$D74)&lt;=G$2,AVERAGE($D$5:$D74),G$3*($D74-$G73)+$G73)</f>
        <v>164.2900475953945</v>
      </c>
      <c r="H74" s="26"/>
      <c r="I74" s="1">
        <v>45573</v>
      </c>
      <c r="J74" s="26">
        <v>165.7</v>
      </c>
      <c r="K74">
        <v>165.28515468284166</v>
      </c>
      <c r="L74">
        <v>164.2900475953945</v>
      </c>
      <c r="N74" s="1">
        <v>45573</v>
      </c>
      <c r="O74" s="34">
        <f t="shared" si="2"/>
        <v>0.9951070874471668</v>
      </c>
      <c r="P74" s="34">
        <f>IF(COUNTA($O$5:$O74)&lt;=E$2,AVERAGE($O$5:$O74),E$3*($O74-$P73)+$P73)</f>
        <v>0.37585289938356403</v>
      </c>
      <c r="Q74" s="34">
        <f t="shared" si="1"/>
        <v>0.61925418806360277</v>
      </c>
    </row>
    <row r="75" spans="1:17" x14ac:dyDescent="0.35">
      <c r="A75" s="1">
        <v>45574</v>
      </c>
      <c r="B75" s="2">
        <v>5792.04</v>
      </c>
      <c r="C75" s="2"/>
      <c r="D75">
        <v>163.06</v>
      </c>
      <c r="E75" s="26">
        <f>IF(COUNTA($D$5:$D75)&lt;=E$2,AVERAGE($D$5:$D75),E$3*($D75-$E74)+$E74)</f>
        <v>165.236354039887</v>
      </c>
      <c r="F75" s="26">
        <f>IF(COUNTA($D$5:$D75)&lt;=F$2,AVERAGE($D$5:$D75),F$3*($D75-$F74)+$F74)</f>
        <v>164.94282319317372</v>
      </c>
      <c r="G75" s="26">
        <f>IF(COUNTA($D$5:$D75)&lt;=G$2,AVERAGE($D$5:$D75),G$3*($D75-$G74)+$G74)</f>
        <v>164.19893295869861</v>
      </c>
      <c r="H75" s="26"/>
      <c r="I75" s="1">
        <v>45574</v>
      </c>
      <c r="J75" s="26">
        <v>163.06</v>
      </c>
      <c r="K75">
        <v>164.94282319317372</v>
      </c>
      <c r="L75">
        <v>164.19893295869861</v>
      </c>
      <c r="N75" s="1">
        <v>45574</v>
      </c>
      <c r="O75" s="34">
        <f t="shared" si="2"/>
        <v>0.74389023447511704</v>
      </c>
      <c r="P75" s="34">
        <f>IF(COUNTA($O$5:$O75)&lt;=E$2,AVERAGE($O$5:$O75),E$3*($O75-$P74)+$P74)</f>
        <v>0.44946036640187464</v>
      </c>
      <c r="Q75" s="34">
        <f t="shared" si="1"/>
        <v>0.2944298680732424</v>
      </c>
    </row>
    <row r="76" spans="1:17" x14ac:dyDescent="0.35">
      <c r="A76" s="1">
        <v>45575</v>
      </c>
      <c r="B76" s="2">
        <v>5780.05</v>
      </c>
      <c r="C76" s="2"/>
      <c r="D76">
        <v>163.18</v>
      </c>
      <c r="E76" s="26">
        <f>IF(COUNTA($D$5:$D76)&lt;=E$2,AVERAGE($D$5:$D76),E$3*($D76-$E75)+$E75)</f>
        <v>164.82508323190962</v>
      </c>
      <c r="F76" s="26">
        <f>IF(COUNTA($D$5:$D76)&lt;=F$2,AVERAGE($D$5:$D76),F$3*($D76-$F75)+$F75)</f>
        <v>164.67161962499316</v>
      </c>
      <c r="G76" s="26">
        <f>IF(COUNTA($D$5:$D76)&lt;=G$2,AVERAGE($D$5:$D76),G$3*($D76-$G75)+$G75)</f>
        <v>164.12345644323946</v>
      </c>
      <c r="H76" s="26"/>
      <c r="I76" s="1">
        <v>45575</v>
      </c>
      <c r="J76" s="26">
        <v>163.18</v>
      </c>
      <c r="K76">
        <v>164.67161962499316</v>
      </c>
      <c r="L76">
        <v>164.12345644323946</v>
      </c>
      <c r="N76" s="1">
        <v>45575</v>
      </c>
      <c r="O76" s="34">
        <f t="shared" si="2"/>
        <v>0.54816318175369361</v>
      </c>
      <c r="P76" s="34">
        <f>IF(COUNTA($O$5:$O76)&lt;=E$2,AVERAGE($O$5:$O76),E$3*($O76-$P75)+$P75)</f>
        <v>0.46920092947223846</v>
      </c>
      <c r="Q76" s="34">
        <f t="shared" si="1"/>
        <v>7.8962252281455148E-2</v>
      </c>
    </row>
    <row r="77" spans="1:17" x14ac:dyDescent="0.35">
      <c r="A77" s="1">
        <v>45576</v>
      </c>
      <c r="B77" s="2">
        <v>5815.03</v>
      </c>
      <c r="C77" s="2"/>
      <c r="D77">
        <v>164.52</v>
      </c>
      <c r="E77" s="26">
        <f>IF(COUNTA($D$5:$D77)&lt;=E$2,AVERAGE($D$5:$D77),E$3*($D77-$E76)+$E76)</f>
        <v>164.7640665855277</v>
      </c>
      <c r="F77" s="26">
        <f>IF(COUNTA($D$5:$D77)&lt;=F$2,AVERAGE($D$5:$D77),F$3*($D77-$F76)+$F76)</f>
        <v>164.64829352884036</v>
      </c>
      <c r="G77" s="26">
        <f>IF(COUNTA($D$5:$D77)&lt;=G$2,AVERAGE($D$5:$D77),G$3*($D77-$G76)+$G76)</f>
        <v>164.15283004003655</v>
      </c>
      <c r="H77" s="26"/>
      <c r="I77" s="1">
        <v>45576</v>
      </c>
      <c r="J77" s="26">
        <v>164.52</v>
      </c>
      <c r="K77">
        <v>164.64829352884036</v>
      </c>
      <c r="L77">
        <v>164.15283004003655</v>
      </c>
      <c r="N77" s="1">
        <v>45576</v>
      </c>
      <c r="O77" s="34">
        <f t="shared" si="2"/>
        <v>0.49546348880380719</v>
      </c>
      <c r="P77" s="34">
        <f>IF(COUNTA($O$5:$O77)&lt;=E$2,AVERAGE($O$5:$O77),E$3*($O77-$P76)+$P76)</f>
        <v>0.47445344133855222</v>
      </c>
      <c r="Q77" s="34">
        <f t="shared" si="1"/>
        <v>2.1010047465254977E-2</v>
      </c>
    </row>
    <row r="78" spans="1:17" x14ac:dyDescent="0.35">
      <c r="A78" s="1">
        <v>45579</v>
      </c>
      <c r="B78" s="2">
        <v>5859.85</v>
      </c>
      <c r="C78" s="2"/>
      <c r="D78">
        <v>166.35</v>
      </c>
      <c r="E78" s="26">
        <f>IF(COUNTA($D$5:$D78)&lt;=E$2,AVERAGE($D$5:$D78),E$3*($D78-$E77)+$E77)</f>
        <v>165.08125326842216</v>
      </c>
      <c r="F78" s="26">
        <f>IF(COUNTA($D$5:$D78)&lt;=F$2,AVERAGE($D$5:$D78),F$3*($D78-$F77)+$F77)</f>
        <v>164.91009452440338</v>
      </c>
      <c r="G78" s="26">
        <f>IF(COUNTA($D$5:$D78)&lt;=G$2,AVERAGE($D$5:$D78),G$3*($D78-$G77)+$G77)</f>
        <v>164.3155833704042</v>
      </c>
      <c r="H78" s="26"/>
      <c r="I78" s="1">
        <v>45579</v>
      </c>
      <c r="J78" s="26">
        <v>166.35</v>
      </c>
      <c r="K78">
        <v>164.91009452440338</v>
      </c>
      <c r="L78">
        <v>164.3155833704042</v>
      </c>
      <c r="N78" s="1">
        <v>45579</v>
      </c>
      <c r="O78" s="34">
        <f t="shared" si="2"/>
        <v>0.59451115399917853</v>
      </c>
      <c r="P78" s="34">
        <f>IF(COUNTA($O$5:$O78)&lt;=E$2,AVERAGE($O$5:$O78),E$3*($O78-$P77)+$P77)</f>
        <v>0.4984649838706775</v>
      </c>
      <c r="Q78" s="34">
        <f t="shared" si="1"/>
        <v>9.6046170128501029E-2</v>
      </c>
    </row>
    <row r="79" spans="1:17" x14ac:dyDescent="0.35">
      <c r="A79" s="1">
        <v>45580</v>
      </c>
      <c r="B79" s="2">
        <v>5815.26</v>
      </c>
      <c r="C79" s="2"/>
      <c r="D79">
        <v>166.9</v>
      </c>
      <c r="E79" s="26">
        <f>IF(COUNTA($D$5:$D79)&lt;=E$2,AVERAGE($D$5:$D79),E$3*($D79-$E78)+$E78)</f>
        <v>165.44500261473772</v>
      </c>
      <c r="F79" s="26">
        <f>IF(COUNTA($D$5:$D79)&lt;=F$2,AVERAGE($D$5:$D79),F$3*($D79-$F78)+$F78)</f>
        <v>165.21623382834133</v>
      </c>
      <c r="G79" s="26">
        <f>IF(COUNTA($D$5:$D79)&lt;=G$2,AVERAGE($D$5:$D79),G$3*($D79-$G78)+$G78)</f>
        <v>164.50702163926314</v>
      </c>
      <c r="H79" s="26"/>
      <c r="I79" s="1">
        <v>45580</v>
      </c>
      <c r="J79" s="26">
        <v>166.9</v>
      </c>
      <c r="K79">
        <v>165.21623382834133</v>
      </c>
      <c r="L79">
        <v>164.50702163926314</v>
      </c>
      <c r="N79" s="1">
        <v>45580</v>
      </c>
      <c r="O79" s="34">
        <f t="shared" si="2"/>
        <v>0.70921218907818684</v>
      </c>
      <c r="P79" s="34">
        <f>IF(COUNTA($O$5:$O79)&lt;=E$2,AVERAGE($O$5:$O79),E$3*($O79-$P78)+$P78)</f>
        <v>0.54061442491217937</v>
      </c>
      <c r="Q79" s="34">
        <f t="shared" si="1"/>
        <v>0.16859776416600747</v>
      </c>
    </row>
    <row r="80" spans="1:17" x14ac:dyDescent="0.35">
      <c r="A80" s="1">
        <v>45581</v>
      </c>
      <c r="B80" s="2">
        <v>5842.47</v>
      </c>
      <c r="C80" s="2"/>
      <c r="D80">
        <v>166.74</v>
      </c>
      <c r="E80" s="26">
        <f>IF(COUNTA($D$5:$D80)&lt;=E$2,AVERAGE($D$5:$D80),E$3*($D80-$E79)+$E79)</f>
        <v>165.70400209179019</v>
      </c>
      <c r="F80" s="26">
        <f>IF(COUNTA($D$5:$D80)&lt;=F$2,AVERAGE($D$5:$D80),F$3*($D80-$F79)+$F79)</f>
        <v>165.45065939321191</v>
      </c>
      <c r="G80" s="26">
        <f>IF(COUNTA($D$5:$D80)&lt;=G$2,AVERAGE($D$5:$D80),G$3*($D80-$G79)+$G79)</f>
        <v>164.67242744376216</v>
      </c>
      <c r="H80" s="26"/>
      <c r="I80" s="1">
        <v>45581</v>
      </c>
      <c r="J80" s="26">
        <v>166.74</v>
      </c>
      <c r="K80">
        <v>165.45065939321191</v>
      </c>
      <c r="L80">
        <v>164.67242744376216</v>
      </c>
      <c r="N80" s="1">
        <v>45581</v>
      </c>
      <c r="O80" s="34">
        <f t="shared" si="2"/>
        <v>0.77823194944974716</v>
      </c>
      <c r="P80" s="34">
        <f>IF(COUNTA($O$5:$O80)&lt;=E$2,AVERAGE($O$5:$O80),E$3*($O80-$P79)+$P79)</f>
        <v>0.58813792981969293</v>
      </c>
      <c r="Q80" s="34">
        <f t="shared" si="1"/>
        <v>0.19009401963005423</v>
      </c>
    </row>
    <row r="81" spans="1:17" x14ac:dyDescent="0.35">
      <c r="A81" s="1">
        <v>45582</v>
      </c>
      <c r="B81" s="2">
        <v>5841.47</v>
      </c>
      <c r="C81" s="2"/>
      <c r="D81">
        <v>164.51</v>
      </c>
      <c r="E81" s="26">
        <f>IF(COUNTA($D$5:$D81)&lt;=E$2,AVERAGE($D$5:$D81),E$3*($D81-$E80)+$E80)</f>
        <v>165.46520167343215</v>
      </c>
      <c r="F81" s="26">
        <f>IF(COUNTA($D$5:$D81)&lt;=F$2,AVERAGE($D$5:$D81),F$3*($D81-$F80)+$F80)</f>
        <v>165.30594256348701</v>
      </c>
      <c r="G81" s="26">
        <f>IF(COUNTA($D$5:$D81)&lt;=G$2,AVERAGE($D$5:$D81),G$3*($D81-$G80)+$G80)</f>
        <v>164.66039578126126</v>
      </c>
      <c r="H81" s="26"/>
      <c r="I81" s="1">
        <v>45582</v>
      </c>
      <c r="J81" s="26">
        <v>164.51</v>
      </c>
      <c r="K81">
        <v>165.30594256348701</v>
      </c>
      <c r="L81">
        <v>164.66039578126126</v>
      </c>
      <c r="N81" s="1">
        <v>45582</v>
      </c>
      <c r="O81" s="34">
        <f t="shared" si="2"/>
        <v>0.64554678222575035</v>
      </c>
      <c r="P81" s="34">
        <f>IF(COUNTA($O$5:$O81)&lt;=E$2,AVERAGE($O$5:$O81),E$3*($O81-$P80)+$P80)</f>
        <v>0.59961970030090439</v>
      </c>
      <c r="Q81" s="34">
        <f t="shared" si="1"/>
        <v>4.5927081924845958E-2</v>
      </c>
    </row>
    <row r="82" spans="1:17" x14ac:dyDescent="0.35">
      <c r="A82" s="1">
        <v>45583</v>
      </c>
      <c r="B82" s="2">
        <v>5864.67</v>
      </c>
      <c r="C82" s="2"/>
      <c r="D82">
        <v>165.05</v>
      </c>
      <c r="E82" s="26">
        <f>IF(COUNTA($D$5:$D82)&lt;=E$2,AVERAGE($D$5:$D82),E$3*($D82-$E81)+$E81)</f>
        <v>165.38216133874573</v>
      </c>
      <c r="F82" s="26">
        <f>IF(COUNTA($D$5:$D82)&lt;=F$2,AVERAGE($D$5:$D82),F$3*($D82-$F81)+$F81)</f>
        <v>165.26656678448902</v>
      </c>
      <c r="G82" s="26">
        <f>IF(COUNTA($D$5:$D82)&lt;=G$2,AVERAGE($D$5:$D82),G$3*($D82-$G81)+$G81)</f>
        <v>164.68925535301969</v>
      </c>
      <c r="H82" s="26"/>
      <c r="I82" s="1">
        <v>45583</v>
      </c>
      <c r="J82" s="26">
        <v>165.05</v>
      </c>
      <c r="K82">
        <v>165.26656678448902</v>
      </c>
      <c r="L82">
        <v>164.68925535301969</v>
      </c>
      <c r="N82" s="1">
        <v>45583</v>
      </c>
      <c r="O82" s="34">
        <f t="shared" ref="O82:O113" si="3">F82-G82</f>
        <v>0.57731143146932595</v>
      </c>
      <c r="P82" s="34">
        <f>IF(COUNTA($O$5:$O82)&lt;=E$2,AVERAGE($O$5:$O82),E$3*($O82-$P81)+$P81)</f>
        <v>0.5951580465345887</v>
      </c>
      <c r="Q82" s="34">
        <f t="shared" ref="Q82:Q145" si="4">O82-P82</f>
        <v>-1.784661506526275E-2</v>
      </c>
    </row>
    <row r="83" spans="1:17" x14ac:dyDescent="0.35">
      <c r="A83" s="1">
        <v>45586</v>
      </c>
      <c r="B83" s="2">
        <v>5853.98</v>
      </c>
      <c r="C83" s="2"/>
      <c r="D83">
        <v>165.8</v>
      </c>
      <c r="E83" s="26">
        <f>IF(COUNTA($D$5:$D83)&lt;=E$2,AVERAGE($D$5:$D83),E$3*($D83-$E82)+$E82)</f>
        <v>165.46572907099659</v>
      </c>
      <c r="F83" s="26">
        <f>IF(COUNTA($D$5:$D83)&lt;=F$2,AVERAGE($D$5:$D83),F$3*($D83-$F82)+$F82)</f>
        <v>165.34863343302916</v>
      </c>
      <c r="G83" s="26">
        <f>IF(COUNTA($D$5:$D83)&lt;=G$2,AVERAGE($D$5:$D83),G$3*($D83-$G82)+$G82)</f>
        <v>164.77153273427749</v>
      </c>
      <c r="H83" s="26"/>
      <c r="I83" s="1">
        <v>45586</v>
      </c>
      <c r="J83" s="26">
        <v>165.8</v>
      </c>
      <c r="K83">
        <v>165.34863343302916</v>
      </c>
      <c r="L83">
        <v>164.77153273427749</v>
      </c>
      <c r="N83" s="1">
        <v>45586</v>
      </c>
      <c r="O83" s="34">
        <f t="shared" si="3"/>
        <v>0.57710069875167846</v>
      </c>
      <c r="P83" s="34">
        <f>IF(COUNTA($O$5:$O83)&lt;=E$2,AVERAGE($O$5:$O83),E$3*($O83-$P82)+$P82)</f>
        <v>0.59154657697800661</v>
      </c>
      <c r="Q83" s="34">
        <f t="shared" si="4"/>
        <v>-1.4445878226328146E-2</v>
      </c>
    </row>
    <row r="84" spans="1:17" x14ac:dyDescent="0.35">
      <c r="A84" s="1">
        <v>45587</v>
      </c>
      <c r="B84" s="2">
        <v>5851.2</v>
      </c>
      <c r="C84" s="2"/>
      <c r="D84">
        <v>166.82</v>
      </c>
      <c r="E84" s="26">
        <f>IF(COUNTA($D$5:$D84)&lt;=E$2,AVERAGE($D$5:$D84),E$3*($D84-$E83)+$E83)</f>
        <v>165.73658325679727</v>
      </c>
      <c r="F84" s="26">
        <f>IF(COUNTA($D$5:$D84)&lt;=F$2,AVERAGE($D$5:$D84),F$3*($D84-$F83)+$F83)</f>
        <v>165.57499752025544</v>
      </c>
      <c r="G84" s="26">
        <f>IF(COUNTA($D$5:$D84)&lt;=G$2,AVERAGE($D$5:$D84),G$3*($D84-$G83)+$G83)</f>
        <v>164.92327105025694</v>
      </c>
      <c r="H84" s="26"/>
      <c r="I84" s="1">
        <v>45587</v>
      </c>
      <c r="J84" s="26">
        <v>166.82</v>
      </c>
      <c r="K84">
        <v>165.57499752025544</v>
      </c>
      <c r="L84">
        <v>164.92327105025694</v>
      </c>
      <c r="N84" s="1">
        <v>45587</v>
      </c>
      <c r="O84" s="34">
        <f t="shared" si="3"/>
        <v>0.65172646999849349</v>
      </c>
      <c r="P84" s="34">
        <f>IF(COUNTA($O$5:$O84)&lt;=E$2,AVERAGE($O$5:$O84),E$3*($O84-$P83)+$P83)</f>
        <v>0.60358255558210394</v>
      </c>
      <c r="Q84" s="34">
        <f t="shared" si="4"/>
        <v>4.8143914416389544E-2</v>
      </c>
    </row>
    <row r="85" spans="1:17" x14ac:dyDescent="0.35">
      <c r="A85" s="1">
        <v>45588</v>
      </c>
      <c r="B85" s="2">
        <v>5797.42</v>
      </c>
      <c r="C85" s="2"/>
      <c r="D85">
        <v>164.48</v>
      </c>
      <c r="E85" s="26">
        <f>IF(COUNTA($D$5:$D85)&lt;=E$2,AVERAGE($D$5:$D85),E$3*($D85-$E84)+$E84)</f>
        <v>165.48526660543783</v>
      </c>
      <c r="F85" s="26">
        <f>IF(COUNTA($D$5:$D85)&lt;=F$2,AVERAGE($D$5:$D85),F$3*($D85-$F84)+$F84)</f>
        <v>165.40653636329307</v>
      </c>
      <c r="G85" s="26">
        <f>IF(COUNTA($D$5:$D85)&lt;=G$2,AVERAGE($D$5:$D85),G$3*($D85-$G84)+$G84)</f>
        <v>164.89043615764533</v>
      </c>
      <c r="H85" s="26"/>
      <c r="I85" s="1">
        <v>45588</v>
      </c>
      <c r="J85" s="26">
        <v>164.48</v>
      </c>
      <c r="K85">
        <v>165.40653636329307</v>
      </c>
      <c r="L85">
        <v>164.89043615764533</v>
      </c>
      <c r="N85" s="1">
        <v>45588</v>
      </c>
      <c r="O85" s="34">
        <f t="shared" si="3"/>
        <v>0.51610020564774572</v>
      </c>
      <c r="P85" s="34">
        <f>IF(COUNTA($O$5:$O85)&lt;=E$2,AVERAGE($O$5:$O85),E$3*($O85-$P84)+$P84)</f>
        <v>0.58608608559523234</v>
      </c>
      <c r="Q85" s="34">
        <f t="shared" si="4"/>
        <v>-6.9985879947486618E-2</v>
      </c>
    </row>
    <row r="86" spans="1:17" x14ac:dyDescent="0.35">
      <c r="A86" s="1">
        <v>45589</v>
      </c>
      <c r="B86" s="2">
        <v>5809.86</v>
      </c>
      <c r="C86" s="2"/>
      <c r="D86">
        <v>164.53</v>
      </c>
      <c r="E86" s="26">
        <f>IF(COUNTA($D$5:$D86)&lt;=E$2,AVERAGE($D$5:$D86),E$3*($D86-$E85)+$E85)</f>
        <v>165.29421328435026</v>
      </c>
      <c r="F86" s="26">
        <f>IF(COUNTA($D$5:$D86)&lt;=F$2,AVERAGE($D$5:$D86),F$3*($D86-$F85)+$F85)</f>
        <v>165.27168461509413</v>
      </c>
      <c r="G86" s="26">
        <f>IF(COUNTA($D$5:$D86)&lt;=G$2,AVERAGE($D$5:$D86),G$3*($D86-$G85)+$G85)</f>
        <v>164.86373718300493</v>
      </c>
      <c r="H86" s="26"/>
      <c r="I86" s="1">
        <v>45589</v>
      </c>
      <c r="J86" s="26">
        <v>164.53</v>
      </c>
      <c r="K86">
        <v>165.27168461509413</v>
      </c>
      <c r="L86">
        <v>164.86373718300493</v>
      </c>
      <c r="N86" s="1">
        <v>45589</v>
      </c>
      <c r="O86" s="34">
        <f t="shared" si="3"/>
        <v>0.40794743208920181</v>
      </c>
      <c r="P86" s="34">
        <f>IF(COUNTA($O$5:$O86)&lt;=E$2,AVERAGE($O$5:$O86),E$3*($O86-$P85)+$P85)</f>
        <v>0.55045835489402628</v>
      </c>
      <c r="Q86" s="34">
        <f t="shared" si="4"/>
        <v>-0.14251092280482447</v>
      </c>
    </row>
    <row r="87" spans="1:17" x14ac:dyDescent="0.35">
      <c r="A87" s="1">
        <v>45590</v>
      </c>
      <c r="B87" s="2">
        <v>5808.12</v>
      </c>
      <c r="C87" s="2"/>
      <c r="D87">
        <v>166.99</v>
      </c>
      <c r="E87" s="26">
        <f>IF(COUNTA($D$5:$D87)&lt;=E$2,AVERAGE($D$5:$D87),E$3*($D87-$E86)+$E86)</f>
        <v>165.63337062748022</v>
      </c>
      <c r="F87" s="26">
        <f>IF(COUNTA($D$5:$D87)&lt;=F$2,AVERAGE($D$5:$D87),F$3*($D87-$F86)+$F86)</f>
        <v>165.53604082815659</v>
      </c>
      <c r="G87" s="26">
        <f>IF(COUNTA($D$5:$D87)&lt;=G$2,AVERAGE($D$5:$D87),G$3*($D87-$G86)+$G86)</f>
        <v>165.02123813241198</v>
      </c>
      <c r="H87" s="26"/>
      <c r="I87" s="1">
        <v>45590</v>
      </c>
      <c r="J87" s="26">
        <v>166.99</v>
      </c>
      <c r="K87">
        <v>165.53604082815659</v>
      </c>
      <c r="L87">
        <v>165.02123813241198</v>
      </c>
      <c r="N87" s="1">
        <v>45590</v>
      </c>
      <c r="O87" s="34">
        <f t="shared" si="3"/>
        <v>0.51480269574460635</v>
      </c>
      <c r="P87" s="34">
        <f>IF(COUNTA($O$5:$O87)&lt;=E$2,AVERAGE($O$5:$O87),E$3*($O87-$P86)+$P86)</f>
        <v>0.54332722306414227</v>
      </c>
      <c r="Q87" s="34">
        <f t="shared" si="4"/>
        <v>-2.8524527319535919E-2</v>
      </c>
    </row>
    <row r="88" spans="1:17" x14ac:dyDescent="0.35">
      <c r="A88" s="1">
        <v>45593</v>
      </c>
      <c r="B88" s="2">
        <v>5823.52</v>
      </c>
      <c r="C88" s="2"/>
      <c r="D88">
        <v>168.34</v>
      </c>
      <c r="E88" s="26">
        <f>IF(COUNTA($D$5:$D88)&lt;=E$2,AVERAGE($D$5:$D88),E$3*($D88-$E87)+$E87)</f>
        <v>166.17469650198419</v>
      </c>
      <c r="F88" s="26">
        <f>IF(COUNTA($D$5:$D88)&lt;=F$2,AVERAGE($D$5:$D88),F$3*($D88-$F87)+$F87)</f>
        <v>165.96741916228635</v>
      </c>
      <c r="G88" s="26">
        <f>IF(COUNTA($D$5:$D88)&lt;=G$2,AVERAGE($D$5:$D88),G$3*($D88-$G87)+$G87)</f>
        <v>165.26707234482592</v>
      </c>
      <c r="H88" s="26"/>
      <c r="I88" s="1">
        <v>45593</v>
      </c>
      <c r="J88" s="26">
        <v>168.34</v>
      </c>
      <c r="K88">
        <v>165.96741916228635</v>
      </c>
      <c r="L88">
        <v>165.26707234482592</v>
      </c>
      <c r="N88" s="1">
        <v>45593</v>
      </c>
      <c r="O88" s="34">
        <f t="shared" si="3"/>
        <v>0.70034681746042793</v>
      </c>
      <c r="P88" s="34">
        <f>IF(COUNTA($O$5:$O88)&lt;=E$2,AVERAGE($O$5:$O88),E$3*($O88-$P87)+$P87)</f>
        <v>0.57473114194339936</v>
      </c>
      <c r="Q88" s="34">
        <f t="shared" si="4"/>
        <v>0.12561567551702857</v>
      </c>
    </row>
    <row r="89" spans="1:17" x14ac:dyDescent="0.35">
      <c r="A89" s="1">
        <v>45594</v>
      </c>
      <c r="B89" s="2">
        <v>5832.92</v>
      </c>
      <c r="C89" s="2"/>
      <c r="D89">
        <v>171.14</v>
      </c>
      <c r="E89" s="26">
        <f>IF(COUNTA($D$5:$D89)&lt;=E$2,AVERAGE($D$5:$D89),E$3*($D89-$E88)+$E88)</f>
        <v>167.16775720158734</v>
      </c>
      <c r="F89" s="26">
        <f>IF(COUNTA($D$5:$D89)&lt;=F$2,AVERAGE($D$5:$D89),F$3*($D89-$F88)+$F88)</f>
        <v>166.7632008296269</v>
      </c>
      <c r="G89" s="26">
        <f>IF(COUNTA($D$5:$D89)&lt;=G$2,AVERAGE($D$5:$D89),G$3*($D89-$G88)+$G88)</f>
        <v>165.70210402298696</v>
      </c>
      <c r="H89" s="26"/>
      <c r="I89" s="1">
        <v>45594</v>
      </c>
      <c r="J89" s="26">
        <v>171.14</v>
      </c>
      <c r="K89">
        <v>166.7632008296269</v>
      </c>
      <c r="L89">
        <v>165.70210402298696</v>
      </c>
      <c r="N89" s="1">
        <v>45594</v>
      </c>
      <c r="O89" s="34">
        <f t="shared" si="3"/>
        <v>1.061096806639938</v>
      </c>
      <c r="P89" s="34">
        <f>IF(COUNTA($O$5:$O89)&lt;=E$2,AVERAGE($O$5:$O89),E$3*($O89-$P88)+$P88)</f>
        <v>0.67200427488270709</v>
      </c>
      <c r="Q89" s="34">
        <f t="shared" si="4"/>
        <v>0.38909253175723091</v>
      </c>
    </row>
    <row r="90" spans="1:17" x14ac:dyDescent="0.35">
      <c r="A90" s="1">
        <v>45595</v>
      </c>
      <c r="B90" s="2">
        <v>5813.67</v>
      </c>
      <c r="C90" s="2"/>
      <c r="D90">
        <v>176.14</v>
      </c>
      <c r="E90" s="26">
        <f>IF(COUNTA($D$5:$D90)&lt;=E$2,AVERAGE($D$5:$D90),E$3*($D90-$E89)+$E89)</f>
        <v>168.96220576126987</v>
      </c>
      <c r="F90" s="26">
        <f>IF(COUNTA($D$5:$D90)&lt;=F$2,AVERAGE($D$5:$D90),F$3*($D90-$F89)+$F89)</f>
        <v>168.20578531737661</v>
      </c>
      <c r="G90" s="26">
        <f>IF(COUNTA($D$5:$D90)&lt;=G$2,AVERAGE($D$5:$D90),G$3*($D90-$G89)+$G89)</f>
        <v>166.47528150276571</v>
      </c>
      <c r="H90" s="26"/>
      <c r="I90" s="1">
        <v>45595</v>
      </c>
      <c r="J90" s="26">
        <v>176.14</v>
      </c>
      <c r="K90">
        <v>168.20578531737661</v>
      </c>
      <c r="L90">
        <v>166.47528150276571</v>
      </c>
      <c r="N90" s="1">
        <v>45595</v>
      </c>
      <c r="O90" s="34">
        <f t="shared" si="3"/>
        <v>1.7305038146108984</v>
      </c>
      <c r="P90" s="34">
        <f>IF(COUNTA($O$5:$O90)&lt;=E$2,AVERAGE($O$5:$O90),E$3*($O90-$P89)+$P89)</f>
        <v>0.8837041828283454</v>
      </c>
      <c r="Q90" s="34">
        <f t="shared" si="4"/>
        <v>0.84679963178255302</v>
      </c>
    </row>
    <row r="91" spans="1:17" x14ac:dyDescent="0.35">
      <c r="A91" s="1">
        <v>45596</v>
      </c>
      <c r="B91" s="2">
        <v>5705.45</v>
      </c>
      <c r="C91" s="2"/>
      <c r="D91">
        <v>172.69</v>
      </c>
      <c r="E91" s="26">
        <f>IF(COUNTA($D$5:$D91)&lt;=E$2,AVERAGE($D$5:$D91),E$3*($D91-$E90)+$E90)</f>
        <v>169.7077646090159</v>
      </c>
      <c r="F91" s="26">
        <f>IF(COUNTA($D$5:$D91)&lt;=F$2,AVERAGE($D$5:$D91),F$3*($D91-$F90)+$F90)</f>
        <v>168.89566449931866</v>
      </c>
      <c r="G91" s="26">
        <f>IF(COUNTA($D$5:$D91)&lt;=G$2,AVERAGE($D$5:$D91),G$3*($D91-$G90)+$G90)</f>
        <v>166.93563102107936</v>
      </c>
      <c r="H91" s="26"/>
      <c r="I91" s="1">
        <v>45596</v>
      </c>
      <c r="J91" s="26">
        <v>172.69</v>
      </c>
      <c r="K91">
        <v>168.89566449931866</v>
      </c>
      <c r="L91">
        <v>166.93563102107936</v>
      </c>
      <c r="N91" s="1">
        <v>45596</v>
      </c>
      <c r="O91" s="34">
        <f t="shared" si="3"/>
        <v>1.9600334782392963</v>
      </c>
      <c r="P91" s="34">
        <f>IF(COUNTA($O$5:$O91)&lt;=E$2,AVERAGE($O$5:$O91),E$3*($O91-$P90)+$P90)</f>
        <v>1.0989700419105355</v>
      </c>
      <c r="Q91" s="34">
        <f t="shared" si="4"/>
        <v>0.86106343632876081</v>
      </c>
    </row>
    <row r="92" spans="1:17" x14ac:dyDescent="0.35">
      <c r="A92" s="1">
        <v>45597</v>
      </c>
      <c r="B92" s="2">
        <v>5728.8</v>
      </c>
      <c r="C92" s="2"/>
      <c r="D92">
        <v>172.65</v>
      </c>
      <c r="E92" s="26">
        <f>IF(COUNTA($D$5:$D92)&lt;=E$2,AVERAGE($D$5:$D92),E$3*($D92-$E91)+$E91)</f>
        <v>170.29621168721272</v>
      </c>
      <c r="F92" s="26">
        <f>IF(COUNTA($D$5:$D92)&lt;=F$2,AVERAGE($D$5:$D92),F$3*($D92-$F91)+$F91)</f>
        <v>169.47325457634656</v>
      </c>
      <c r="G92" s="26">
        <f>IF(COUNTA($D$5:$D92)&lt;=G$2,AVERAGE($D$5:$D92),G$3*($D92-$G91)+$G91)</f>
        <v>167.35891761211053</v>
      </c>
      <c r="H92" s="26"/>
      <c r="I92" s="1">
        <v>45597</v>
      </c>
      <c r="J92" s="26">
        <v>172.65</v>
      </c>
      <c r="K92">
        <v>169.47325457634656</v>
      </c>
      <c r="L92">
        <v>167.35891761211053</v>
      </c>
      <c r="N92" s="1">
        <v>45597</v>
      </c>
      <c r="O92" s="34">
        <f t="shared" si="3"/>
        <v>2.1143369642360312</v>
      </c>
      <c r="P92" s="34">
        <f>IF(COUNTA($O$5:$O92)&lt;=E$2,AVERAGE($O$5:$O92),E$3*($O92-$P91)+$P91)</f>
        <v>1.3020434263756346</v>
      </c>
      <c r="Q92" s="34">
        <f t="shared" si="4"/>
        <v>0.8122935378603966</v>
      </c>
    </row>
    <row r="93" spans="1:17" x14ac:dyDescent="0.35">
      <c r="A93" s="1">
        <v>45600</v>
      </c>
      <c r="B93" s="2">
        <v>5712.69</v>
      </c>
      <c r="C93" s="2"/>
      <c r="D93">
        <v>170.68</v>
      </c>
      <c r="E93" s="26">
        <f>IF(COUNTA($D$5:$D93)&lt;=E$2,AVERAGE($D$5:$D93),E$3*($D93-$E92)+$E92)</f>
        <v>170.37296934977019</v>
      </c>
      <c r="F93" s="26">
        <f>IF(COUNTA($D$5:$D93)&lt;=F$2,AVERAGE($D$5:$D93),F$3*($D93-$F92)+$F92)</f>
        <v>169.6589077184471</v>
      </c>
      <c r="G93" s="26">
        <f>IF(COUNTA($D$5:$D93)&lt;=G$2,AVERAGE($D$5:$D93),G$3*($D93-$G92)+$G92)</f>
        <v>167.60492371491716</v>
      </c>
      <c r="H93" s="26"/>
      <c r="I93" s="1">
        <v>45600</v>
      </c>
      <c r="J93" s="26">
        <v>170.68</v>
      </c>
      <c r="K93">
        <v>169.6589077184471</v>
      </c>
      <c r="L93">
        <v>167.60492371491716</v>
      </c>
      <c r="N93" s="1">
        <v>45600</v>
      </c>
      <c r="O93" s="34">
        <f t="shared" si="3"/>
        <v>2.0539840035299335</v>
      </c>
      <c r="P93" s="34">
        <f>IF(COUNTA($O$5:$O93)&lt;=E$2,AVERAGE($O$5:$O93),E$3*($O93-$P92)+$P92)</f>
        <v>1.4524315418064944</v>
      </c>
      <c r="Q93" s="34">
        <f t="shared" si="4"/>
        <v>0.60155246172343912</v>
      </c>
    </row>
    <row r="94" spans="1:17" x14ac:dyDescent="0.35">
      <c r="A94" s="1">
        <v>45601</v>
      </c>
      <c r="B94" s="2">
        <v>5782.76</v>
      </c>
      <c r="C94" s="2"/>
      <c r="D94">
        <v>171.41</v>
      </c>
      <c r="E94" s="26">
        <f>IF(COUNTA($D$5:$D94)&lt;=E$2,AVERAGE($D$5:$D94),E$3*($D94-$E93)+$E93)</f>
        <v>170.58037547981615</v>
      </c>
      <c r="F94" s="26">
        <f>IF(COUNTA($D$5:$D94)&lt;=F$2,AVERAGE($D$5:$D94),F$3*($D94-$F93)+$F93)</f>
        <v>169.92830653099369</v>
      </c>
      <c r="G94" s="26">
        <f>IF(COUNTA($D$5:$D94)&lt;=G$2,AVERAGE($D$5:$D94),G$3*($D94-$G93)+$G93)</f>
        <v>167.8867812175159</v>
      </c>
      <c r="H94" s="26"/>
      <c r="I94" s="1">
        <v>45601</v>
      </c>
      <c r="J94" s="26">
        <v>171.41</v>
      </c>
      <c r="K94">
        <v>169.92830653099369</v>
      </c>
      <c r="L94">
        <v>167.8867812175159</v>
      </c>
      <c r="N94" s="1">
        <v>45601</v>
      </c>
      <c r="O94" s="34">
        <f t="shared" si="3"/>
        <v>2.0415253134777913</v>
      </c>
      <c r="P94" s="34">
        <f>IF(COUNTA($O$5:$O94)&lt;=E$2,AVERAGE($O$5:$O94),E$3*($O94-$P93)+$P93)</f>
        <v>1.5702502961407538</v>
      </c>
      <c r="Q94" s="34">
        <f t="shared" si="4"/>
        <v>0.47127501733703747</v>
      </c>
    </row>
    <row r="95" spans="1:17" x14ac:dyDescent="0.35">
      <c r="A95" s="1">
        <v>45602</v>
      </c>
      <c r="B95" s="2">
        <v>5929.04</v>
      </c>
      <c r="C95" s="2"/>
      <c r="D95">
        <v>178.33</v>
      </c>
      <c r="E95" s="26">
        <f>IF(COUNTA($D$5:$D95)&lt;=E$2,AVERAGE($D$5:$D95),E$3*($D95-$E94)+$E94)</f>
        <v>172.13030038385293</v>
      </c>
      <c r="F95" s="26">
        <f>IF(COUNTA($D$5:$D95)&lt;=F$2,AVERAGE($D$5:$D95),F$3*($D95-$F94)+$F94)</f>
        <v>171.22087475699468</v>
      </c>
      <c r="G95" s="26">
        <f>IF(COUNTA($D$5:$D95)&lt;=G$2,AVERAGE($D$5:$D95),G$3*($D95-$G94)+$G94)</f>
        <v>168.6603529791814</v>
      </c>
      <c r="H95" s="26"/>
      <c r="I95" s="1">
        <v>45602</v>
      </c>
      <c r="J95" s="26">
        <v>178.33</v>
      </c>
      <c r="K95">
        <v>171.22087475699468</v>
      </c>
      <c r="L95">
        <v>168.6603529791814</v>
      </c>
      <c r="N95" s="1">
        <v>45602</v>
      </c>
      <c r="O95" s="34">
        <f t="shared" si="3"/>
        <v>2.5605217778132783</v>
      </c>
      <c r="P95" s="34">
        <f>IF(COUNTA($O$5:$O95)&lt;=E$2,AVERAGE($O$5:$O95),E$3*($O95-$P94)+$P94)</f>
        <v>1.7683045924752587</v>
      </c>
      <c r="Q95" s="34">
        <f t="shared" si="4"/>
        <v>0.79221718533801955</v>
      </c>
    </row>
    <row r="96" spans="1:17" x14ac:dyDescent="0.35">
      <c r="A96" s="1">
        <v>45603</v>
      </c>
      <c r="B96" s="2">
        <v>5973.1</v>
      </c>
      <c r="C96" s="2"/>
      <c r="D96">
        <v>182.28</v>
      </c>
      <c r="E96" s="26">
        <f>IF(COUNTA($D$5:$D96)&lt;=E$2,AVERAGE($D$5:$D96),E$3*($D96-$E95)+$E95)</f>
        <v>174.16024030708235</v>
      </c>
      <c r="F96" s="26">
        <f>IF(COUNTA($D$5:$D96)&lt;=F$2,AVERAGE($D$5:$D96),F$3*($D96-$F95)+$F95)</f>
        <v>172.92227864053396</v>
      </c>
      <c r="G96" s="26">
        <f>IF(COUNTA($D$5:$D96)&lt;=G$2,AVERAGE($D$5:$D96),G$3*($D96-$G95)+$G95)</f>
        <v>169.66921572146427</v>
      </c>
      <c r="H96" s="26"/>
      <c r="I96" s="1">
        <v>45603</v>
      </c>
      <c r="J96" s="26">
        <v>182.28</v>
      </c>
      <c r="K96">
        <v>172.92227864053396</v>
      </c>
      <c r="L96">
        <v>169.66921572146427</v>
      </c>
      <c r="N96" s="1">
        <v>45603</v>
      </c>
      <c r="O96" s="34">
        <f t="shared" si="3"/>
        <v>3.2530629190696914</v>
      </c>
      <c r="P96" s="34">
        <f>IF(COUNTA($O$5:$O96)&lt;=E$2,AVERAGE($O$5:$O96),E$3*($O96-$P95)+$P95)</f>
        <v>2.0652562577941453</v>
      </c>
      <c r="Q96" s="34">
        <f t="shared" si="4"/>
        <v>1.187806661275546</v>
      </c>
    </row>
    <row r="97" spans="1:17" x14ac:dyDescent="0.35">
      <c r="A97" s="1">
        <v>45604</v>
      </c>
      <c r="B97" s="2">
        <v>5995.54</v>
      </c>
      <c r="C97" s="2"/>
      <c r="D97">
        <v>179.86</v>
      </c>
      <c r="E97" s="26">
        <f>IF(COUNTA($D$5:$D97)&lt;=E$2,AVERAGE($D$5:$D97),E$3*($D97-$E96)+$E96)</f>
        <v>175.30019224566587</v>
      </c>
      <c r="F97" s="26">
        <f>IF(COUNTA($D$5:$D97)&lt;=F$2,AVERAGE($D$5:$D97),F$3*($D97-$F96)+$F96)</f>
        <v>173.98962038814412</v>
      </c>
      <c r="G97" s="26">
        <f>IF(COUNTA($D$5:$D97)&lt;=G$2,AVERAGE($D$5:$D97),G$3*($D97-$G96)+$G96)</f>
        <v>170.42408863098544</v>
      </c>
      <c r="H97" s="26"/>
      <c r="I97" s="1">
        <v>45604</v>
      </c>
      <c r="J97" s="26">
        <v>179.86</v>
      </c>
      <c r="K97">
        <v>173.98962038814412</v>
      </c>
      <c r="L97">
        <v>170.42408863098544</v>
      </c>
      <c r="N97" s="1">
        <v>45604</v>
      </c>
      <c r="O97" s="34">
        <f t="shared" si="3"/>
        <v>3.5655317571586806</v>
      </c>
      <c r="P97" s="34">
        <f>IF(COUNTA($O$5:$O97)&lt;=E$2,AVERAGE($O$5:$O97),E$3*($O97-$P96)+$P96)</f>
        <v>2.3653113576670526</v>
      </c>
      <c r="Q97" s="34">
        <f t="shared" si="4"/>
        <v>1.2002203994916281</v>
      </c>
    </row>
    <row r="98" spans="1:17" x14ac:dyDescent="0.35">
      <c r="A98" s="1">
        <v>45607</v>
      </c>
      <c r="B98" s="2">
        <v>6001.35</v>
      </c>
      <c r="C98" s="2"/>
      <c r="D98">
        <v>181.97</v>
      </c>
      <c r="E98" s="26">
        <f>IF(COUNTA($D$5:$D98)&lt;=E$2,AVERAGE($D$5:$D98),E$3*($D98-$E97)+$E97)</f>
        <v>176.6341537965327</v>
      </c>
      <c r="F98" s="26">
        <f>IF(COUNTA($D$5:$D98)&lt;=F$2,AVERAGE($D$5:$D98),F$3*($D98-$F97)+$F97)</f>
        <v>175.21737109766042</v>
      </c>
      <c r="G98" s="26">
        <f>IF(COUNTA($D$5:$D98)&lt;=G$2,AVERAGE($D$5:$D98),G$3*($D98-$G97)+$G97)</f>
        <v>171.27934132498652</v>
      </c>
      <c r="H98" s="26"/>
      <c r="I98" s="1">
        <v>45607</v>
      </c>
      <c r="J98" s="26">
        <v>181.97</v>
      </c>
      <c r="K98">
        <v>175.21737109766042</v>
      </c>
      <c r="L98">
        <v>171.27934132498652</v>
      </c>
      <c r="N98" s="1">
        <v>45607</v>
      </c>
      <c r="O98" s="34">
        <f t="shared" si="3"/>
        <v>3.9380297726739002</v>
      </c>
      <c r="P98" s="34">
        <f>IF(COUNTA($O$5:$O98)&lt;=E$2,AVERAGE($O$5:$O98),E$3*($O98-$P97)+$P97)</f>
        <v>2.6798550406684223</v>
      </c>
      <c r="Q98" s="34">
        <f t="shared" si="4"/>
        <v>1.2581747320054779</v>
      </c>
    </row>
    <row r="99" spans="1:17" x14ac:dyDescent="0.35">
      <c r="A99" s="1">
        <v>45608</v>
      </c>
      <c r="B99" s="2">
        <v>5983.99</v>
      </c>
      <c r="C99" s="2"/>
      <c r="D99">
        <v>183.32</v>
      </c>
      <c r="E99" s="26">
        <f>IF(COUNTA($D$5:$D99)&lt;=E$2,AVERAGE($D$5:$D99),E$3*($D99-$E98)+$E98)</f>
        <v>177.97132303722617</v>
      </c>
      <c r="F99" s="26">
        <f>IF(COUNTA($D$5:$D99)&lt;=F$2,AVERAGE($D$5:$D99),F$3*($D99-$F98)+$F98)</f>
        <v>176.46392939032805</v>
      </c>
      <c r="G99" s="26">
        <f>IF(COUNTA($D$5:$D99)&lt;=G$2,AVERAGE($D$5:$D99),G$3*($D99-$G98)+$G98)</f>
        <v>172.1712419675801</v>
      </c>
      <c r="H99" s="26"/>
      <c r="I99" s="1">
        <v>45608</v>
      </c>
      <c r="J99" s="26">
        <v>183.32</v>
      </c>
      <c r="K99">
        <v>176.46392939032805</v>
      </c>
      <c r="L99">
        <v>172.1712419675801</v>
      </c>
      <c r="N99" s="1">
        <v>45608</v>
      </c>
      <c r="O99" s="34">
        <f t="shared" si="3"/>
        <v>4.2926874227479459</v>
      </c>
      <c r="P99" s="34">
        <f>IF(COUNTA($O$5:$O99)&lt;=E$2,AVERAGE($O$5:$O99),E$3*($O99-$P98)+$P98)</f>
        <v>3.0024215170843269</v>
      </c>
      <c r="Q99" s="34">
        <f t="shared" si="4"/>
        <v>1.290265905663619</v>
      </c>
    </row>
    <row r="100" spans="1:17" x14ac:dyDescent="0.35">
      <c r="A100" s="1">
        <v>45609</v>
      </c>
      <c r="B100" s="2">
        <v>5985.38</v>
      </c>
      <c r="C100" s="2"/>
      <c r="D100">
        <v>180.49</v>
      </c>
      <c r="E100" s="26">
        <f>IF(COUNTA($D$5:$D100)&lt;=E$2,AVERAGE($D$5:$D100),E$3*($D100-$E99)+$E99)</f>
        <v>178.47505842978094</v>
      </c>
      <c r="F100" s="26">
        <f>IF(COUNTA($D$5:$D100)&lt;=F$2,AVERAGE($D$5:$D100),F$3*($D100-$F99)+$F99)</f>
        <v>177.08332486873911</v>
      </c>
      <c r="G100" s="26">
        <f>IF(COUNTA($D$5:$D100)&lt;=G$2,AVERAGE($D$5:$D100),G$3*($D100-$G99)+$G99)</f>
        <v>172.78744626627787</v>
      </c>
      <c r="H100" s="26"/>
      <c r="I100" s="1">
        <v>45609</v>
      </c>
      <c r="J100" s="26">
        <v>180.49</v>
      </c>
      <c r="K100">
        <v>177.08332486873911</v>
      </c>
      <c r="L100">
        <v>172.78744626627787</v>
      </c>
      <c r="N100" s="1">
        <v>45609</v>
      </c>
      <c r="O100" s="34">
        <f t="shared" si="3"/>
        <v>4.2958786024612436</v>
      </c>
      <c r="P100" s="34">
        <f>IF(COUNTA($O$5:$O100)&lt;=E$2,AVERAGE($O$5:$O100),E$3*($O100-$P99)+$P99)</f>
        <v>3.2611129341597103</v>
      </c>
      <c r="Q100" s="34">
        <f t="shared" si="4"/>
        <v>1.0347656683015334</v>
      </c>
    </row>
    <row r="101" spans="1:17" x14ac:dyDescent="0.35">
      <c r="A101" s="1">
        <v>45610</v>
      </c>
      <c r="B101" s="2">
        <v>5949.17</v>
      </c>
      <c r="C101" s="2"/>
      <c r="D101">
        <v>177.35</v>
      </c>
      <c r="E101" s="26">
        <f>IF(COUNTA($D$5:$D101)&lt;=E$2,AVERAGE($D$5:$D101),E$3*($D101-$E100)+$E100)</f>
        <v>178.25004674382475</v>
      </c>
      <c r="F101" s="26">
        <f>IF(COUNTA($D$5:$D101)&lt;=F$2,AVERAGE($D$5:$D101),F$3*($D101-$F100)+$F100)</f>
        <v>177.12435181201002</v>
      </c>
      <c r="G101" s="26">
        <f>IF(COUNTA($D$5:$D101)&lt;=G$2,AVERAGE($D$5:$D101),G$3*($D101-$G100)+$G100)</f>
        <v>173.12541320951655</v>
      </c>
      <c r="H101" s="26"/>
      <c r="I101" s="1">
        <v>45610</v>
      </c>
      <c r="J101" s="26">
        <v>177.35</v>
      </c>
      <c r="K101">
        <v>177.12435181201002</v>
      </c>
      <c r="L101">
        <v>173.12541320951655</v>
      </c>
      <c r="N101" s="1">
        <v>45610</v>
      </c>
      <c r="O101" s="34">
        <f t="shared" si="3"/>
        <v>3.9989386024934674</v>
      </c>
      <c r="P101" s="34">
        <f>IF(COUNTA($O$5:$O101)&lt;=E$2,AVERAGE($O$5:$O101),E$3*($O101-$P100)+$P100)</f>
        <v>3.4086780678264619</v>
      </c>
      <c r="Q101" s="34">
        <f t="shared" si="4"/>
        <v>0.59026053466700557</v>
      </c>
    </row>
    <row r="102" spans="1:17" x14ac:dyDescent="0.35">
      <c r="A102" s="1">
        <v>45611</v>
      </c>
      <c r="B102" s="2">
        <v>5870.62</v>
      </c>
      <c r="C102" s="2"/>
      <c r="D102">
        <v>173.89</v>
      </c>
      <c r="E102" s="26">
        <f>IF(COUNTA($D$5:$D102)&lt;=E$2,AVERAGE($D$5:$D102),E$3*($D102-$E101)+$E101)</f>
        <v>177.37803739505981</v>
      </c>
      <c r="F102" s="26">
        <f>IF(COUNTA($D$5:$D102)&lt;=F$2,AVERAGE($D$5:$D102),F$3*($D102-$F101)+$F101)</f>
        <v>176.62675922554695</v>
      </c>
      <c r="G102" s="26">
        <f>IF(COUNTA($D$5:$D102)&lt;=G$2,AVERAGE($D$5:$D102),G$3*($D102-$G101)+$G101)</f>
        <v>173.18204926807087</v>
      </c>
      <c r="H102" s="26"/>
      <c r="I102" s="1">
        <v>45611</v>
      </c>
      <c r="J102" s="26">
        <v>173.89</v>
      </c>
      <c r="K102">
        <v>176.62675922554695</v>
      </c>
      <c r="L102">
        <v>173.18204926807087</v>
      </c>
      <c r="N102" s="1">
        <v>45611</v>
      </c>
      <c r="O102" s="34">
        <f t="shared" si="3"/>
        <v>3.4447099574760784</v>
      </c>
      <c r="P102" s="34">
        <f>IF(COUNTA($O$5:$O102)&lt;=E$2,AVERAGE($O$5:$O102),E$3*($O102-$P101)+$P101)</f>
        <v>3.4158844457563853</v>
      </c>
      <c r="Q102" s="34">
        <f t="shared" si="4"/>
        <v>2.8825511719693164E-2</v>
      </c>
    </row>
    <row r="103" spans="1:17" x14ac:dyDescent="0.35">
      <c r="A103" s="1">
        <v>45614</v>
      </c>
      <c r="B103" s="2">
        <v>5893.62</v>
      </c>
      <c r="C103" s="2"/>
      <c r="D103">
        <v>176.8</v>
      </c>
      <c r="E103" s="26">
        <f>IF(COUNTA($D$5:$D103)&lt;=E$2,AVERAGE($D$5:$D103),E$3*($D103-$E102)+$E102)</f>
        <v>177.26242991604784</v>
      </c>
      <c r="F103" s="26">
        <f>IF(COUNTA($D$5:$D103)&lt;=F$2,AVERAGE($D$5:$D103),F$3*($D103-$F102)+$F102)</f>
        <v>176.65341165238587</v>
      </c>
      <c r="G103" s="26">
        <f>IF(COUNTA($D$5:$D103)&lt;=G$2,AVERAGE($D$5:$D103),G$3*($D103-$G102)+$G102)</f>
        <v>173.45004561858414</v>
      </c>
      <c r="H103" s="26"/>
      <c r="I103" s="1">
        <v>45614</v>
      </c>
      <c r="J103" s="26">
        <v>176.8</v>
      </c>
      <c r="K103">
        <v>176.65341165238587</v>
      </c>
      <c r="L103">
        <v>173.45004561858414</v>
      </c>
      <c r="N103" s="1">
        <v>45614</v>
      </c>
      <c r="O103" s="34">
        <f t="shared" si="3"/>
        <v>3.2033660338017285</v>
      </c>
      <c r="P103" s="34">
        <f>IF(COUNTA($O$5:$O103)&lt;=E$2,AVERAGE($O$5:$O103),E$3*($O103-$P102)+$P102)</f>
        <v>3.373380763365454</v>
      </c>
      <c r="Q103" s="34">
        <f t="shared" si="4"/>
        <v>-0.17001472956372554</v>
      </c>
    </row>
    <row r="104" spans="1:17" x14ac:dyDescent="0.35">
      <c r="A104" s="1">
        <v>45615</v>
      </c>
      <c r="B104" s="2">
        <v>5916.98</v>
      </c>
      <c r="C104" s="2"/>
      <c r="D104">
        <v>179.58</v>
      </c>
      <c r="E104" s="26">
        <f>IF(COUNTA($D$5:$D104)&lt;=E$2,AVERAGE($D$5:$D104),E$3*($D104-$E103)+$E103)</f>
        <v>177.72594393283828</v>
      </c>
      <c r="F104" s="26">
        <f>IF(COUNTA($D$5:$D104)&lt;=F$2,AVERAGE($D$5:$D104),F$3*($D104-$F103)+$F103)</f>
        <v>177.10365601355727</v>
      </c>
      <c r="G104" s="26">
        <f>IF(COUNTA($D$5:$D104)&lt;=G$2,AVERAGE($D$5:$D104),G$3*($D104-$G103)+$G103)</f>
        <v>173.90411631350383</v>
      </c>
      <c r="H104" s="26"/>
      <c r="I104" s="1">
        <v>45615</v>
      </c>
      <c r="J104" s="26">
        <v>179.58</v>
      </c>
      <c r="K104">
        <v>177.10365601355727</v>
      </c>
      <c r="L104">
        <v>173.90411631350383</v>
      </c>
      <c r="N104" s="1">
        <v>45615</v>
      </c>
      <c r="O104" s="34">
        <f t="shared" si="3"/>
        <v>3.1995397000534354</v>
      </c>
      <c r="P104" s="34">
        <f>IF(COUNTA($O$5:$O104)&lt;=E$2,AVERAGE($O$5:$O104),E$3*($O104-$P103)+$P103)</f>
        <v>3.3386125507030502</v>
      </c>
      <c r="Q104" s="34">
        <f t="shared" si="4"/>
        <v>-0.13907285064961483</v>
      </c>
    </row>
    <row r="105" spans="1:17" x14ac:dyDescent="0.35">
      <c r="A105" s="1">
        <v>45616</v>
      </c>
      <c r="B105" s="2">
        <v>5917.11</v>
      </c>
      <c r="C105" s="2"/>
      <c r="D105">
        <v>177.33</v>
      </c>
      <c r="E105" s="26">
        <f>IF(COUNTA($D$5:$D105)&lt;=E$2,AVERAGE($D$5:$D105),E$3*($D105-$E104)+$E104)</f>
        <v>177.64675514627064</v>
      </c>
      <c r="F105" s="26">
        <f>IF(COUNTA($D$5:$D105)&lt;=F$2,AVERAGE($D$5:$D105),F$3*($D105-$F104)+$F104)</f>
        <v>177.13847816531768</v>
      </c>
      <c r="G105" s="26">
        <f>IF(COUNTA($D$5:$D105)&lt;=G$2,AVERAGE($D$5:$D105),G$3*($D105-$G104)+$G104)</f>
        <v>174.15788547546651</v>
      </c>
      <c r="H105" s="26"/>
      <c r="I105" s="1">
        <v>45616</v>
      </c>
      <c r="J105" s="26">
        <v>177.33</v>
      </c>
      <c r="K105">
        <v>177.13847816531768</v>
      </c>
      <c r="L105">
        <v>174.15788547546651</v>
      </c>
      <c r="N105" s="1">
        <v>45616</v>
      </c>
      <c r="O105" s="34">
        <f t="shared" si="3"/>
        <v>2.9805926898511643</v>
      </c>
      <c r="P105" s="34">
        <f>IF(COUNTA($O$5:$O105)&lt;=E$2,AVERAGE($O$5:$O105),E$3*($O105-$P104)+$P104)</f>
        <v>3.267008578532673</v>
      </c>
      <c r="Q105" s="34">
        <f t="shared" si="4"/>
        <v>-0.28641588868150869</v>
      </c>
    </row>
    <row r="106" spans="1:17" x14ac:dyDescent="0.35">
      <c r="A106" s="1">
        <v>45617</v>
      </c>
      <c r="B106" s="2">
        <v>5948.71</v>
      </c>
      <c r="C106" s="2"/>
      <c r="D106">
        <v>169.24</v>
      </c>
      <c r="E106" s="26">
        <f>IF(COUNTA($D$5:$D106)&lt;=E$2,AVERAGE($D$5:$D106),E$3*($D106-$E105)+$E105)</f>
        <v>175.9654041170165</v>
      </c>
      <c r="F106" s="26">
        <f>IF(COUNTA($D$5:$D106)&lt;=F$2,AVERAGE($D$5:$D106),F$3*($D106-$F105)+$F105)</f>
        <v>175.92332767834574</v>
      </c>
      <c r="G106" s="26">
        <f>IF(COUNTA($D$5:$D106)&lt;=G$2,AVERAGE($D$5:$D106),G$3*($D106-$G105)+$G105)</f>
        <v>173.79359766246898</v>
      </c>
      <c r="H106" s="26"/>
      <c r="I106" s="1">
        <v>45617</v>
      </c>
      <c r="J106" s="26">
        <v>169.24</v>
      </c>
      <c r="K106">
        <v>175.92332767834574</v>
      </c>
      <c r="L106">
        <v>173.79359766246898</v>
      </c>
      <c r="N106" s="1">
        <v>45617</v>
      </c>
      <c r="O106" s="34">
        <f t="shared" si="3"/>
        <v>2.1297300158767598</v>
      </c>
      <c r="P106" s="34">
        <f>IF(COUNTA($O$5:$O106)&lt;=E$2,AVERAGE($O$5:$O106),E$3*($O106-$P105)+$P105)</f>
        <v>3.0395528660014905</v>
      </c>
      <c r="Q106" s="34">
        <f t="shared" si="4"/>
        <v>-0.90982285012473074</v>
      </c>
    </row>
    <row r="107" spans="1:17" x14ac:dyDescent="0.35">
      <c r="A107" s="1">
        <v>45618</v>
      </c>
      <c r="B107" s="2">
        <v>5969.34</v>
      </c>
      <c r="C107" s="2"/>
      <c r="D107">
        <v>166.57</v>
      </c>
      <c r="E107" s="26">
        <f>IF(COUNTA($D$5:$D107)&lt;=E$2,AVERAGE($D$5:$D107),E$3*($D107-$E106)+$E106)</f>
        <v>174.08632329361319</v>
      </c>
      <c r="F107" s="26">
        <f>IF(COUNTA($D$5:$D107)&lt;=F$2,AVERAGE($D$5:$D107),F$3*($D107-$F106)+$F106)</f>
        <v>174.48435418936947</v>
      </c>
      <c r="G107" s="26">
        <f>IF(COUNTA($D$5:$D107)&lt;=G$2,AVERAGE($D$5:$D107),G$3*($D107-$G106)+$G106)</f>
        <v>173.25851635413795</v>
      </c>
      <c r="H107" s="26"/>
      <c r="I107" s="1">
        <v>45618</v>
      </c>
      <c r="J107" s="26">
        <v>166.57</v>
      </c>
      <c r="K107">
        <v>174.48435418936947</v>
      </c>
      <c r="L107">
        <v>173.25851635413795</v>
      </c>
      <c r="N107" s="1">
        <v>45618</v>
      </c>
      <c r="O107" s="34">
        <f t="shared" si="3"/>
        <v>1.2258378352315162</v>
      </c>
      <c r="P107" s="34">
        <f>IF(COUNTA($O$5:$O107)&lt;=E$2,AVERAGE($O$5:$O107),E$3*($O107-$P106)+$P106)</f>
        <v>2.6768098598474959</v>
      </c>
      <c r="Q107" s="34">
        <f t="shared" si="4"/>
        <v>-1.4509720246159796</v>
      </c>
    </row>
    <row r="108" spans="1:17" x14ac:dyDescent="0.35">
      <c r="A108" s="1">
        <v>45621</v>
      </c>
      <c r="B108" s="2">
        <v>5987.37</v>
      </c>
      <c r="C108" s="2"/>
      <c r="D108">
        <v>169.43</v>
      </c>
      <c r="E108" s="26">
        <f>IF(COUNTA($D$5:$D108)&lt;=E$2,AVERAGE($D$5:$D108),E$3*($D108-$E107)+$E107)</f>
        <v>173.15505863489057</v>
      </c>
      <c r="F108" s="26">
        <f>IF(COUNTA($D$5:$D108)&lt;=F$2,AVERAGE($D$5:$D108),F$3*($D108-$F107)+$F107)</f>
        <v>173.70676123715879</v>
      </c>
      <c r="G108" s="26">
        <f>IF(COUNTA($D$5:$D108)&lt;=G$2,AVERAGE($D$5:$D108),G$3*($D108-$G107)+$G107)</f>
        <v>172.97492255012773</v>
      </c>
      <c r="H108" s="26"/>
      <c r="I108" s="1">
        <v>45621</v>
      </c>
      <c r="J108" s="26">
        <v>169.43</v>
      </c>
      <c r="K108">
        <v>173.70676123715879</v>
      </c>
      <c r="L108">
        <v>172.97492255012773</v>
      </c>
      <c r="N108" s="1">
        <v>45621</v>
      </c>
      <c r="O108" s="34">
        <f t="shared" si="3"/>
        <v>0.73183868703105759</v>
      </c>
      <c r="P108" s="34">
        <f>IF(COUNTA($O$5:$O108)&lt;=E$2,AVERAGE($O$5:$O108),E$3*($O108-$P107)+$P107)</f>
        <v>2.2878156252842081</v>
      </c>
      <c r="Q108" s="34">
        <f t="shared" si="4"/>
        <v>-1.5559769382531505</v>
      </c>
    </row>
    <row r="109" spans="1:17" x14ac:dyDescent="0.35">
      <c r="A109" s="1">
        <v>45622</v>
      </c>
      <c r="B109" s="2">
        <v>6021.63</v>
      </c>
      <c r="C109" s="2"/>
      <c r="D109">
        <v>170.62</v>
      </c>
      <c r="E109" s="26">
        <f>IF(COUNTA($D$5:$D109)&lt;=E$2,AVERAGE($D$5:$D109),E$3*($D109-$E108)+$E108)</f>
        <v>172.64804690791246</v>
      </c>
      <c r="F109" s="26">
        <f>IF(COUNTA($D$5:$D109)&lt;=F$2,AVERAGE($D$5:$D109),F$3*($D109-$F108)+$F108)</f>
        <v>173.2318748929805</v>
      </c>
      <c r="G109" s="26">
        <f>IF(COUNTA($D$5:$D109)&lt;=G$2,AVERAGE($D$5:$D109),G$3*($D109-$G108)+$G108)</f>
        <v>172.80048384271086</v>
      </c>
      <c r="H109" s="26"/>
      <c r="I109" s="1">
        <v>45622</v>
      </c>
      <c r="J109" s="26">
        <v>170.62</v>
      </c>
      <c r="K109">
        <v>173.2318748929805</v>
      </c>
      <c r="L109">
        <v>172.80048384271086</v>
      </c>
      <c r="N109" s="1">
        <v>45622</v>
      </c>
      <c r="O109" s="34">
        <f t="shared" si="3"/>
        <v>0.43139105026963875</v>
      </c>
      <c r="P109" s="34">
        <f>IF(COUNTA($O$5:$O109)&lt;=E$2,AVERAGE($O$5:$O109),E$3*($O109-$P108)+$P108)</f>
        <v>1.9165307102812943</v>
      </c>
      <c r="Q109" s="34">
        <f t="shared" si="4"/>
        <v>-1.4851396600116555</v>
      </c>
    </row>
    <row r="110" spans="1:17" x14ac:dyDescent="0.35">
      <c r="A110" s="1">
        <v>45623</v>
      </c>
      <c r="B110" s="2">
        <v>5998.74</v>
      </c>
      <c r="C110" s="2"/>
      <c r="D110">
        <v>170.82</v>
      </c>
      <c r="E110" s="26">
        <f>IF(COUNTA($D$5:$D110)&lt;=E$2,AVERAGE($D$5:$D110),E$3*($D110-$E109)+$E109)</f>
        <v>172.28243752632997</v>
      </c>
      <c r="F110" s="26">
        <f>IF(COUNTA($D$5:$D110)&lt;=F$2,AVERAGE($D$5:$D110),F$3*($D110-$F109)+$F109)</f>
        <v>172.86081721713734</v>
      </c>
      <c r="G110" s="26">
        <f>IF(COUNTA($D$5:$D110)&lt;=G$2,AVERAGE($D$5:$D110),G$3*($D110-$G109)+$G109)</f>
        <v>172.65378133584338</v>
      </c>
      <c r="H110" s="26"/>
      <c r="I110" s="1">
        <v>45623</v>
      </c>
      <c r="J110" s="26">
        <v>170.82</v>
      </c>
      <c r="K110">
        <v>172.86081721713734</v>
      </c>
      <c r="L110">
        <v>172.65378133584338</v>
      </c>
      <c r="N110" s="1">
        <v>45623</v>
      </c>
      <c r="O110" s="34">
        <f t="shared" si="3"/>
        <v>0.20703588129396167</v>
      </c>
      <c r="P110" s="34">
        <f>IF(COUNTA($O$5:$O110)&lt;=E$2,AVERAGE($O$5:$O110),E$3*($O110-$P109)+$P109)</f>
        <v>1.5746317444838278</v>
      </c>
      <c r="Q110" s="34">
        <f t="shared" si="4"/>
        <v>-1.3675958631898661</v>
      </c>
    </row>
    <row r="111" spans="1:17" x14ac:dyDescent="0.35">
      <c r="A111" s="1">
        <v>45625</v>
      </c>
      <c r="B111" s="2">
        <v>6032.38</v>
      </c>
      <c r="C111" s="2"/>
      <c r="D111">
        <v>170.49</v>
      </c>
      <c r="E111" s="26">
        <f>IF(COUNTA($D$5:$D111)&lt;=E$2,AVERAGE($D$5:$D111),E$3*($D111-$E110)+$E110)</f>
        <v>171.92395002106397</v>
      </c>
      <c r="F111" s="26">
        <f>IF(COUNTA($D$5:$D111)&lt;=F$2,AVERAGE($D$5:$D111),F$3*($D111-$F110)+$F110)</f>
        <v>172.49607610680852</v>
      </c>
      <c r="G111" s="26">
        <f>IF(COUNTA($D$5:$D111)&lt;=G$2,AVERAGE($D$5:$D111),G$3*($D111-$G110)+$G110)</f>
        <v>172.49350123689203</v>
      </c>
      <c r="H111" s="26"/>
      <c r="I111" s="1">
        <v>45625</v>
      </c>
      <c r="J111" s="26">
        <v>170.49</v>
      </c>
      <c r="K111">
        <v>172.49607610680852</v>
      </c>
      <c r="L111">
        <v>172.49350123689203</v>
      </c>
      <c r="N111" s="1">
        <v>45625</v>
      </c>
      <c r="O111" s="34">
        <f t="shared" si="3"/>
        <v>2.5748699164864775E-3</v>
      </c>
      <c r="P111" s="34">
        <f>IF(COUNTA($O$5:$O111)&lt;=E$2,AVERAGE($O$5:$O111),E$3*($O111-$P110)+$P110)</f>
        <v>1.2602203695703595</v>
      </c>
      <c r="Q111" s="34">
        <f t="shared" si="4"/>
        <v>-1.2576454996538731</v>
      </c>
    </row>
    <row r="112" spans="1:17" x14ac:dyDescent="0.35">
      <c r="A112" s="1">
        <v>45628</v>
      </c>
      <c r="B112" s="2">
        <v>6047.15</v>
      </c>
      <c r="C112" s="2"/>
      <c r="D112">
        <v>172.98</v>
      </c>
      <c r="E112" s="26">
        <f>IF(COUNTA($D$5:$D112)&lt;=E$2,AVERAGE($D$5:$D112),E$3*($D112-$E111)+$E111)</f>
        <v>172.13516001685119</v>
      </c>
      <c r="F112" s="26">
        <f>IF(COUNTA($D$5:$D112)&lt;=F$2,AVERAGE($D$5:$D112),F$3*($D112-$F111)+$F111)</f>
        <v>172.57052593653029</v>
      </c>
      <c r="G112" s="26">
        <f>IF(COUNTA($D$5:$D112)&lt;=G$2,AVERAGE($D$5:$D112),G$3*($D112-$G111)+$G111)</f>
        <v>172.52953818230745</v>
      </c>
      <c r="H112" s="26"/>
      <c r="I112" s="1">
        <v>45628</v>
      </c>
      <c r="J112" s="26">
        <v>172.98</v>
      </c>
      <c r="K112">
        <v>172.57052593653029</v>
      </c>
      <c r="L112">
        <v>172.52953818230745</v>
      </c>
      <c r="N112" s="1">
        <v>45628</v>
      </c>
      <c r="O112" s="34">
        <f t="shared" si="3"/>
        <v>4.0987754222840067E-2</v>
      </c>
      <c r="P112" s="34">
        <f>IF(COUNTA($O$5:$O112)&lt;=E$2,AVERAGE($O$5:$O112),E$3*($O112-$P111)+$P111)</f>
        <v>1.0163738465008556</v>
      </c>
      <c r="Q112" s="34">
        <f t="shared" si="4"/>
        <v>-0.97538609227801554</v>
      </c>
    </row>
    <row r="113" spans="1:17" x14ac:dyDescent="0.35">
      <c r="A113" s="1">
        <v>45629</v>
      </c>
      <c r="B113" s="2">
        <v>6049.88</v>
      </c>
      <c r="C113" s="2"/>
      <c r="D113">
        <v>173.02</v>
      </c>
      <c r="E113" s="26">
        <f>IF(COUNTA($D$5:$D113)&lt;=E$2,AVERAGE($D$5:$D113),E$3*($D113-$E112)+$E112)</f>
        <v>172.31212801348096</v>
      </c>
      <c r="F113" s="26">
        <f>IF(COUNTA($D$5:$D113)&lt;=F$2,AVERAGE($D$5:$D113),F$3*($D113-$F112)+$F112)</f>
        <v>172.63967579244871</v>
      </c>
      <c r="G113" s="26">
        <f>IF(COUNTA($D$5:$D113)&lt;=G$2,AVERAGE($D$5:$D113),G$3*($D113-$G112)+$G112)</f>
        <v>172.56586868732171</v>
      </c>
      <c r="H113" s="26"/>
      <c r="I113" s="1">
        <v>45629</v>
      </c>
      <c r="J113" s="26">
        <v>173.02</v>
      </c>
      <c r="K113">
        <v>172.63967579244871</v>
      </c>
      <c r="L113">
        <v>172.56586868732171</v>
      </c>
      <c r="N113" s="1">
        <v>45629</v>
      </c>
      <c r="O113" s="34">
        <f t="shared" si="3"/>
        <v>7.3807105127002615E-2</v>
      </c>
      <c r="P113" s="34">
        <f>IF(COUNTA($O$5:$O113)&lt;=E$2,AVERAGE($O$5:$O113),E$3*($O113-$P112)+$P112)</f>
        <v>0.82786049822608498</v>
      </c>
      <c r="Q113" s="34">
        <f t="shared" si="4"/>
        <v>-0.75405339309908237</v>
      </c>
    </row>
    <row r="114" spans="1:17" x14ac:dyDescent="0.35">
      <c r="A114" s="1">
        <v>45630</v>
      </c>
      <c r="B114" s="2">
        <v>6086.49</v>
      </c>
      <c r="C114" s="2"/>
      <c r="D114">
        <v>176.09</v>
      </c>
      <c r="E114" s="26">
        <f>IF(COUNTA($D$5:$D114)&lt;=E$2,AVERAGE($D$5:$D114),E$3*($D114-$E113)+$E113)</f>
        <v>173.06770241078476</v>
      </c>
      <c r="F114" s="26">
        <f>IF(COUNTA($D$5:$D114)&lt;=F$2,AVERAGE($D$5:$D114),F$3*($D114-$F113)+$F113)</f>
        <v>173.17049490130276</v>
      </c>
      <c r="G114" s="26">
        <f>IF(COUNTA($D$5:$D114)&lt;=G$2,AVERAGE($D$5:$D114),G$3*($D114-$G113)+$G113)</f>
        <v>172.82691545122381</v>
      </c>
      <c r="H114" s="26"/>
      <c r="I114" s="1">
        <v>45630</v>
      </c>
      <c r="J114" s="26">
        <v>176.09</v>
      </c>
      <c r="K114">
        <v>173.17049490130276</v>
      </c>
      <c r="L114">
        <v>172.82691545122381</v>
      </c>
      <c r="N114" s="1">
        <v>45630</v>
      </c>
      <c r="O114" s="34">
        <f t="shared" ref="O114:O145" si="5">F114-G114</f>
        <v>0.34357945007894841</v>
      </c>
      <c r="P114" s="34">
        <f>IF(COUNTA($O$5:$O114)&lt;=E$2,AVERAGE($O$5:$O114),E$3*($O114-$P113)+$P113)</f>
        <v>0.73100428859665767</v>
      </c>
      <c r="Q114" s="34">
        <f t="shared" si="4"/>
        <v>-0.38742483851770926</v>
      </c>
    </row>
    <row r="115" spans="1:17" x14ac:dyDescent="0.35">
      <c r="A115" s="1">
        <v>45631</v>
      </c>
      <c r="B115" s="2">
        <v>6075.11</v>
      </c>
      <c r="C115" s="2"/>
      <c r="D115">
        <v>174.31</v>
      </c>
      <c r="E115" s="26">
        <f>IF(COUNTA($D$5:$D115)&lt;=E$2,AVERAGE($D$5:$D115),E$3*($D115-$E114)+$E114)</f>
        <v>173.31616192862782</v>
      </c>
      <c r="F115" s="26">
        <f>IF(COUNTA($D$5:$D115)&lt;=F$2,AVERAGE($D$5:$D115),F$3*($D115-$F114)+$F114)</f>
        <v>173.34580337802541</v>
      </c>
      <c r="G115" s="26">
        <f>IF(COUNTA($D$5:$D115)&lt;=G$2,AVERAGE($D$5:$D115),G$3*($D115-$G114)+$G114)</f>
        <v>172.93677356594799</v>
      </c>
      <c r="H115" s="26"/>
      <c r="I115" s="1">
        <v>45631</v>
      </c>
      <c r="J115" s="26">
        <v>174.31</v>
      </c>
      <c r="K115">
        <v>173.34580337802541</v>
      </c>
      <c r="L115">
        <v>172.93677356594799</v>
      </c>
      <c r="N115" s="1">
        <v>45631</v>
      </c>
      <c r="O115" s="34">
        <f t="shared" si="5"/>
        <v>0.40902981207742073</v>
      </c>
      <c r="P115" s="34">
        <f>IF(COUNTA($O$5:$O115)&lt;=E$2,AVERAGE($O$5:$O115),E$3*($O115-$P114)+$P114)</f>
        <v>0.66660939329281033</v>
      </c>
      <c r="Q115" s="34">
        <f t="shared" si="4"/>
        <v>-0.2575795812153896</v>
      </c>
    </row>
    <row r="116" spans="1:17" x14ac:dyDescent="0.35">
      <c r="A116" s="1">
        <v>45632</v>
      </c>
      <c r="B116" s="2">
        <v>6090.27</v>
      </c>
      <c r="C116" s="2"/>
      <c r="D116">
        <v>176.49</v>
      </c>
      <c r="E116" s="26">
        <f>IF(COUNTA($D$5:$D116)&lt;=E$2,AVERAGE($D$5:$D116),E$3*($D116-$E115)+$E115)</f>
        <v>173.95092954290226</v>
      </c>
      <c r="F116" s="26">
        <f>IF(COUNTA($D$5:$D116)&lt;=F$2,AVERAGE($D$5:$D116),F$3*($D116-$F115)+$F115)</f>
        <v>173.82952593525226</v>
      </c>
      <c r="G116" s="26">
        <f>IF(COUNTA($D$5:$D116)&lt;=G$2,AVERAGE($D$5:$D116),G$3*($D116-$G115)+$G115)</f>
        <v>173.19997552402592</v>
      </c>
      <c r="H116" s="26"/>
      <c r="I116" s="1">
        <v>45632</v>
      </c>
      <c r="J116" s="26">
        <v>176.49</v>
      </c>
      <c r="K116">
        <v>173.82952593525226</v>
      </c>
      <c r="L116">
        <v>173.19997552402592</v>
      </c>
      <c r="N116" s="1">
        <v>45632</v>
      </c>
      <c r="O116" s="34">
        <f t="shared" si="5"/>
        <v>0.62955041122634725</v>
      </c>
      <c r="P116" s="34">
        <f>IF(COUNTA($O$5:$O116)&lt;=E$2,AVERAGE($O$5:$O116),E$3*($O116-$P115)+$P115)</f>
        <v>0.65919759687951773</v>
      </c>
      <c r="Q116" s="34">
        <f t="shared" si="4"/>
        <v>-2.9647185653170482E-2</v>
      </c>
    </row>
    <row r="117" spans="1:17" x14ac:dyDescent="0.35">
      <c r="A117" s="1">
        <v>45635</v>
      </c>
      <c r="B117" s="2">
        <v>6052.85</v>
      </c>
      <c r="C117" s="2"/>
      <c r="D117">
        <v>177.1</v>
      </c>
      <c r="E117" s="26">
        <f>IF(COUNTA($D$5:$D117)&lt;=E$2,AVERAGE($D$5:$D117),E$3*($D117-$E116)+$E116)</f>
        <v>174.58074363432181</v>
      </c>
      <c r="F117" s="26">
        <f>IF(COUNTA($D$5:$D117)&lt;=F$2,AVERAGE($D$5:$D117),F$3*($D117-$F116)+$F116)</f>
        <v>174.33267579136731</v>
      </c>
      <c r="G117" s="26">
        <f>IF(COUNTA($D$5:$D117)&lt;=G$2,AVERAGE($D$5:$D117),G$3*($D117-$G116)+$G116)</f>
        <v>173.48886622594992</v>
      </c>
      <c r="H117" s="26"/>
      <c r="I117" s="1">
        <v>45635</v>
      </c>
      <c r="J117" s="26">
        <v>177.1</v>
      </c>
      <c r="K117">
        <v>174.33267579136731</v>
      </c>
      <c r="L117">
        <v>173.48886622594992</v>
      </c>
      <c r="N117" s="1">
        <v>45635</v>
      </c>
      <c r="O117" s="34">
        <f t="shared" si="5"/>
        <v>0.84380956541738783</v>
      </c>
      <c r="P117" s="34">
        <f>IF(COUNTA($O$5:$O117)&lt;=E$2,AVERAGE($O$5:$O117),E$3*($O117-$P116)+$P116)</f>
        <v>0.69611999058709173</v>
      </c>
      <c r="Q117" s="34">
        <f t="shared" si="4"/>
        <v>0.1476895748302961</v>
      </c>
    </row>
    <row r="118" spans="1:17" x14ac:dyDescent="0.35">
      <c r="A118" s="1">
        <v>45636</v>
      </c>
      <c r="B118" s="2">
        <v>6034.91</v>
      </c>
      <c r="C118" s="2"/>
      <c r="D118">
        <v>186.53</v>
      </c>
      <c r="E118" s="26">
        <f>IF(COUNTA($D$5:$D118)&lt;=E$2,AVERAGE($D$5:$D118),E$3*($D118-$E117)+$E117)</f>
        <v>176.97059490745744</v>
      </c>
      <c r="F118" s="26">
        <f>IF(COUNTA($D$5:$D118)&lt;=F$2,AVERAGE($D$5:$D118),F$3*($D118-$F117)+$F117)</f>
        <v>176.20918720808004</v>
      </c>
      <c r="G118" s="26">
        <f>IF(COUNTA($D$5:$D118)&lt;=G$2,AVERAGE($D$5:$D118),G$3*($D118-$G117)+$G117)</f>
        <v>174.45487613513882</v>
      </c>
      <c r="H118" s="26"/>
      <c r="I118" s="1">
        <v>45636</v>
      </c>
      <c r="J118" s="26">
        <v>186.53</v>
      </c>
      <c r="K118">
        <v>176.20918720808004</v>
      </c>
      <c r="L118">
        <v>174.45487613513882</v>
      </c>
      <c r="N118" s="1">
        <v>45636</v>
      </c>
      <c r="O118" s="34">
        <f t="shared" si="5"/>
        <v>1.7543110729412206</v>
      </c>
      <c r="P118" s="34">
        <f>IF(COUNTA($O$5:$O118)&lt;=E$2,AVERAGE($O$5:$O118),E$3*($O118-$P117)+$P117)</f>
        <v>0.90775820705791754</v>
      </c>
      <c r="Q118" s="34">
        <f t="shared" si="4"/>
        <v>0.84655286588330303</v>
      </c>
    </row>
    <row r="119" spans="1:17" x14ac:dyDescent="0.35">
      <c r="A119" s="1">
        <v>45637</v>
      </c>
      <c r="B119" s="2">
        <v>6084.19</v>
      </c>
      <c r="C119" s="2"/>
      <c r="D119">
        <v>196.71</v>
      </c>
      <c r="E119" s="26">
        <f>IF(COUNTA($D$5:$D119)&lt;=E$2,AVERAGE($D$5:$D119),E$3*($D119-$E118)+$E118)</f>
        <v>180.91847592596596</v>
      </c>
      <c r="F119" s="26">
        <f>IF(COUNTA($D$5:$D119)&lt;=F$2,AVERAGE($D$5:$D119),F$3*($D119-$F118)+$F118)</f>
        <v>179.36315840683696</v>
      </c>
      <c r="G119" s="26">
        <f>IF(COUNTA($D$5:$D119)&lt;=G$2,AVERAGE($D$5:$D119),G$3*($D119-$G118)+$G118)</f>
        <v>176.10340382883223</v>
      </c>
      <c r="H119" s="26"/>
      <c r="I119" s="1">
        <v>45637</v>
      </c>
      <c r="J119" s="26">
        <v>196.71</v>
      </c>
      <c r="K119">
        <v>179.36315840683696</v>
      </c>
      <c r="L119">
        <v>176.10340382883223</v>
      </c>
      <c r="N119" s="1">
        <v>45637</v>
      </c>
      <c r="O119" s="34">
        <f t="shared" si="5"/>
        <v>3.2597545780047312</v>
      </c>
      <c r="P119" s="34">
        <f>IF(COUNTA($O$5:$O119)&lt;=E$2,AVERAGE($O$5:$O119),E$3*($O119-$P118)+$P118)</f>
        <v>1.3781574812472803</v>
      </c>
      <c r="Q119" s="34">
        <f t="shared" si="4"/>
        <v>1.8815970967574509</v>
      </c>
    </row>
    <row r="120" spans="1:17" x14ac:dyDescent="0.35">
      <c r="A120" s="1">
        <v>45638</v>
      </c>
      <c r="B120" s="2">
        <v>6051.25</v>
      </c>
      <c r="C120" s="2"/>
      <c r="D120">
        <v>193.63</v>
      </c>
      <c r="E120" s="26">
        <f>IF(COUNTA($D$5:$D120)&lt;=E$2,AVERAGE($D$5:$D120),E$3*($D120-$E119)+$E119)</f>
        <v>183.46078074077278</v>
      </c>
      <c r="F120" s="26">
        <f>IF(COUNTA($D$5:$D120)&lt;=F$2,AVERAGE($D$5:$D120),F$3*($D120-$F119)+$F119)</f>
        <v>181.55805711347742</v>
      </c>
      <c r="G120" s="26">
        <f>IF(COUNTA($D$5:$D120)&lt;=G$2,AVERAGE($D$5:$D120),G$3*($D120-$G119)+$G119)</f>
        <v>177.40167021188168</v>
      </c>
      <c r="H120" s="26"/>
      <c r="I120" s="1">
        <v>45638</v>
      </c>
      <c r="J120" s="26">
        <v>193.63</v>
      </c>
      <c r="K120">
        <v>181.55805711347742</v>
      </c>
      <c r="L120">
        <v>177.40167021188168</v>
      </c>
      <c r="N120" s="1">
        <v>45638</v>
      </c>
      <c r="O120" s="34">
        <f t="shared" si="5"/>
        <v>4.156386901595738</v>
      </c>
      <c r="P120" s="34">
        <f>IF(COUNTA($O$5:$O120)&lt;=E$2,AVERAGE($O$5:$O120),E$3*($O120-$P119)+$P119)</f>
        <v>1.9338033653169719</v>
      </c>
      <c r="Q120" s="34">
        <f t="shared" si="4"/>
        <v>2.222583536278766</v>
      </c>
    </row>
    <row r="121" spans="1:17" x14ac:dyDescent="0.35">
      <c r="A121" s="1">
        <v>45639</v>
      </c>
      <c r="B121" s="2">
        <v>6051.09</v>
      </c>
      <c r="C121" s="2"/>
      <c r="D121">
        <v>191.38</v>
      </c>
      <c r="E121" s="26">
        <f>IF(COUNTA($D$5:$D121)&lt;=E$2,AVERAGE($D$5:$D121),E$3*($D121-$E120)+$E120)</f>
        <v>185.04462459261822</v>
      </c>
      <c r="F121" s="26">
        <f>IF(COUNTA($D$5:$D121)&lt;=F$2,AVERAGE($D$5:$D121),F$3*($D121-$F120)+$F120)</f>
        <v>183.06912524986549</v>
      </c>
      <c r="G121" s="26">
        <f>IF(COUNTA($D$5:$D121)&lt;=G$2,AVERAGE($D$5:$D121),G$3*($D121-$G120)+$G120)</f>
        <v>178.43710204803858</v>
      </c>
      <c r="H121" s="26"/>
      <c r="I121" s="1">
        <v>45639</v>
      </c>
      <c r="J121" s="26">
        <v>191.38</v>
      </c>
      <c r="K121">
        <v>183.06912524986549</v>
      </c>
      <c r="L121">
        <v>178.43710204803858</v>
      </c>
      <c r="N121" s="1">
        <v>45639</v>
      </c>
      <c r="O121" s="34">
        <f t="shared" si="5"/>
        <v>4.632023201826911</v>
      </c>
      <c r="P121" s="34">
        <f>IF(COUNTA($O$5:$O121)&lt;=E$2,AVERAGE($O$5:$O121),E$3*($O121-$P120)+$P120)</f>
        <v>2.4734473326189597</v>
      </c>
      <c r="Q121" s="34">
        <f t="shared" si="4"/>
        <v>2.1585758692079513</v>
      </c>
    </row>
    <row r="122" spans="1:17" x14ac:dyDescent="0.35">
      <c r="A122" s="1">
        <v>45642</v>
      </c>
      <c r="B122" s="2">
        <v>6074.08</v>
      </c>
      <c r="C122" s="2"/>
      <c r="D122">
        <v>198.16</v>
      </c>
      <c r="E122" s="26">
        <f>IF(COUNTA($D$5:$D122)&lt;=E$2,AVERAGE($D$5:$D122),E$3*($D122-$E121)+$E121)</f>
        <v>187.66769967409456</v>
      </c>
      <c r="F122" s="26">
        <f>IF(COUNTA($D$5:$D122)&lt;=F$2,AVERAGE($D$5:$D122),F$3*($D122-$F121)+$F121)</f>
        <v>185.39079828834772</v>
      </c>
      <c r="G122" s="26">
        <f>IF(COUNTA($D$5:$D122)&lt;=G$2,AVERAGE($D$5:$D122),G$3*($D122-$G121)+$G121)</f>
        <v>179.89805745188758</v>
      </c>
      <c r="H122" s="26"/>
      <c r="I122" s="1">
        <v>45642</v>
      </c>
      <c r="J122" s="26">
        <v>198.16</v>
      </c>
      <c r="K122">
        <v>185.39079828834772</v>
      </c>
      <c r="L122">
        <v>179.89805745188758</v>
      </c>
      <c r="N122" s="1">
        <v>45642</v>
      </c>
      <c r="O122" s="34">
        <f t="shared" si="5"/>
        <v>5.4927408364601433</v>
      </c>
      <c r="P122" s="34">
        <f>IF(COUNTA($O$5:$O122)&lt;=E$2,AVERAGE($O$5:$O122),E$3*($O122-$P121)+$P121)</f>
        <v>3.0773060333871962</v>
      </c>
      <c r="Q122" s="34">
        <f t="shared" si="4"/>
        <v>2.4154348030729471</v>
      </c>
    </row>
    <row r="123" spans="1:17" x14ac:dyDescent="0.35">
      <c r="A123" s="1">
        <v>45643</v>
      </c>
      <c r="B123" s="2">
        <v>6050.61</v>
      </c>
      <c r="C123" s="2"/>
      <c r="D123">
        <v>197.12</v>
      </c>
      <c r="E123" s="26">
        <f>IF(COUNTA($D$5:$D123)&lt;=E$2,AVERAGE($D$5:$D123),E$3*($D123-$E122)+$E122)</f>
        <v>189.55815973927565</v>
      </c>
      <c r="F123" s="26">
        <f>IF(COUNTA($D$5:$D123)&lt;=F$2,AVERAGE($D$5:$D123),F$3*($D123-$F122)+$F122)</f>
        <v>187.19529085937114</v>
      </c>
      <c r="G123" s="26">
        <f>IF(COUNTA($D$5:$D123)&lt;=G$2,AVERAGE($D$5:$D123),G$3*($D123-$G122)+$G122)</f>
        <v>181.17375689989592</v>
      </c>
      <c r="H123" s="26"/>
      <c r="I123" s="1">
        <v>45643</v>
      </c>
      <c r="J123" s="26">
        <v>197.12</v>
      </c>
      <c r="K123">
        <v>187.19529085937114</v>
      </c>
      <c r="L123">
        <v>181.17375689989592</v>
      </c>
      <c r="N123" s="1">
        <v>45643</v>
      </c>
      <c r="O123" s="34">
        <f t="shared" si="5"/>
        <v>6.0215339594752209</v>
      </c>
      <c r="P123" s="34">
        <f>IF(COUNTA($O$5:$O123)&lt;=E$2,AVERAGE($O$5:$O123),E$3*($O123-$P122)+$P122)</f>
        <v>3.6661516186048013</v>
      </c>
      <c r="Q123" s="34">
        <f t="shared" si="4"/>
        <v>2.3553823408704195</v>
      </c>
    </row>
    <row r="124" spans="1:17" x14ac:dyDescent="0.35">
      <c r="A124" s="1">
        <v>45644</v>
      </c>
      <c r="B124" s="2">
        <v>5872.16</v>
      </c>
      <c r="C124" s="2"/>
      <c r="D124">
        <v>190.15</v>
      </c>
      <c r="E124" s="26">
        <f>IF(COUNTA($D$5:$D124)&lt;=E$2,AVERAGE($D$5:$D124),E$3*($D124-$E123)+$E123)</f>
        <v>189.67652779142051</v>
      </c>
      <c r="F124" s="26">
        <f>IF(COUNTA($D$5:$D124)&lt;=F$2,AVERAGE($D$5:$D124),F$3*($D124-$F123)+$F123)</f>
        <v>187.64986149639097</v>
      </c>
      <c r="G124" s="26">
        <f>IF(COUNTA($D$5:$D124)&lt;=G$2,AVERAGE($D$5:$D124),G$3*($D124-$G123)+$G123)</f>
        <v>181.83866379619994</v>
      </c>
      <c r="H124" s="26"/>
      <c r="I124" s="1">
        <v>45644</v>
      </c>
      <c r="J124" s="26">
        <v>190.15</v>
      </c>
      <c r="K124">
        <v>187.64986149639097</v>
      </c>
      <c r="L124">
        <v>181.83866379619994</v>
      </c>
      <c r="N124" s="1">
        <v>45644</v>
      </c>
      <c r="O124" s="34">
        <f t="shared" si="5"/>
        <v>5.8111977001910304</v>
      </c>
      <c r="P124" s="34">
        <f>IF(COUNTA($O$5:$O124)&lt;=E$2,AVERAGE($O$5:$O124),E$3*($O124-$P123)+$P123)</f>
        <v>4.095160834922047</v>
      </c>
      <c r="Q124" s="34">
        <f t="shared" si="4"/>
        <v>1.7160368652689835</v>
      </c>
    </row>
    <row r="125" spans="1:17" x14ac:dyDescent="0.35">
      <c r="A125" s="1">
        <v>45645</v>
      </c>
      <c r="B125" s="2">
        <v>5867.08</v>
      </c>
      <c r="C125" s="2"/>
      <c r="D125">
        <v>189.7</v>
      </c>
      <c r="E125" s="26">
        <f>IF(COUNTA($D$5:$D125)&lt;=E$2,AVERAGE($D$5:$D125),E$3*($D125-$E124)+$E124)</f>
        <v>189.6812222331364</v>
      </c>
      <c r="F125" s="26">
        <f>IF(COUNTA($D$5:$D125)&lt;=F$2,AVERAGE($D$5:$D125),F$3*($D125-$F124)+$F124)</f>
        <v>187.96526742002314</v>
      </c>
      <c r="G125" s="26">
        <f>IF(COUNTA($D$5:$D125)&lt;=G$2,AVERAGE($D$5:$D125),G$3*($D125-$G124)+$G124)</f>
        <v>182.42098499648142</v>
      </c>
      <c r="H125" s="26"/>
      <c r="I125" s="1">
        <v>45645</v>
      </c>
      <c r="J125" s="26">
        <v>189.7</v>
      </c>
      <c r="K125">
        <v>187.96526742002314</v>
      </c>
      <c r="L125">
        <v>182.42098499648142</v>
      </c>
      <c r="N125" s="1">
        <v>45645</v>
      </c>
      <c r="O125" s="34">
        <f t="shared" si="5"/>
        <v>5.5442824235417163</v>
      </c>
      <c r="P125" s="34">
        <f>IF(COUNTA($O$5:$O125)&lt;=E$2,AVERAGE($O$5:$O125),E$3*($O125-$P124)+$P124)</f>
        <v>4.3849851526459807</v>
      </c>
      <c r="Q125" s="34">
        <f t="shared" si="4"/>
        <v>1.1592972708957356</v>
      </c>
    </row>
    <row r="126" spans="1:17" x14ac:dyDescent="0.35">
      <c r="A126" s="1">
        <v>45646</v>
      </c>
      <c r="B126" s="2">
        <v>5930.85</v>
      </c>
      <c r="C126" s="2"/>
      <c r="D126">
        <v>192.96</v>
      </c>
      <c r="E126" s="26">
        <f>IF(COUNTA($D$5:$D126)&lt;=E$2,AVERAGE($D$5:$D126),E$3*($D126-$E125)+$E125)</f>
        <v>190.33697778650912</v>
      </c>
      <c r="F126" s="26">
        <f>IF(COUNTA($D$5:$D126)&lt;=F$2,AVERAGE($D$5:$D126),F$3*($D126-$F125)+$F125)</f>
        <v>188.73368781694265</v>
      </c>
      <c r="G126" s="26">
        <f>IF(COUNTA($D$5:$D126)&lt;=G$2,AVERAGE($D$5:$D126),G$3*($D126-$G125)+$G125)</f>
        <v>183.20165277451983</v>
      </c>
      <c r="H126" s="26"/>
      <c r="I126" s="1">
        <v>45646</v>
      </c>
      <c r="J126" s="26">
        <v>192.96</v>
      </c>
      <c r="K126">
        <v>188.73368781694265</v>
      </c>
      <c r="L126">
        <v>183.20165277451983</v>
      </c>
      <c r="N126" s="1">
        <v>45646</v>
      </c>
      <c r="O126" s="34">
        <f t="shared" si="5"/>
        <v>5.5320350424228195</v>
      </c>
      <c r="P126" s="34">
        <f>IF(COUNTA($O$5:$O126)&lt;=E$2,AVERAGE($O$5:$O126),E$3*($O126-$P125)+$P125)</f>
        <v>4.6143951306013484</v>
      </c>
      <c r="Q126" s="34">
        <f t="shared" si="4"/>
        <v>0.91763991182147109</v>
      </c>
    </row>
    <row r="127" spans="1:17" x14ac:dyDescent="0.35">
      <c r="A127" s="1">
        <v>45649</v>
      </c>
      <c r="B127" s="2">
        <v>5974.07</v>
      </c>
      <c r="C127" s="2"/>
      <c r="D127">
        <v>195.99</v>
      </c>
      <c r="E127" s="26">
        <f>IF(COUNTA($D$5:$D127)&lt;=E$2,AVERAGE($D$5:$D127),E$3*($D127-$E126)+$E126)</f>
        <v>191.4675822292073</v>
      </c>
      <c r="F127" s="26">
        <f>IF(COUNTA($D$5:$D127)&lt;=F$2,AVERAGE($D$5:$D127),F$3*($D127-$F126)+$F126)</f>
        <v>189.850043537413</v>
      </c>
      <c r="G127" s="26">
        <f>IF(COUNTA($D$5:$D127)&lt;=G$2,AVERAGE($D$5:$D127),G$3*($D127-$G126)+$G126)</f>
        <v>184.14893775418503</v>
      </c>
      <c r="H127" s="26"/>
      <c r="I127" s="1">
        <v>45649</v>
      </c>
      <c r="J127" s="26">
        <v>195.99</v>
      </c>
      <c r="K127">
        <v>189.850043537413</v>
      </c>
      <c r="L127">
        <v>184.14893775418503</v>
      </c>
      <c r="N127" s="1">
        <v>45649</v>
      </c>
      <c r="O127" s="34">
        <f t="shared" si="5"/>
        <v>5.7011057832279732</v>
      </c>
      <c r="P127" s="34">
        <f>IF(COUNTA($O$5:$O127)&lt;=E$2,AVERAGE($O$5:$O127),E$3*($O127-$P126)+$P126)</f>
        <v>4.8317372611266736</v>
      </c>
      <c r="Q127" s="34">
        <f t="shared" si="4"/>
        <v>0.86936852210129967</v>
      </c>
    </row>
    <row r="128" spans="1:17" x14ac:dyDescent="0.35">
      <c r="A128" s="1">
        <v>45650</v>
      </c>
      <c r="B128" s="2">
        <v>6040.04</v>
      </c>
      <c r="C128" s="2"/>
      <c r="D128">
        <v>197.57</v>
      </c>
      <c r="E128" s="26">
        <f>IF(COUNTA($D$5:$D128)&lt;=E$2,AVERAGE($D$5:$D128),E$3*($D128-$E127)+$E127)</f>
        <v>192.68806578336583</v>
      </c>
      <c r="F128" s="26">
        <f>IF(COUNTA($D$5:$D128)&lt;=F$2,AVERAGE($D$5:$D128),F$3*($D128-$F127)+$F127)</f>
        <v>191.03772914704177</v>
      </c>
      <c r="G128" s="26">
        <f>IF(COUNTA($D$5:$D128)&lt;=G$2,AVERAGE($D$5:$D128),G$3*($D128-$G127)+$G127)</f>
        <v>185.1430905131343</v>
      </c>
      <c r="H128" s="26"/>
      <c r="I128" s="1">
        <v>45650</v>
      </c>
      <c r="J128" s="26">
        <v>197.57</v>
      </c>
      <c r="K128">
        <v>191.03772914704177</v>
      </c>
      <c r="L128">
        <v>185.1430905131343</v>
      </c>
      <c r="N128" s="1">
        <v>45650</v>
      </c>
      <c r="O128" s="34">
        <f t="shared" si="5"/>
        <v>5.8946386339074763</v>
      </c>
      <c r="P128" s="34">
        <f>IF(COUNTA($O$5:$O128)&lt;=E$2,AVERAGE($O$5:$O128),E$3*($O128-$P127)+$P127)</f>
        <v>5.0443175356828345</v>
      </c>
      <c r="Q128" s="34">
        <f t="shared" si="4"/>
        <v>0.85032109822464186</v>
      </c>
    </row>
    <row r="129" spans="1:17" x14ac:dyDescent="0.35">
      <c r="A129" s="1">
        <v>45652</v>
      </c>
      <c r="B129" s="2">
        <v>6037.59</v>
      </c>
      <c r="C129" s="2"/>
      <c r="D129">
        <v>197.1</v>
      </c>
      <c r="E129" s="26">
        <f>IF(COUNTA($D$5:$D129)&lt;=E$2,AVERAGE($D$5:$D129),E$3*($D129-$E128)+$E128)</f>
        <v>193.57045262669266</v>
      </c>
      <c r="F129" s="26">
        <f>IF(COUNTA($D$5:$D129)&lt;=F$2,AVERAGE($D$5:$D129),F$3*($D129-$F128)+$F128)</f>
        <v>191.97038620134305</v>
      </c>
      <c r="G129" s="26">
        <f>IF(COUNTA($D$5:$D129)&lt;=G$2,AVERAGE($D$5:$D129),G$3*($D129-$G128)+$G128)</f>
        <v>186.02878751216139</v>
      </c>
      <c r="H129" s="26"/>
      <c r="I129" s="1">
        <v>45652</v>
      </c>
      <c r="J129" s="26">
        <v>197.1</v>
      </c>
      <c r="K129">
        <v>191.97038620134305</v>
      </c>
      <c r="L129">
        <v>186.02878751216139</v>
      </c>
      <c r="N129" s="1">
        <v>45652</v>
      </c>
      <c r="O129" s="34">
        <f t="shared" si="5"/>
        <v>5.9415986891816601</v>
      </c>
      <c r="P129" s="34">
        <f>IF(COUNTA($O$5:$O129)&lt;=E$2,AVERAGE($O$5:$O129),E$3*($O129-$P128)+$P128)</f>
        <v>5.2237737663825996</v>
      </c>
      <c r="Q129" s="34">
        <f t="shared" si="4"/>
        <v>0.71782492279906052</v>
      </c>
    </row>
    <row r="130" spans="1:17" x14ac:dyDescent="0.35">
      <c r="A130" s="1">
        <v>45653</v>
      </c>
      <c r="B130" s="2">
        <v>5970.84</v>
      </c>
      <c r="C130" s="2"/>
      <c r="D130">
        <v>194.04</v>
      </c>
      <c r="E130" s="26">
        <f>IF(COUNTA($D$5:$D130)&lt;=E$2,AVERAGE($D$5:$D130),E$3*($D130-$E129)+$E129)</f>
        <v>193.66436210135413</v>
      </c>
      <c r="F130" s="26">
        <f>IF(COUNTA($D$5:$D130)&lt;=F$2,AVERAGE($D$5:$D130),F$3*($D130-$F129)+$F129)</f>
        <v>192.28878832421336</v>
      </c>
      <c r="G130" s="26">
        <f>IF(COUNTA($D$5:$D130)&lt;=G$2,AVERAGE($D$5:$D130),G$3*($D130-$G129)+$G129)</f>
        <v>186.62221065940869</v>
      </c>
      <c r="H130" s="26"/>
      <c r="I130" s="1">
        <v>45653</v>
      </c>
      <c r="J130" s="26">
        <v>194.04</v>
      </c>
      <c r="K130">
        <v>192.28878832421336</v>
      </c>
      <c r="L130">
        <v>186.62221065940869</v>
      </c>
      <c r="N130" s="1">
        <v>45653</v>
      </c>
      <c r="O130" s="34">
        <f t="shared" si="5"/>
        <v>5.6665776648046631</v>
      </c>
      <c r="P130" s="34">
        <f>IF(COUNTA($O$5:$O130)&lt;=E$2,AVERAGE($O$5:$O130),E$3*($O130-$P129)+$P129)</f>
        <v>5.3123345460670119</v>
      </c>
      <c r="Q130" s="34">
        <f t="shared" si="4"/>
        <v>0.35424311873765113</v>
      </c>
    </row>
    <row r="131" spans="1:17" x14ac:dyDescent="0.35">
      <c r="A131" s="1">
        <v>45656</v>
      </c>
      <c r="B131" s="2">
        <v>5906.94</v>
      </c>
      <c r="C131" s="2"/>
      <c r="D131">
        <v>192.69</v>
      </c>
      <c r="E131" s="26">
        <f>IF(COUNTA($D$5:$D131)&lt;=E$2,AVERAGE($D$5:$D131),E$3*($D131-$E130)+$E130)</f>
        <v>193.4694896810833</v>
      </c>
      <c r="F131" s="26">
        <f>IF(COUNTA($D$5:$D131)&lt;=F$2,AVERAGE($D$5:$D131),F$3*($D131-$F130)+$F130)</f>
        <v>192.35051319741129</v>
      </c>
      <c r="G131" s="26">
        <f>IF(COUNTA($D$5:$D131)&lt;=G$2,AVERAGE($D$5:$D131),G$3*($D131-$G130)+$G130)</f>
        <v>187.07167653648952</v>
      </c>
      <c r="H131" s="26"/>
      <c r="I131" s="1">
        <v>45656</v>
      </c>
      <c r="J131" s="26">
        <v>192.69</v>
      </c>
      <c r="K131">
        <v>192.35051319741129</v>
      </c>
      <c r="L131">
        <v>187.07167653648952</v>
      </c>
      <c r="N131" s="1">
        <v>45656</v>
      </c>
      <c r="O131" s="34">
        <f t="shared" si="5"/>
        <v>5.278836660921769</v>
      </c>
      <c r="P131" s="34">
        <f>IF(COUNTA($O$5:$O131)&lt;=E$2,AVERAGE($O$5:$O131),E$3*($O131-$P130)+$P130)</f>
        <v>5.3056349690379632</v>
      </c>
      <c r="Q131" s="34">
        <f t="shared" si="4"/>
        <v>-2.6798308116194214E-2</v>
      </c>
    </row>
    <row r="132" spans="1:17" x14ac:dyDescent="0.35">
      <c r="A132" s="1">
        <v>45657</v>
      </c>
      <c r="B132" s="2">
        <v>5881.63</v>
      </c>
      <c r="C132" s="2"/>
      <c r="D132">
        <v>190.44</v>
      </c>
      <c r="E132" s="26">
        <f>IF(COUNTA($D$5:$D132)&lt;=E$2,AVERAGE($D$5:$D132),E$3*($D132-$E131)+$E131)</f>
        <v>192.86359174486665</v>
      </c>
      <c r="F132" s="26">
        <f>IF(COUNTA($D$5:$D132)&lt;=F$2,AVERAGE($D$5:$D132),F$3*($D132-$F131)+$F131)</f>
        <v>192.05658809011723</v>
      </c>
      <c r="G132" s="26">
        <f>IF(COUNTA($D$5:$D132)&lt;=G$2,AVERAGE($D$5:$D132),G$3*($D132-$G131)+$G131)</f>
        <v>187.32118197823104</v>
      </c>
      <c r="H132" s="26"/>
      <c r="I132" s="1">
        <v>45657</v>
      </c>
      <c r="J132" s="26">
        <v>190.44</v>
      </c>
      <c r="K132">
        <v>192.05658809011723</v>
      </c>
      <c r="L132">
        <v>187.32118197823104</v>
      </c>
      <c r="N132" s="1">
        <v>45657</v>
      </c>
      <c r="O132" s="34">
        <f t="shared" si="5"/>
        <v>4.7354061118861921</v>
      </c>
      <c r="P132" s="34">
        <f>IF(COUNTA($O$5:$O132)&lt;=E$2,AVERAGE($O$5:$O132),E$3*($O132-$P131)+$P131)</f>
        <v>5.191589197607609</v>
      </c>
      <c r="Q132" s="34">
        <f t="shared" si="4"/>
        <v>-0.45618308572141686</v>
      </c>
    </row>
    <row r="133" spans="1:17" x14ac:dyDescent="0.35">
      <c r="A133" s="1">
        <v>45659</v>
      </c>
      <c r="B133" s="2">
        <v>5868.55</v>
      </c>
      <c r="C133" s="2"/>
      <c r="D133">
        <v>190.63</v>
      </c>
      <c r="E133" s="26">
        <f>IF(COUNTA($D$5:$D133)&lt;=E$2,AVERAGE($D$5:$D133),E$3*($D133-$E132)+$E132)</f>
        <v>192.41687339589333</v>
      </c>
      <c r="F133" s="26">
        <f>IF(COUNTA($D$5:$D133)&lt;=F$2,AVERAGE($D$5:$D133),F$3*($D133-$F132)+$F132)</f>
        <v>191.83711299932997</v>
      </c>
      <c r="G133" s="26">
        <f>IF(COUNTA($D$5:$D133)&lt;=G$2,AVERAGE($D$5:$D133),G$3*($D133-$G132)+$G132)</f>
        <v>187.56627960947318</v>
      </c>
      <c r="H133" s="26"/>
      <c r="I133" s="1">
        <v>45659</v>
      </c>
      <c r="J133" s="26">
        <v>190.63</v>
      </c>
      <c r="K133">
        <v>191.83711299932997</v>
      </c>
      <c r="L133">
        <v>187.56627960947318</v>
      </c>
      <c r="N133" s="1">
        <v>45659</v>
      </c>
      <c r="O133" s="34">
        <f t="shared" si="5"/>
        <v>4.2708333898567901</v>
      </c>
      <c r="P133" s="34">
        <f>IF(COUNTA($O$5:$O133)&lt;=E$2,AVERAGE($O$5:$O133),E$3*($O133-$P132)+$P132)</f>
        <v>5.0074380360574455</v>
      </c>
      <c r="Q133" s="34">
        <f t="shared" si="4"/>
        <v>-0.73660464620065547</v>
      </c>
    </row>
    <row r="134" spans="1:17" x14ac:dyDescent="0.35">
      <c r="A134" s="1">
        <v>45660</v>
      </c>
      <c r="B134" s="2">
        <v>5942.47</v>
      </c>
      <c r="C134" s="2"/>
      <c r="D134">
        <v>193.13</v>
      </c>
      <c r="E134" s="26">
        <f>IF(COUNTA($D$5:$D134)&lt;=E$2,AVERAGE($D$5:$D134),E$3*($D134-$E133)+$E133)</f>
        <v>192.55949871671467</v>
      </c>
      <c r="F134" s="26">
        <f>IF(COUNTA($D$5:$D134)&lt;=F$2,AVERAGE($D$5:$D134),F$3*($D134-$F133)+$F133)</f>
        <v>192.03601869174074</v>
      </c>
      <c r="G134" s="26">
        <f>IF(COUNTA($D$5:$D134)&lt;=G$2,AVERAGE($D$5:$D134),G$3*($D134-$G133)+$G133)</f>
        <v>187.9784070458085</v>
      </c>
      <c r="H134" s="26"/>
      <c r="I134" s="1">
        <v>45660</v>
      </c>
      <c r="J134" s="26">
        <v>193.13</v>
      </c>
      <c r="K134">
        <v>192.03601869174074</v>
      </c>
      <c r="L134">
        <v>187.9784070458085</v>
      </c>
      <c r="N134" s="1">
        <v>45660</v>
      </c>
      <c r="O134" s="34">
        <f t="shared" si="5"/>
        <v>4.0576116459322407</v>
      </c>
      <c r="P134" s="34">
        <f>IF(COUNTA($O$5:$O134)&lt;=E$2,AVERAGE($O$5:$O134),E$3*($O134-$P133)+$P133)</f>
        <v>4.8174727580324044</v>
      </c>
      <c r="Q134" s="34">
        <f t="shared" si="4"/>
        <v>-0.75986111210016372</v>
      </c>
    </row>
    <row r="135" spans="1:17" x14ac:dyDescent="0.35">
      <c r="A135" s="1">
        <v>45663</v>
      </c>
      <c r="B135" s="2">
        <v>5975.38</v>
      </c>
      <c r="C135" s="2"/>
      <c r="D135">
        <v>197.96</v>
      </c>
      <c r="E135" s="26">
        <f>IF(COUNTA($D$5:$D135)&lt;=E$2,AVERAGE($D$5:$D135),E$3*($D135-$E134)+$E134)</f>
        <v>193.63959897337173</v>
      </c>
      <c r="F135" s="26">
        <f>IF(COUNTA($D$5:$D135)&lt;=F$2,AVERAGE($D$5:$D135),F$3*($D135-$F134)+$F134)</f>
        <v>192.94740043147294</v>
      </c>
      <c r="G135" s="26">
        <f>IF(COUNTA($D$5:$D135)&lt;=G$2,AVERAGE($D$5:$D135),G$3*($D135-$G134)+$G134)</f>
        <v>188.71778430167453</v>
      </c>
      <c r="H135" s="26"/>
      <c r="I135" s="1">
        <v>45663</v>
      </c>
      <c r="J135" s="26">
        <v>197.96</v>
      </c>
      <c r="K135">
        <v>192.94740043147294</v>
      </c>
      <c r="L135">
        <v>188.71778430167453</v>
      </c>
      <c r="N135" s="1">
        <v>45663</v>
      </c>
      <c r="O135" s="34">
        <f t="shared" si="5"/>
        <v>4.2296161297984156</v>
      </c>
      <c r="P135" s="34">
        <f>IF(COUNTA($O$5:$O135)&lt;=E$2,AVERAGE($O$5:$O135),E$3*($O135-$P134)+$P134)</f>
        <v>4.699901432385607</v>
      </c>
      <c r="Q135" s="34">
        <f t="shared" si="4"/>
        <v>-0.47028530258719137</v>
      </c>
    </row>
    <row r="136" spans="1:17" x14ac:dyDescent="0.35">
      <c r="A136" s="1">
        <v>45664</v>
      </c>
      <c r="B136" s="2">
        <v>5909.03</v>
      </c>
      <c r="C136" s="2"/>
      <c r="D136">
        <v>196.71</v>
      </c>
      <c r="E136" s="26">
        <f>IF(COUNTA($D$5:$D136)&lt;=E$2,AVERAGE($D$5:$D136),E$3*($D136-$E135)+$E135)</f>
        <v>194.25367917869738</v>
      </c>
      <c r="F136" s="26">
        <f>IF(COUNTA($D$5:$D136)&lt;=F$2,AVERAGE($D$5:$D136),F$3*($D136-$F135)+$F135)</f>
        <v>193.52626190355403</v>
      </c>
      <c r="G136" s="26">
        <f>IF(COUNTA($D$5:$D136)&lt;=G$2,AVERAGE($D$5:$D136),G$3*($D136-$G135)+$G135)</f>
        <v>189.30980027932827</v>
      </c>
      <c r="H136" s="26"/>
      <c r="I136" s="1">
        <v>45664</v>
      </c>
      <c r="J136" s="26">
        <v>196.71</v>
      </c>
      <c r="K136">
        <v>193.52626190355403</v>
      </c>
      <c r="L136">
        <v>189.30980027932827</v>
      </c>
      <c r="N136" s="1">
        <v>45664</v>
      </c>
      <c r="O136" s="34">
        <f t="shared" si="5"/>
        <v>4.216461624225758</v>
      </c>
      <c r="P136" s="34">
        <f>IF(COUNTA($O$5:$O136)&lt;=E$2,AVERAGE($O$5:$O136),E$3*($O136-$P135)+$P135)</f>
        <v>4.6032134707536372</v>
      </c>
      <c r="Q136" s="34">
        <f t="shared" si="4"/>
        <v>-0.3867518465278792</v>
      </c>
    </row>
    <row r="137" spans="1:17" x14ac:dyDescent="0.35">
      <c r="A137" s="1">
        <v>45665</v>
      </c>
      <c r="B137" s="2">
        <v>5918.25</v>
      </c>
      <c r="C137" s="2"/>
      <c r="D137">
        <v>195.39</v>
      </c>
      <c r="E137" s="26">
        <f>IF(COUNTA($D$5:$D137)&lt;=E$2,AVERAGE($D$5:$D137),E$3*($D137-$E136)+$E136)</f>
        <v>194.48094334295791</v>
      </c>
      <c r="F137" s="26">
        <f>IF(COUNTA($D$5:$D137)&lt;=F$2,AVERAGE($D$5:$D137),F$3*($D137-$F136)+$F136)</f>
        <v>193.8129908414688</v>
      </c>
      <c r="G137" s="26">
        <f>IF(COUNTA($D$5:$D137)&lt;=G$2,AVERAGE($D$5:$D137),G$3*($D137-$G136)+$G136)</f>
        <v>189.76018544382248</v>
      </c>
      <c r="H137" s="26"/>
      <c r="I137" s="1">
        <v>45665</v>
      </c>
      <c r="J137" s="26">
        <v>195.39</v>
      </c>
      <c r="K137">
        <v>193.8129908414688</v>
      </c>
      <c r="L137">
        <v>189.76018544382248</v>
      </c>
      <c r="N137" s="1">
        <v>45665</v>
      </c>
      <c r="O137" s="34">
        <f t="shared" si="5"/>
        <v>4.0528053976463241</v>
      </c>
      <c r="P137" s="34">
        <f>IF(COUNTA($O$5:$O137)&lt;=E$2,AVERAGE($O$5:$O137),E$3*($O137-$P136)+$P136)</f>
        <v>4.4931318561321749</v>
      </c>
      <c r="Q137" s="34">
        <f t="shared" si="4"/>
        <v>-0.44032645848585084</v>
      </c>
    </row>
    <row r="138" spans="1:17" x14ac:dyDescent="0.35">
      <c r="A138" s="1">
        <v>45667</v>
      </c>
      <c r="B138" s="2">
        <v>5827.04</v>
      </c>
      <c r="C138" s="2"/>
      <c r="D138">
        <v>193.17</v>
      </c>
      <c r="E138" s="26">
        <f>IF(COUNTA($D$5:$D138)&lt;=E$2,AVERAGE($D$5:$D138),E$3*($D138-$E137)+$E137)</f>
        <v>194.21875467436632</v>
      </c>
      <c r="F138" s="26">
        <f>IF(COUNTA($D$5:$D138)&lt;=F$2,AVERAGE($D$5:$D138),F$3*($D138-$F137)+$F137)</f>
        <v>193.71406917355051</v>
      </c>
      <c r="G138" s="26">
        <f>IF(COUNTA($D$5:$D138)&lt;=G$2,AVERAGE($D$5:$D138),G$3*($D138-$G137)+$G137)</f>
        <v>190.01276429983562</v>
      </c>
      <c r="H138" s="26"/>
      <c r="I138" s="1">
        <v>45667</v>
      </c>
      <c r="J138" s="26">
        <v>193.17</v>
      </c>
      <c r="K138">
        <v>193.71406917355051</v>
      </c>
      <c r="L138">
        <v>190.01276429983562</v>
      </c>
      <c r="N138" s="1">
        <v>45667</v>
      </c>
      <c r="O138" s="34">
        <f t="shared" si="5"/>
        <v>3.7013048737148893</v>
      </c>
      <c r="P138" s="34">
        <f>IF(COUNTA($O$5:$O138)&lt;=E$2,AVERAGE($O$5:$O138),E$3*($O138-$P137)+$P137)</f>
        <v>4.3347664596487174</v>
      </c>
      <c r="Q138" s="34">
        <f t="shared" si="4"/>
        <v>-0.63346158593382818</v>
      </c>
    </row>
    <row r="139" spans="1:17" x14ac:dyDescent="0.35">
      <c r="A139" s="1">
        <v>45670</v>
      </c>
      <c r="B139" s="2">
        <v>5836.22</v>
      </c>
      <c r="C139" s="2"/>
      <c r="D139">
        <v>192.29</v>
      </c>
      <c r="E139" s="26">
        <f>IF(COUNTA($D$5:$D139)&lt;=E$2,AVERAGE($D$5:$D139),E$3*($D139-$E138)+$E138)</f>
        <v>193.83300373949305</v>
      </c>
      <c r="F139" s="26">
        <f>IF(COUNTA($D$5:$D139)&lt;=F$2,AVERAGE($D$5:$D139),F$3*($D139-$F138)+$F138)</f>
        <v>193.49498160838888</v>
      </c>
      <c r="G139" s="26">
        <f>IF(COUNTA($D$5:$D139)&lt;=G$2,AVERAGE($D$5:$D139),G$3*($D139-$G138)+$G138)</f>
        <v>190.18144842577374</v>
      </c>
      <c r="H139" s="26"/>
      <c r="I139" s="1">
        <v>45670</v>
      </c>
      <c r="J139" s="26">
        <v>192.29</v>
      </c>
      <c r="K139">
        <v>193.49498160838888</v>
      </c>
      <c r="L139">
        <v>190.18144842577374</v>
      </c>
      <c r="N139" s="1">
        <v>45670</v>
      </c>
      <c r="O139" s="34">
        <f t="shared" si="5"/>
        <v>3.3135331826151457</v>
      </c>
      <c r="P139" s="34">
        <f>IF(COUNTA($O$5:$O139)&lt;=E$2,AVERAGE($O$5:$O139),E$3*($O139-$P138)+$P138)</f>
        <v>4.1305198042420033</v>
      </c>
      <c r="Q139" s="34">
        <f t="shared" si="4"/>
        <v>-0.81698662162685753</v>
      </c>
    </row>
    <row r="140" spans="1:17" x14ac:dyDescent="0.35">
      <c r="A140" s="1">
        <v>45671</v>
      </c>
      <c r="B140" s="2">
        <v>5842.91</v>
      </c>
      <c r="C140" s="2"/>
      <c r="D140">
        <v>191.05</v>
      </c>
      <c r="E140" s="26">
        <f>IF(COUNTA($D$5:$D140)&lt;=E$2,AVERAGE($D$5:$D140),E$3*($D140-$E139)+$E139)</f>
        <v>193.27640299159444</v>
      </c>
      <c r="F140" s="26">
        <f>IF(COUNTA($D$5:$D140)&lt;=F$2,AVERAGE($D$5:$D140),F$3*($D140-$F139)+$F139)</f>
        <v>193.11883059171367</v>
      </c>
      <c r="G140" s="26">
        <f>IF(COUNTA($D$5:$D140)&lt;=G$2,AVERAGE($D$5:$D140),G$3*($D140-$G139)+$G139)</f>
        <v>190.24578557942013</v>
      </c>
      <c r="H140" s="26"/>
      <c r="I140" s="1">
        <v>45671</v>
      </c>
      <c r="J140" s="26">
        <v>191.05</v>
      </c>
      <c r="K140">
        <v>193.11883059171367</v>
      </c>
      <c r="L140">
        <v>190.24578557942013</v>
      </c>
      <c r="N140" s="1">
        <v>45671</v>
      </c>
      <c r="O140" s="34">
        <f t="shared" si="5"/>
        <v>2.8730450122935451</v>
      </c>
      <c r="P140" s="34">
        <f>IF(COUNTA($O$5:$O140)&lt;=E$2,AVERAGE($O$5:$O140),E$3*($O140-$P139)+$P139)</f>
        <v>3.8790248458523116</v>
      </c>
      <c r="Q140" s="34">
        <f t="shared" si="4"/>
        <v>-1.0059798335587664</v>
      </c>
    </row>
    <row r="141" spans="1:17" x14ac:dyDescent="0.35">
      <c r="A141" s="1">
        <v>45672</v>
      </c>
      <c r="B141" s="2">
        <v>5949.91</v>
      </c>
      <c r="C141" s="2"/>
      <c r="D141">
        <v>196.98</v>
      </c>
      <c r="E141" s="26">
        <f>IF(COUNTA($D$5:$D141)&lt;=E$2,AVERAGE($D$5:$D141),E$3*($D141-$E140)+$E140)</f>
        <v>194.01712239327554</v>
      </c>
      <c r="F141" s="26">
        <f>IF(COUNTA($D$5:$D141)&lt;=F$2,AVERAGE($D$5:$D141),F$3*($D141-$F140)+$F140)</f>
        <v>193.71285665452695</v>
      </c>
      <c r="G141" s="26">
        <f>IF(COUNTA($D$5:$D141)&lt;=G$2,AVERAGE($D$5:$D141),G$3*($D141-$G140)+$G140)</f>
        <v>190.74461627724085</v>
      </c>
      <c r="H141" s="26"/>
      <c r="I141" s="1">
        <v>45672</v>
      </c>
      <c r="J141" s="26">
        <v>196.98</v>
      </c>
      <c r="K141">
        <v>193.71285665452695</v>
      </c>
      <c r="L141">
        <v>190.74461627724085</v>
      </c>
      <c r="N141" s="1">
        <v>45672</v>
      </c>
      <c r="O141" s="34">
        <f t="shared" si="5"/>
        <v>2.9682403772860937</v>
      </c>
      <c r="P141" s="34">
        <f>IF(COUNTA($O$5:$O141)&lt;=E$2,AVERAGE($O$5:$O141),E$3*($O141-$P140)+$P140)</f>
        <v>3.6968679521390682</v>
      </c>
      <c r="Q141" s="34">
        <f t="shared" si="4"/>
        <v>-0.72862757485297447</v>
      </c>
    </row>
    <row r="142" spans="1:17" x14ac:dyDescent="0.35">
      <c r="A142" s="1">
        <v>45673</v>
      </c>
      <c r="B142" s="2">
        <v>5937.34</v>
      </c>
      <c r="C142" s="2"/>
      <c r="D142">
        <v>194.41</v>
      </c>
      <c r="E142" s="26">
        <f>IF(COUNTA($D$5:$D142)&lt;=E$2,AVERAGE($D$5:$D142),E$3*($D142-$E141)+$E141)</f>
        <v>194.09569791462044</v>
      </c>
      <c r="F142" s="26">
        <f>IF(COUNTA($D$5:$D142)&lt;=F$2,AVERAGE($D$5:$D142),F$3*($D142-$F141)+$F141)</f>
        <v>193.82010947690742</v>
      </c>
      <c r="G142" s="26">
        <f>IF(COUNTA($D$5:$D142)&lt;=G$2,AVERAGE($D$5:$D142),G$3*($D142-$G141)+$G141)</f>
        <v>191.01612618263042</v>
      </c>
      <c r="H142" s="26"/>
      <c r="I142" s="1">
        <v>45673</v>
      </c>
      <c r="J142" s="26">
        <v>194.41</v>
      </c>
      <c r="K142">
        <v>193.82010947690742</v>
      </c>
      <c r="L142">
        <v>191.01612618263042</v>
      </c>
      <c r="N142" s="1">
        <v>45673</v>
      </c>
      <c r="O142" s="34">
        <f t="shared" si="5"/>
        <v>2.8039832942770033</v>
      </c>
      <c r="P142" s="34">
        <f>IF(COUNTA($O$5:$O142)&lt;=E$2,AVERAGE($O$5:$O142),E$3*($O142-$P141)+$P141)</f>
        <v>3.5182910205666551</v>
      </c>
      <c r="Q142" s="34">
        <f t="shared" si="4"/>
        <v>-0.71430772628965178</v>
      </c>
    </row>
    <row r="143" spans="1:17" x14ac:dyDescent="0.35">
      <c r="A143" s="1">
        <v>45674</v>
      </c>
      <c r="B143" s="2">
        <v>5996.66</v>
      </c>
      <c r="C143" s="2"/>
      <c r="D143">
        <v>197.55</v>
      </c>
      <c r="E143" s="26">
        <f>IF(COUNTA($D$5:$D143)&lt;=E$2,AVERAGE($D$5:$D143),E$3*($D143-$E142)+$E142)</f>
        <v>194.78655833169637</v>
      </c>
      <c r="F143" s="26">
        <f>IF(COUNTA($D$5:$D143)&lt;=F$2,AVERAGE($D$5:$D143),F$3*($D143-$F142)+$F142)</f>
        <v>194.39393878815244</v>
      </c>
      <c r="G143" s="26">
        <f>IF(COUNTA($D$5:$D143)&lt;=G$2,AVERAGE($D$5:$D143),G$3*($D143-$G142)+$G142)</f>
        <v>191.50011683576889</v>
      </c>
      <c r="H143" s="26"/>
      <c r="I143" s="1">
        <v>45674</v>
      </c>
      <c r="J143" s="26">
        <v>197.55</v>
      </c>
      <c r="K143">
        <v>194.39393878815244</v>
      </c>
      <c r="L143">
        <v>191.50011683576889</v>
      </c>
      <c r="N143" s="1">
        <v>45674</v>
      </c>
      <c r="O143" s="34">
        <f t="shared" si="5"/>
        <v>2.8938219523835471</v>
      </c>
      <c r="P143" s="34">
        <f>IF(COUNTA($O$5:$O143)&lt;=E$2,AVERAGE($O$5:$O143),E$3*($O143-$P142)+$P142)</f>
        <v>3.3933972069300333</v>
      </c>
      <c r="Q143" s="34">
        <f t="shared" si="4"/>
        <v>-0.49957525454648621</v>
      </c>
    </row>
    <row r="144" spans="1:17" x14ac:dyDescent="0.35">
      <c r="A144" s="1">
        <v>45678</v>
      </c>
      <c r="B144" s="2">
        <v>6049.24</v>
      </c>
      <c r="C144" s="2"/>
      <c r="D144">
        <v>199.63</v>
      </c>
      <c r="E144" s="26">
        <f>IF(COUNTA($D$5:$D144)&lt;=E$2,AVERAGE($D$5:$D144),E$3*($D144-$E143)+$E143)</f>
        <v>195.75524666535711</v>
      </c>
      <c r="F144" s="26">
        <f>IF(COUNTA($D$5:$D144)&lt;=F$2,AVERAGE($D$5:$D144),F$3*($D144-$F143)+$F143)</f>
        <v>195.19948666689822</v>
      </c>
      <c r="G144" s="26">
        <f>IF(COUNTA($D$5:$D144)&lt;=G$2,AVERAGE($D$5:$D144),G$3*($D144-$G143)+$G143)</f>
        <v>192.1023304034897</v>
      </c>
      <c r="H144" s="26"/>
      <c r="I144" s="1">
        <v>45678</v>
      </c>
      <c r="J144" s="26">
        <v>199.63</v>
      </c>
      <c r="K144">
        <v>195.19948666689822</v>
      </c>
      <c r="L144">
        <v>192.1023304034897</v>
      </c>
      <c r="N144" s="1">
        <v>45678</v>
      </c>
      <c r="O144" s="34">
        <f t="shared" si="5"/>
        <v>3.0971562634085217</v>
      </c>
      <c r="P144" s="34">
        <f>IF(COUNTA($O$5:$O144)&lt;=E$2,AVERAGE($O$5:$O144),E$3*($O144-$P143)+$P143)</f>
        <v>3.3341490182257312</v>
      </c>
      <c r="Q144" s="34">
        <f t="shared" si="4"/>
        <v>-0.23699275481720949</v>
      </c>
    </row>
    <row r="145" spans="1:17" x14ac:dyDescent="0.35">
      <c r="A145" s="1">
        <v>45679</v>
      </c>
      <c r="B145" s="2">
        <v>6086.37</v>
      </c>
      <c r="C145" s="2"/>
      <c r="D145">
        <v>200.03</v>
      </c>
      <c r="E145" s="26">
        <f>IF(COUNTA($D$5:$D145)&lt;=E$2,AVERAGE($D$5:$D145),E$3*($D145-$E144)+$E144)</f>
        <v>196.61019733228568</v>
      </c>
      <c r="F145" s="26">
        <f>IF(COUNTA($D$5:$D145)&lt;=F$2,AVERAGE($D$5:$D145),F$3*($D145-$F144)+$F144)</f>
        <v>195.9426425642985</v>
      </c>
      <c r="G145" s="26">
        <f>IF(COUNTA($D$5:$D145)&lt;=G$2,AVERAGE($D$5:$D145),G$3*($D145-$G144)+$G144)</f>
        <v>192.6895651884164</v>
      </c>
      <c r="H145" s="26"/>
      <c r="I145" s="1">
        <v>45679</v>
      </c>
      <c r="J145" s="26">
        <v>200.03</v>
      </c>
      <c r="K145">
        <v>195.9426425642985</v>
      </c>
      <c r="L145">
        <v>192.6895651884164</v>
      </c>
      <c r="N145" s="1">
        <v>45679</v>
      </c>
      <c r="O145" s="34">
        <f t="shared" si="5"/>
        <v>3.2530773758820999</v>
      </c>
      <c r="P145" s="34">
        <f>IF(COUNTA($O$5:$O145)&lt;=E$2,AVERAGE($O$5:$O145),E$3*($O145-$P144)+$P144)</f>
        <v>3.317934689757005</v>
      </c>
      <c r="Q145" s="34">
        <f t="shared" si="4"/>
        <v>-6.485731387490512E-2</v>
      </c>
    </row>
    <row r="146" spans="1:17" x14ac:dyDescent="0.35">
      <c r="A146" s="1">
        <v>45680</v>
      </c>
      <c r="B146" s="2">
        <v>6118.71</v>
      </c>
      <c r="C146" s="2"/>
      <c r="D146">
        <v>199.58</v>
      </c>
      <c r="E146" s="26">
        <f>IF(COUNTA($D$5:$D146)&lt;=E$2,AVERAGE($D$5:$D146),E$3*($D146-$E145)+$E145)</f>
        <v>197.20415786582853</v>
      </c>
      <c r="F146" s="26">
        <f>IF(COUNTA($D$5:$D146)&lt;=F$2,AVERAGE($D$5:$D146),F$3*($D146-$F145)+$F145)</f>
        <v>196.50223601594487</v>
      </c>
      <c r="G146" s="26">
        <f>IF(COUNTA($D$5:$D146)&lt;=G$2,AVERAGE($D$5:$D146),G$3*($D146-$G145)+$G145)</f>
        <v>193.19996776705221</v>
      </c>
      <c r="H146" s="26"/>
      <c r="I146" s="1">
        <v>45680</v>
      </c>
      <c r="J146" s="26">
        <v>199.58</v>
      </c>
      <c r="K146">
        <v>196.50223601594487</v>
      </c>
      <c r="L146">
        <v>193.19996776705221</v>
      </c>
      <c r="N146" s="1">
        <v>45680</v>
      </c>
      <c r="O146" s="34">
        <f t="shared" ref="O146:O177" si="6">F146-G146</f>
        <v>3.3022682488926591</v>
      </c>
      <c r="P146" s="34">
        <f>IF(COUNTA($O$5:$O146)&lt;=E$2,AVERAGE($O$5:$O146),E$3*($O146-$P145)+$P145)</f>
        <v>3.3148014015841358</v>
      </c>
      <c r="Q146" s="34">
        <f t="shared" ref="Q146:Q192" si="7">O146-P146</f>
        <v>-1.2533152691476701E-2</v>
      </c>
    </row>
    <row r="147" spans="1:17" x14ac:dyDescent="0.35">
      <c r="A147" s="1">
        <v>45681</v>
      </c>
      <c r="B147" s="2">
        <v>6101.24</v>
      </c>
      <c r="C147" s="2"/>
      <c r="D147">
        <v>201.9</v>
      </c>
      <c r="E147" s="26">
        <f>IF(COUNTA($D$5:$D147)&lt;=E$2,AVERAGE($D$5:$D147),E$3*($D147-$E146)+$E146)</f>
        <v>198.14332629266283</v>
      </c>
      <c r="F147" s="26">
        <f>IF(COUNTA($D$5:$D147)&lt;=F$2,AVERAGE($D$5:$D147),F$3*($D147-$F146)+$F146)</f>
        <v>197.33266124426106</v>
      </c>
      <c r="G147" s="26">
        <f>IF(COUNTA($D$5:$D147)&lt;=G$2,AVERAGE($D$5:$D147),G$3*($D147-$G146)+$G146)</f>
        <v>193.84441459912242</v>
      </c>
      <c r="H147" s="26"/>
      <c r="I147" s="1">
        <v>45681</v>
      </c>
      <c r="J147" s="26">
        <v>201.9</v>
      </c>
      <c r="K147">
        <v>197.33266124426106</v>
      </c>
      <c r="L147">
        <v>193.84441459912242</v>
      </c>
      <c r="N147" s="1">
        <v>45681</v>
      </c>
      <c r="O147" s="34">
        <f t="shared" si="6"/>
        <v>3.4882466451386449</v>
      </c>
      <c r="P147" s="34">
        <f>IF(COUNTA($O$5:$O147)&lt;=E$2,AVERAGE($O$5:$O147),E$3*($O147-$P146)+$P146)</f>
        <v>3.3494904502950376</v>
      </c>
      <c r="Q147" s="34">
        <f t="shared" si="7"/>
        <v>0.13875619484360735</v>
      </c>
    </row>
    <row r="148" spans="1:17" x14ac:dyDescent="0.35">
      <c r="A148" s="1">
        <v>45684</v>
      </c>
      <c r="B148" s="2">
        <v>6012.28</v>
      </c>
      <c r="C148" s="2"/>
      <c r="D148">
        <v>193.77</v>
      </c>
      <c r="E148" s="26">
        <f>IF(COUNTA($D$5:$D148)&lt;=E$2,AVERAGE($D$5:$D148),E$3*($D148-$E147)+$E147)</f>
        <v>197.26866103413028</v>
      </c>
      <c r="F148" s="26">
        <f>IF(COUNTA($D$5:$D148)&lt;=F$2,AVERAGE($D$5:$D148),F$3*($D148-$F147)+$F147)</f>
        <v>196.78455951437473</v>
      </c>
      <c r="G148" s="26">
        <f>IF(COUNTA($D$5:$D148)&lt;=G$2,AVERAGE($D$5:$D148),G$3*($D148-$G147)+$G147)</f>
        <v>193.83890240659483</v>
      </c>
      <c r="H148" s="26"/>
      <c r="I148" s="1">
        <v>45684</v>
      </c>
      <c r="J148" s="26">
        <v>193.77</v>
      </c>
      <c r="K148">
        <v>196.78455951437473</v>
      </c>
      <c r="L148">
        <v>193.83890240659483</v>
      </c>
      <c r="N148" s="1">
        <v>45684</v>
      </c>
      <c r="O148" s="34">
        <f t="shared" si="6"/>
        <v>2.9456571077799083</v>
      </c>
      <c r="P148" s="34">
        <f>IF(COUNTA($O$5:$O148)&lt;=E$2,AVERAGE($O$5:$O148),E$3*($O148-$P147)+$P147)</f>
        <v>3.2687237817920116</v>
      </c>
      <c r="Q148" s="34">
        <f t="shared" si="7"/>
        <v>-0.32306667401210332</v>
      </c>
    </row>
    <row r="149" spans="1:17" x14ac:dyDescent="0.35">
      <c r="A149" s="1">
        <v>45685</v>
      </c>
      <c r="B149" s="2">
        <v>6067.7</v>
      </c>
      <c r="C149" s="2"/>
      <c r="D149">
        <v>197.07</v>
      </c>
      <c r="E149" s="26">
        <f>IF(COUNTA($D$5:$D149)&lt;=E$2,AVERAGE($D$5:$D149),E$3*($D149-$E148)+$E148)</f>
        <v>197.22892882730423</v>
      </c>
      <c r="F149" s="26">
        <f>IF(COUNTA($D$5:$D149)&lt;=F$2,AVERAGE($D$5:$D149),F$3*($D149-$F148)+$F148)</f>
        <v>196.82847343524017</v>
      </c>
      <c r="G149" s="26">
        <f>IF(COUNTA($D$5:$D149)&lt;=G$2,AVERAGE($D$5:$D149),G$3*($D149-$G148)+$G148)</f>
        <v>194.07824296906929</v>
      </c>
      <c r="H149" s="26"/>
      <c r="I149" s="1">
        <v>45685</v>
      </c>
      <c r="J149" s="26">
        <v>197.07</v>
      </c>
      <c r="K149">
        <v>196.82847343524017</v>
      </c>
      <c r="L149">
        <v>194.07824296906929</v>
      </c>
      <c r="N149" s="1">
        <v>45685</v>
      </c>
      <c r="O149" s="34">
        <f t="shared" si="6"/>
        <v>2.7502304661708763</v>
      </c>
      <c r="P149" s="34">
        <f>IF(COUNTA($O$5:$O149)&lt;=E$2,AVERAGE($O$5:$O149),E$3*($O149-$P148)+$P148)</f>
        <v>3.1650251186677845</v>
      </c>
      <c r="Q149" s="34">
        <f t="shared" si="7"/>
        <v>-0.41479465249690817</v>
      </c>
    </row>
    <row r="150" spans="1:17" x14ac:dyDescent="0.35">
      <c r="A150" s="1">
        <v>45686</v>
      </c>
      <c r="B150" s="2">
        <v>6039.31</v>
      </c>
      <c r="C150" s="2"/>
      <c r="D150">
        <v>197.18</v>
      </c>
      <c r="E150" s="26">
        <f>IF(COUNTA($D$5:$D150)&lt;=E$2,AVERAGE($D$5:$D150),E$3*($D150-$E149)+$E149)</f>
        <v>197.2191430618434</v>
      </c>
      <c r="F150" s="26">
        <f>IF(COUNTA($D$5:$D150)&lt;=F$2,AVERAGE($D$5:$D150),F$3*($D150-$F149)+$F149)</f>
        <v>196.88255444520323</v>
      </c>
      <c r="G150" s="26">
        <f>IF(COUNTA($D$5:$D150)&lt;=G$2,AVERAGE($D$5:$D150),G$3*($D150-$G149)+$G149)</f>
        <v>194.30800274913824</v>
      </c>
      <c r="H150" s="26"/>
      <c r="I150" s="1">
        <v>45686</v>
      </c>
      <c r="J150" s="26">
        <v>197.18</v>
      </c>
      <c r="K150">
        <v>196.88255444520323</v>
      </c>
      <c r="L150">
        <v>194.30800274913824</v>
      </c>
      <c r="N150" s="1">
        <v>45686</v>
      </c>
      <c r="O150" s="34">
        <f t="shared" si="6"/>
        <v>2.5745516960649866</v>
      </c>
      <c r="P150" s="34">
        <f>IF(COUNTA($O$5:$O150)&lt;=E$2,AVERAGE($O$5:$O150),E$3*($O150-$P149)+$P149)</f>
        <v>3.046930434147225</v>
      </c>
      <c r="Q150" s="34">
        <f t="shared" si="7"/>
        <v>-0.4723787380822384</v>
      </c>
    </row>
    <row r="151" spans="1:17" x14ac:dyDescent="0.35">
      <c r="A151" s="1">
        <v>45687</v>
      </c>
      <c r="B151" s="2">
        <v>6071.17</v>
      </c>
      <c r="C151" s="2"/>
      <c r="D151">
        <v>202.63</v>
      </c>
      <c r="E151" s="26">
        <f>IF(COUNTA($D$5:$D151)&lt;=E$2,AVERAGE($D$5:$D151),E$3*($D151-$E150)+$E150)</f>
        <v>198.30131444947472</v>
      </c>
      <c r="F151" s="26">
        <f>IF(COUNTA($D$5:$D151)&lt;=F$2,AVERAGE($D$5:$D151),F$3*($D151-$F150)+$F150)</f>
        <v>197.76677683824889</v>
      </c>
      <c r="G151" s="26">
        <f>IF(COUNTA($D$5:$D151)&lt;=G$2,AVERAGE($D$5:$D151),G$3*($D151-$G150)+$G150)</f>
        <v>194.92444698994282</v>
      </c>
      <c r="H151" s="26"/>
      <c r="I151" s="1">
        <v>45687</v>
      </c>
      <c r="J151" s="26">
        <v>202.63</v>
      </c>
      <c r="K151">
        <v>197.76677683824889</v>
      </c>
      <c r="L151">
        <v>194.92444698994282</v>
      </c>
      <c r="N151" s="1">
        <v>45687</v>
      </c>
      <c r="O151" s="34">
        <f t="shared" si="6"/>
        <v>2.8423298483060648</v>
      </c>
      <c r="P151" s="34">
        <f>IF(COUNTA($O$5:$O151)&lt;=E$2,AVERAGE($O$5:$O151),E$3*($O151-$P150)+$P150)</f>
        <v>3.0060103169789931</v>
      </c>
      <c r="Q151" s="34">
        <f t="shared" si="7"/>
        <v>-0.16368046867292829</v>
      </c>
    </row>
    <row r="152" spans="1:17" x14ac:dyDescent="0.35">
      <c r="A152" s="1">
        <v>45688</v>
      </c>
      <c r="B152" s="2">
        <v>6040.53</v>
      </c>
      <c r="C152" s="2"/>
      <c r="D152">
        <v>205.6</v>
      </c>
      <c r="E152" s="26">
        <f>IF(COUNTA($D$5:$D152)&lt;=E$2,AVERAGE($D$5:$D152),E$3*($D152-$E151)+$E151)</f>
        <v>199.76105155957978</v>
      </c>
      <c r="F152" s="26">
        <f>IF(COUNTA($D$5:$D152)&lt;=F$2,AVERAGE($D$5:$D152),F$3*($D152-$F151)+$F151)</f>
        <v>198.97188809390289</v>
      </c>
      <c r="G152" s="26">
        <f>IF(COUNTA($D$5:$D152)&lt;=G$2,AVERAGE($D$5:$D152),G$3*($D152-$G151)+$G151)</f>
        <v>195.7152286943915</v>
      </c>
      <c r="H152" s="26"/>
      <c r="I152" s="1">
        <v>45688</v>
      </c>
      <c r="J152" s="26">
        <v>205.6</v>
      </c>
      <c r="K152">
        <v>198.97188809390289</v>
      </c>
      <c r="L152">
        <v>195.7152286943915</v>
      </c>
      <c r="N152" s="1">
        <v>45688</v>
      </c>
      <c r="O152" s="34">
        <f t="shared" si="6"/>
        <v>3.2566593995113919</v>
      </c>
      <c r="P152" s="34">
        <f>IF(COUNTA($O$5:$O152)&lt;=E$2,AVERAGE($O$5:$O152),E$3*($O152-$P151)+$P151)</f>
        <v>3.056140133485473</v>
      </c>
      <c r="Q152" s="34">
        <f t="shared" si="7"/>
        <v>0.20051926602591896</v>
      </c>
    </row>
    <row r="153" spans="1:17" x14ac:dyDescent="0.35">
      <c r="A153" s="1">
        <v>45691</v>
      </c>
      <c r="B153" s="2">
        <v>5994.57</v>
      </c>
      <c r="C153" s="2"/>
      <c r="D153">
        <v>202.64</v>
      </c>
      <c r="E153" s="26">
        <f>IF(COUNTA($D$5:$D153)&lt;=E$2,AVERAGE($D$5:$D153),E$3*($D153-$E152)+$E152)</f>
        <v>200.33684124766381</v>
      </c>
      <c r="F153" s="26">
        <f>IF(COUNTA($D$5:$D153)&lt;=F$2,AVERAGE($D$5:$D153),F$3*($D153-$F152)+$F152)</f>
        <v>199.5362130025332</v>
      </c>
      <c r="G153" s="26">
        <f>IF(COUNTA($D$5:$D153)&lt;=G$2,AVERAGE($D$5:$D153),G$3*($D153-$G152)+$G152)</f>
        <v>196.22817471702916</v>
      </c>
      <c r="H153" s="26"/>
      <c r="I153" s="1">
        <v>45691</v>
      </c>
      <c r="J153" s="26">
        <v>202.64</v>
      </c>
      <c r="K153">
        <v>199.5362130025332</v>
      </c>
      <c r="L153">
        <v>196.22817471702916</v>
      </c>
      <c r="N153" s="1">
        <v>45691</v>
      </c>
      <c r="O153" s="34">
        <f t="shared" si="6"/>
        <v>3.3080382855040398</v>
      </c>
      <c r="P153" s="34">
        <f>IF(COUNTA($O$5:$O153)&lt;=E$2,AVERAGE($O$5:$O153),E$3*($O153-$P152)+$P152)</f>
        <v>3.1065197638891862</v>
      </c>
      <c r="Q153" s="34">
        <f t="shared" si="7"/>
        <v>0.20151852161485362</v>
      </c>
    </row>
    <row r="154" spans="1:17" x14ac:dyDescent="0.35">
      <c r="A154" s="1">
        <v>45692</v>
      </c>
      <c r="B154" s="2">
        <v>6037.88</v>
      </c>
      <c r="C154" s="2"/>
      <c r="D154">
        <v>207.71</v>
      </c>
      <c r="E154" s="26">
        <f>IF(COUNTA($D$5:$D154)&lt;=E$2,AVERAGE($D$5:$D154),E$3*($D154-$E153)+$E153)</f>
        <v>201.81147299813105</v>
      </c>
      <c r="F154" s="26">
        <f>IF(COUNTA($D$5:$D154)&lt;=F$2,AVERAGE($D$5:$D154),F$3*($D154-$F153)+$F153)</f>
        <v>200.79371869445117</v>
      </c>
      <c r="G154" s="26">
        <f>IF(COUNTA($D$5:$D154)&lt;=G$2,AVERAGE($D$5:$D154),G$3*($D154-$G153)+$G153)</f>
        <v>197.07868029354552</v>
      </c>
      <c r="H154" s="26"/>
      <c r="I154" s="1">
        <v>45692</v>
      </c>
      <c r="J154" s="26">
        <v>207.71</v>
      </c>
      <c r="K154">
        <v>200.79371869445117</v>
      </c>
      <c r="L154">
        <v>197.07868029354552</v>
      </c>
      <c r="N154" s="1">
        <v>45692</v>
      </c>
      <c r="O154" s="34">
        <f t="shared" si="6"/>
        <v>3.7150384009056552</v>
      </c>
      <c r="P154" s="34">
        <f>IF(COUNTA($O$5:$O154)&lt;=E$2,AVERAGE($O$5:$O154),E$3*($O154-$P153)+$P153)</f>
        <v>3.2282234912924799</v>
      </c>
      <c r="Q154" s="34">
        <f t="shared" si="7"/>
        <v>0.48681490961317531</v>
      </c>
    </row>
    <row r="155" spans="1:17" x14ac:dyDescent="0.35">
      <c r="A155" s="1">
        <v>45693</v>
      </c>
      <c r="B155" s="2">
        <v>6061.48</v>
      </c>
      <c r="C155" s="2"/>
      <c r="D155">
        <v>193.3</v>
      </c>
      <c r="E155" s="26">
        <f>IF(COUNTA($D$5:$D155)&lt;=E$2,AVERAGE($D$5:$D155),E$3*($D155-$E154)+$E154)</f>
        <v>200.10917839850484</v>
      </c>
      <c r="F155" s="26">
        <f>IF(COUNTA($D$5:$D155)&lt;=F$2,AVERAGE($D$5:$D155),F$3*($D155-$F154)+$F154)</f>
        <v>199.64083889530485</v>
      </c>
      <c r="G155" s="26">
        <f>IF(COUNTA($D$5:$D155)&lt;=G$2,AVERAGE($D$5:$D155),G$3*($D155-$G154)+$G154)</f>
        <v>196.79877804957917</v>
      </c>
      <c r="H155" s="26"/>
      <c r="I155" s="1">
        <v>45693</v>
      </c>
      <c r="J155" s="26">
        <v>193.3</v>
      </c>
      <c r="K155">
        <v>199.64083889530485</v>
      </c>
      <c r="L155">
        <v>196.79877804957917</v>
      </c>
      <c r="N155" s="1">
        <v>45693</v>
      </c>
      <c r="O155" s="34">
        <f t="shared" si="6"/>
        <v>2.8420608457256833</v>
      </c>
      <c r="P155" s="34">
        <f>IF(COUNTA($O$5:$O155)&lt;=E$2,AVERAGE($O$5:$O155),E$3*($O155-$P154)+$P154)</f>
        <v>3.1509909621791206</v>
      </c>
      <c r="Q155" s="34">
        <f t="shared" si="7"/>
        <v>-0.30893011645343726</v>
      </c>
    </row>
    <row r="156" spans="1:17" x14ac:dyDescent="0.35">
      <c r="A156" s="1">
        <v>45694</v>
      </c>
      <c r="B156" s="2">
        <v>6083.57</v>
      </c>
      <c r="C156" s="2"/>
      <c r="D156">
        <v>193.31</v>
      </c>
      <c r="E156" s="26">
        <f>IF(COUNTA($D$5:$D156)&lt;=E$2,AVERAGE($D$5:$D156),E$3*($D156-$E155)+$E155)</f>
        <v>198.74934271880386</v>
      </c>
      <c r="F156" s="26">
        <f>IF(COUNTA($D$5:$D156)&lt;=F$2,AVERAGE($D$5:$D156),F$3*($D156-$F155)+$F155)</f>
        <v>198.66686368064256</v>
      </c>
      <c r="G156" s="26">
        <f>IF(COUNTA($D$5:$D156)&lt;=G$2,AVERAGE($D$5:$D156),G$3*($D156-$G155)+$G155)</f>
        <v>196.54035004590665</v>
      </c>
      <c r="H156" s="26"/>
      <c r="I156" s="1">
        <v>45694</v>
      </c>
      <c r="J156" s="26">
        <v>193.31</v>
      </c>
      <c r="K156">
        <v>198.66686368064256</v>
      </c>
      <c r="L156">
        <v>196.54035004590665</v>
      </c>
      <c r="N156" s="1">
        <v>45694</v>
      </c>
      <c r="O156" s="34">
        <f t="shared" si="6"/>
        <v>2.1265136347359146</v>
      </c>
      <c r="P156" s="34">
        <f>IF(COUNTA($O$5:$O156)&lt;=E$2,AVERAGE($O$5:$O156),E$3*($O156-$P155)+$P155)</f>
        <v>2.9460954966904795</v>
      </c>
      <c r="Q156" s="34">
        <f t="shared" si="7"/>
        <v>-0.81958186195456495</v>
      </c>
    </row>
    <row r="157" spans="1:17" x14ac:dyDescent="0.35">
      <c r="A157" s="1">
        <v>45695</v>
      </c>
      <c r="B157" s="2">
        <v>6025.99</v>
      </c>
      <c r="C157" s="2"/>
      <c r="D157">
        <v>187.14</v>
      </c>
      <c r="E157" s="26">
        <f>IF(COUNTA($D$5:$D157)&lt;=E$2,AVERAGE($D$5:$D157),E$3*($D157-$E156)+$E156)</f>
        <v>196.42747417504307</v>
      </c>
      <c r="F157" s="26">
        <f>IF(COUNTA($D$5:$D157)&lt;=F$2,AVERAGE($D$5:$D157),F$3*($D157-$F156)+$F156)</f>
        <v>196.89350003746679</v>
      </c>
      <c r="G157" s="26">
        <f>IF(COUNTA($D$5:$D157)&lt;=G$2,AVERAGE($D$5:$D157),G$3*($D157-$G156)+$G156)</f>
        <v>195.84402782028394</v>
      </c>
      <c r="H157" s="26"/>
      <c r="I157" s="1">
        <v>45695</v>
      </c>
      <c r="J157" s="26">
        <v>187.14</v>
      </c>
      <c r="K157">
        <v>196.89350003746679</v>
      </c>
      <c r="L157">
        <v>195.84402782028394</v>
      </c>
      <c r="N157" s="1">
        <v>45695</v>
      </c>
      <c r="O157" s="34">
        <f t="shared" si="6"/>
        <v>1.0494722171828528</v>
      </c>
      <c r="P157" s="34">
        <f>IF(COUNTA($O$5:$O157)&lt;=E$2,AVERAGE($O$5:$O157),E$3*($O157-$P156)+$P156)</f>
        <v>2.566770840788954</v>
      </c>
      <c r="Q157" s="34">
        <f t="shared" si="7"/>
        <v>-1.5172986236061012</v>
      </c>
    </row>
    <row r="158" spans="1:17" x14ac:dyDescent="0.35">
      <c r="A158" s="1">
        <v>45698</v>
      </c>
      <c r="B158" s="2">
        <v>6066.44</v>
      </c>
      <c r="C158" s="2"/>
      <c r="D158">
        <v>188.2</v>
      </c>
      <c r="E158" s="26">
        <f>IF(COUNTA($D$5:$D158)&lt;=E$2,AVERAGE($D$5:$D158),E$3*($D158-$E157)+$E157)</f>
        <v>194.78197934003447</v>
      </c>
      <c r="F158" s="26">
        <f>IF(COUNTA($D$5:$D158)&lt;=F$2,AVERAGE($D$5:$D158),F$3*($D158-$F157)+$F157)</f>
        <v>195.55603849324112</v>
      </c>
      <c r="G158" s="26">
        <f>IF(COUNTA($D$5:$D158)&lt;=G$2,AVERAGE($D$5:$D158),G$3*($D158-$G157)+$G157)</f>
        <v>195.27780353729995</v>
      </c>
      <c r="H158" s="26"/>
      <c r="I158" s="1">
        <v>45698</v>
      </c>
      <c r="J158" s="26">
        <v>188.2</v>
      </c>
      <c r="K158">
        <v>195.55603849324112</v>
      </c>
      <c r="L158">
        <v>195.27780353729995</v>
      </c>
      <c r="N158" s="1">
        <v>45698</v>
      </c>
      <c r="O158" s="34">
        <f t="shared" si="6"/>
        <v>0.27823495594117276</v>
      </c>
      <c r="P158" s="34">
        <f>IF(COUNTA($O$5:$O158)&lt;=E$2,AVERAGE($O$5:$O158),E$3*($O158-$P157)+$P157)</f>
        <v>2.1090636638193976</v>
      </c>
      <c r="Q158" s="34">
        <f t="shared" si="7"/>
        <v>-1.8308287078782248</v>
      </c>
    </row>
    <row r="159" spans="1:17" x14ac:dyDescent="0.35">
      <c r="A159" s="1">
        <v>45699</v>
      </c>
      <c r="B159" s="2">
        <v>6068.5</v>
      </c>
      <c r="C159" s="2"/>
      <c r="D159">
        <v>187.07</v>
      </c>
      <c r="E159" s="26">
        <f>IF(COUNTA($D$5:$D159)&lt;=E$2,AVERAGE($D$5:$D159),E$3*($D159-$E158)+$E158)</f>
        <v>193.23958347202756</v>
      </c>
      <c r="F159" s="26">
        <f>IF(COUNTA($D$5:$D159)&lt;=F$2,AVERAGE($D$5:$D159),F$3*($D159-$F158)+$F158)</f>
        <v>194.25049410966557</v>
      </c>
      <c r="G159" s="26">
        <f>IF(COUNTA($D$5:$D159)&lt;=G$2,AVERAGE($D$5:$D159),G$3*($D159-$G158)+$G158)</f>
        <v>194.66981809009255</v>
      </c>
      <c r="H159" s="26"/>
      <c r="I159" s="1">
        <v>45699</v>
      </c>
      <c r="J159" s="26">
        <v>187.07</v>
      </c>
      <c r="K159">
        <v>194.25049410966557</v>
      </c>
      <c r="L159">
        <v>194.66981809009255</v>
      </c>
      <c r="N159" s="1">
        <v>45699</v>
      </c>
      <c r="O159" s="34">
        <f t="shared" si="6"/>
        <v>-0.41932398042698082</v>
      </c>
      <c r="P159" s="34">
        <f>IF(COUNTA($O$5:$O159)&lt;=E$2,AVERAGE($O$5:$O159),E$3*($O159-$P158)+$P158)</f>
        <v>1.6033861349701217</v>
      </c>
      <c r="Q159" s="34">
        <f t="shared" si="7"/>
        <v>-2.0227101153971025</v>
      </c>
    </row>
    <row r="160" spans="1:17" x14ac:dyDescent="0.35">
      <c r="A160" s="1">
        <v>45700</v>
      </c>
      <c r="B160" s="2">
        <v>6051.97</v>
      </c>
      <c r="C160" s="2"/>
      <c r="D160">
        <v>185.43</v>
      </c>
      <c r="E160" s="26">
        <f>IF(COUNTA($D$5:$D160)&lt;=E$2,AVERAGE($D$5:$D160),E$3*($D160-$E159)+$E159)</f>
        <v>191.67766677762205</v>
      </c>
      <c r="F160" s="26">
        <f>IF(COUNTA($D$5:$D160)&lt;=F$2,AVERAGE($D$5:$D160),F$3*($D160-$F159)+$F159)</f>
        <v>192.89349501587085</v>
      </c>
      <c r="G160" s="26">
        <f>IF(COUNTA($D$5:$D160)&lt;=G$2,AVERAGE($D$5:$D160),G$3*($D160-$G159)+$G159)</f>
        <v>193.98538712045607</v>
      </c>
      <c r="H160" s="26"/>
      <c r="I160" s="1">
        <v>45700</v>
      </c>
      <c r="J160" s="26">
        <v>185.43</v>
      </c>
      <c r="K160">
        <v>192.89349501587085</v>
      </c>
      <c r="L160">
        <v>193.98538712045607</v>
      </c>
      <c r="N160" s="1">
        <v>45700</v>
      </c>
      <c r="O160" s="34">
        <f t="shared" si="6"/>
        <v>-1.091892104585213</v>
      </c>
      <c r="P160" s="34">
        <f>IF(COUNTA($O$5:$O160)&lt;=E$2,AVERAGE($O$5:$O160),E$3*($O160-$P159)+$P159)</f>
        <v>1.0643304870590549</v>
      </c>
      <c r="Q160" s="34">
        <f t="shared" si="7"/>
        <v>-2.1562225916442679</v>
      </c>
    </row>
    <row r="161" spans="1:17" x14ac:dyDescent="0.35">
      <c r="A161" s="1">
        <v>45701</v>
      </c>
      <c r="B161" s="2">
        <v>6115.07</v>
      </c>
      <c r="C161" s="2"/>
      <c r="D161">
        <v>187.88</v>
      </c>
      <c r="E161" s="26">
        <f>IF(COUNTA($D$5:$D161)&lt;=E$2,AVERAGE($D$5:$D161),E$3*($D161-$E160)+$E160)</f>
        <v>190.91813342209764</v>
      </c>
      <c r="F161" s="26">
        <f>IF(COUNTA($D$5:$D161)&lt;=F$2,AVERAGE($D$5:$D161),F$3*($D161-$F160)+$F160)</f>
        <v>192.12218809035227</v>
      </c>
      <c r="G161" s="26">
        <f>IF(COUNTA($D$5:$D161)&lt;=G$2,AVERAGE($D$5:$D161),G$3*($D161-$G160)+$G160)</f>
        <v>193.53313622264452</v>
      </c>
      <c r="H161" s="26"/>
      <c r="I161" s="1">
        <v>45701</v>
      </c>
      <c r="J161" s="26">
        <v>187.88</v>
      </c>
      <c r="K161">
        <v>192.12218809035227</v>
      </c>
      <c r="L161">
        <v>193.53313622264452</v>
      </c>
      <c r="N161" s="1">
        <v>45701</v>
      </c>
      <c r="O161" s="34">
        <f t="shared" si="6"/>
        <v>-1.4109481322922477</v>
      </c>
      <c r="P161" s="34">
        <f>IF(COUNTA($O$5:$O161)&lt;=E$2,AVERAGE($O$5:$O161),E$3*($O161-$P160)+$P160)</f>
        <v>0.56927476318879433</v>
      </c>
      <c r="Q161" s="34">
        <f t="shared" si="7"/>
        <v>-1.9802228954810421</v>
      </c>
    </row>
    <row r="162" spans="1:17" x14ac:dyDescent="0.35">
      <c r="A162" s="1">
        <v>45702</v>
      </c>
      <c r="B162" s="2">
        <v>6114.63</v>
      </c>
      <c r="C162" s="2"/>
      <c r="D162">
        <v>186.87</v>
      </c>
      <c r="E162" s="26">
        <f>IF(COUNTA($D$5:$D162)&lt;=E$2,AVERAGE($D$5:$D162),E$3*($D162-$E161)+$E161)</f>
        <v>190.10850673767811</v>
      </c>
      <c r="F162" s="26">
        <f>IF(COUNTA($D$5:$D162)&lt;=F$2,AVERAGE($D$5:$D162),F$3*($D162-$F161)+$F161)</f>
        <v>191.31415915337499</v>
      </c>
      <c r="G162" s="26">
        <f>IF(COUNTA($D$5:$D162)&lt;=G$2,AVERAGE($D$5:$D162),G$3*($D162-$G161)+$G161)</f>
        <v>193.03957057652269</v>
      </c>
      <c r="H162" s="26"/>
      <c r="I162" s="1">
        <v>45702</v>
      </c>
      <c r="J162" s="26">
        <v>186.87</v>
      </c>
      <c r="K162">
        <v>191.31415915337499</v>
      </c>
      <c r="L162">
        <v>193.03957057652269</v>
      </c>
      <c r="N162" s="1">
        <v>45702</v>
      </c>
      <c r="O162" s="34">
        <f t="shared" si="6"/>
        <v>-1.7254114231477047</v>
      </c>
      <c r="P162" s="34">
        <f>IF(COUNTA($O$5:$O162)&lt;=E$2,AVERAGE($O$5:$O162),E$3*($O162-$P161)+$P161)</f>
        <v>0.11033752592149448</v>
      </c>
      <c r="Q162" s="34">
        <f t="shared" si="7"/>
        <v>-1.8357489490691992</v>
      </c>
    </row>
    <row r="163" spans="1:17" x14ac:dyDescent="0.35">
      <c r="A163" s="1">
        <v>45706</v>
      </c>
      <c r="B163" s="2">
        <v>6129.58</v>
      </c>
      <c r="C163" s="2"/>
      <c r="D163">
        <v>185.8</v>
      </c>
      <c r="E163" s="26">
        <f>IF(COUNTA($D$5:$D163)&lt;=E$2,AVERAGE($D$5:$D163),E$3*($D163-$E162)+$E162)</f>
        <v>189.2468053901425</v>
      </c>
      <c r="F163" s="26">
        <f>IF(COUNTA($D$5:$D163)&lt;=F$2,AVERAGE($D$5:$D163),F$3*($D163-$F162)+$F162)</f>
        <v>190.46582697593269</v>
      </c>
      <c r="G163" s="26">
        <f>IF(COUNTA($D$5:$D163)&lt;=G$2,AVERAGE($D$5:$D163),G$3*($D163-$G162)+$G162)</f>
        <v>192.50330608937287</v>
      </c>
      <c r="H163" s="26"/>
      <c r="I163" s="1">
        <v>45706</v>
      </c>
      <c r="J163" s="26">
        <v>185.8</v>
      </c>
      <c r="K163">
        <v>190.46582697593269</v>
      </c>
      <c r="L163">
        <v>192.50330608937287</v>
      </c>
      <c r="N163" s="1">
        <v>45706</v>
      </c>
      <c r="O163" s="34">
        <f t="shared" si="6"/>
        <v>-2.0374791134401846</v>
      </c>
      <c r="P163" s="34">
        <f>IF(COUNTA($O$5:$O163)&lt;=E$2,AVERAGE($O$5:$O163),E$3*($O163-$P162)+$P162)</f>
        <v>-0.31922580195084133</v>
      </c>
      <c r="Q163" s="34">
        <f t="shared" si="7"/>
        <v>-1.7182533114893432</v>
      </c>
    </row>
    <row r="164" spans="1:17" x14ac:dyDescent="0.35">
      <c r="A164" s="1">
        <v>45707</v>
      </c>
      <c r="B164" s="2">
        <v>6144.15</v>
      </c>
      <c r="C164" s="2"/>
      <c r="D164">
        <v>187.13</v>
      </c>
      <c r="E164" s="26">
        <f>IF(COUNTA($D$5:$D164)&lt;=E$2,AVERAGE($D$5:$D164),E$3*($D164-$E163)+$E163)</f>
        <v>188.82344431211399</v>
      </c>
      <c r="F164" s="26">
        <f>IF(COUNTA($D$5:$D164)&lt;=F$2,AVERAGE($D$5:$D164),F$3*($D164-$F163)+$F163)</f>
        <v>189.95262282578921</v>
      </c>
      <c r="G164" s="26">
        <f>IF(COUNTA($D$5:$D164)&lt;=G$2,AVERAGE($D$5:$D164),G$3*($D164-$G163)+$G163)</f>
        <v>192.105283416086</v>
      </c>
      <c r="H164" s="26"/>
      <c r="I164" s="1">
        <v>45707</v>
      </c>
      <c r="J164" s="26">
        <v>187.13</v>
      </c>
      <c r="K164">
        <v>189.95262282578921</v>
      </c>
      <c r="L164">
        <v>192.105283416086</v>
      </c>
      <c r="N164" s="1">
        <v>45707</v>
      </c>
      <c r="O164" s="34">
        <f t="shared" si="6"/>
        <v>-2.1526605902967901</v>
      </c>
      <c r="P164" s="34">
        <f>IF(COUNTA($O$5:$O164)&lt;=E$2,AVERAGE($O$5:$O164),E$3*($O164-$P163)+$P163)</f>
        <v>-0.68591275962003118</v>
      </c>
      <c r="Q164" s="34">
        <f t="shared" si="7"/>
        <v>-1.466747830676759</v>
      </c>
    </row>
    <row r="165" spans="1:17" x14ac:dyDescent="0.35">
      <c r="A165" s="1">
        <v>45708</v>
      </c>
      <c r="B165" s="2">
        <v>6117.52</v>
      </c>
      <c r="C165" s="2"/>
      <c r="D165">
        <v>186.64</v>
      </c>
      <c r="E165" s="26">
        <f>IF(COUNTA($D$5:$D165)&lt;=E$2,AVERAGE($D$5:$D165),E$3*($D165-$E164)+$E164)</f>
        <v>188.38675544969118</v>
      </c>
      <c r="F165" s="26">
        <f>IF(COUNTA($D$5:$D165)&lt;=F$2,AVERAGE($D$5:$D165),F$3*($D165-$F164)+$F164)</f>
        <v>189.44298854489855</v>
      </c>
      <c r="G165" s="26">
        <f>IF(COUNTA($D$5:$D165)&lt;=G$2,AVERAGE($D$5:$D165),G$3*($D165-$G164)+$G164)</f>
        <v>191.70044760748704</v>
      </c>
      <c r="H165" s="26"/>
      <c r="I165" s="1">
        <v>45708</v>
      </c>
      <c r="J165" s="26">
        <v>186.64</v>
      </c>
      <c r="K165">
        <v>189.44298854489855</v>
      </c>
      <c r="L165">
        <v>191.70044760748704</v>
      </c>
      <c r="N165" s="1">
        <v>45708</v>
      </c>
      <c r="O165" s="34">
        <f t="shared" si="6"/>
        <v>-2.2574590625884809</v>
      </c>
      <c r="P165" s="34">
        <f>IF(COUNTA($O$5:$O165)&lt;=E$2,AVERAGE($O$5:$O165),E$3*($O165-$P164)+$P164)</f>
        <v>-1.0002220202137211</v>
      </c>
      <c r="Q165" s="34">
        <f t="shared" si="7"/>
        <v>-1.2572370423747599</v>
      </c>
    </row>
    <row r="166" spans="1:17" x14ac:dyDescent="0.35">
      <c r="A166" s="1">
        <v>45709</v>
      </c>
      <c r="B166" s="2">
        <v>6013.13</v>
      </c>
      <c r="C166" s="2"/>
      <c r="D166">
        <v>181.58</v>
      </c>
      <c r="E166" s="26">
        <f>IF(COUNTA($D$5:$D166)&lt;=E$2,AVERAGE($D$5:$D166),E$3*($D166-$E165)+$E165)</f>
        <v>187.02540435975294</v>
      </c>
      <c r="F166" s="26">
        <f>IF(COUNTA($D$5:$D166)&lt;=F$2,AVERAGE($D$5:$D166),F$3*($D166-$F165)+$F165)</f>
        <v>188.23329799952955</v>
      </c>
      <c r="G166" s="26">
        <f>IF(COUNTA($D$5:$D166)&lt;=G$2,AVERAGE($D$5:$D166),G$3*($D166-$G165)+$G165)</f>
        <v>190.95078482174725</v>
      </c>
      <c r="H166" s="26"/>
      <c r="I166" s="1">
        <v>45709</v>
      </c>
      <c r="J166" s="26">
        <v>181.58</v>
      </c>
      <c r="K166">
        <v>188.23329799952955</v>
      </c>
      <c r="L166">
        <v>190.95078482174725</v>
      </c>
      <c r="N166" s="1">
        <v>45709</v>
      </c>
      <c r="O166" s="34">
        <f t="shared" si="6"/>
        <v>-2.717486822217694</v>
      </c>
      <c r="P166" s="34">
        <f>IF(COUNTA($O$5:$O166)&lt;=E$2,AVERAGE($O$5:$O166),E$3*($O166-$P165)+$P165)</f>
        <v>-1.3436749806145156</v>
      </c>
      <c r="Q166" s="34">
        <f t="shared" si="7"/>
        <v>-1.3738118416031784</v>
      </c>
    </row>
    <row r="167" spans="1:17" x14ac:dyDescent="0.35">
      <c r="A167" s="1">
        <v>45712</v>
      </c>
      <c r="B167" s="2">
        <v>5983.25</v>
      </c>
      <c r="C167" s="2"/>
      <c r="D167">
        <v>181.19</v>
      </c>
      <c r="E167" s="26">
        <f>IF(COUNTA($D$5:$D167)&lt;=E$2,AVERAGE($D$5:$D167),E$3*($D167-$E166)+$E166)</f>
        <v>185.85832348780235</v>
      </c>
      <c r="F167" s="26">
        <f>IF(COUNTA($D$5:$D167)&lt;=F$2,AVERAGE($D$5:$D167),F$3*($D167-$F166)+$F166)</f>
        <v>187.14971369190962</v>
      </c>
      <c r="G167" s="26">
        <f>IF(COUNTA($D$5:$D167)&lt;=G$2,AVERAGE($D$5:$D167),G$3*($D167-$G166)+$G166)</f>
        <v>190.22776372384004</v>
      </c>
      <c r="H167" s="26"/>
      <c r="I167" s="1">
        <v>45712</v>
      </c>
      <c r="J167" s="26">
        <v>181.19</v>
      </c>
      <c r="K167">
        <v>187.14971369190962</v>
      </c>
      <c r="L167">
        <v>190.22776372384004</v>
      </c>
      <c r="N167" s="1">
        <v>45712</v>
      </c>
      <c r="O167" s="34">
        <f t="shared" si="6"/>
        <v>-3.0780500319304167</v>
      </c>
      <c r="P167" s="34">
        <f>IF(COUNTA($O$5:$O167)&lt;=E$2,AVERAGE($O$5:$O167),E$3*($O167-$P166)+$P166)</f>
        <v>-1.6905499908776958</v>
      </c>
      <c r="Q167" s="34">
        <f t="shared" si="7"/>
        <v>-1.387500041052721</v>
      </c>
    </row>
    <row r="168" spans="1:17" x14ac:dyDescent="0.35">
      <c r="A168" s="1">
        <v>45713</v>
      </c>
      <c r="B168" s="2">
        <v>5955.25</v>
      </c>
      <c r="C168" s="2"/>
      <c r="D168">
        <v>177.37</v>
      </c>
      <c r="E168" s="26">
        <f>IF(COUNTA($D$5:$D168)&lt;=E$2,AVERAGE($D$5:$D168),E$3*($D168-$E167)+$E167)</f>
        <v>184.16065879024188</v>
      </c>
      <c r="F168" s="26">
        <f>IF(COUNTA($D$5:$D168)&lt;=F$2,AVERAGE($D$5:$D168),F$3*($D168-$F167)+$F167)</f>
        <v>185.64514235469275</v>
      </c>
      <c r="G168" s="26">
        <f>IF(COUNTA($D$5:$D168)&lt;=G$2,AVERAGE($D$5:$D168),G$3*($D168-$G167)+$G167)</f>
        <v>189.27533678133338</v>
      </c>
      <c r="H168" s="26"/>
      <c r="I168" s="1">
        <v>45713</v>
      </c>
      <c r="J168" s="26">
        <v>177.37</v>
      </c>
      <c r="K168">
        <v>185.64514235469275</v>
      </c>
      <c r="L168">
        <v>189.27533678133338</v>
      </c>
      <c r="N168" s="1">
        <v>45713</v>
      </c>
      <c r="O168" s="34">
        <f t="shared" si="6"/>
        <v>-3.6301944266406281</v>
      </c>
      <c r="P168" s="34">
        <f>IF(COUNTA($O$5:$O168)&lt;=E$2,AVERAGE($O$5:$O168),E$3*($O168-$P167)+$P167)</f>
        <v>-2.0784788780302823</v>
      </c>
      <c r="Q168" s="34">
        <f t="shared" si="7"/>
        <v>-1.5517155486103458</v>
      </c>
    </row>
    <row r="169" spans="1:17" x14ac:dyDescent="0.35">
      <c r="A169" s="1">
        <v>45714</v>
      </c>
      <c r="B169" s="2">
        <v>5956.06</v>
      </c>
      <c r="C169" s="2"/>
      <c r="D169">
        <v>174.7</v>
      </c>
      <c r="E169" s="26">
        <f>IF(COUNTA($D$5:$D169)&lt;=E$2,AVERAGE($D$5:$D169),E$3*($D169-$E168)+$E168)</f>
        <v>182.2685270321935</v>
      </c>
      <c r="F169" s="26">
        <f>IF(COUNTA($D$5:$D169)&lt;=F$2,AVERAGE($D$5:$D169),F$3*($D169-$F168)+$F168)</f>
        <v>183.96127430012464</v>
      </c>
      <c r="G169" s="26">
        <f>IF(COUNTA($D$5:$D169)&lt;=G$2,AVERAGE($D$5:$D169),G$3*($D169-$G168)+$G168)</f>
        <v>188.19568220493832</v>
      </c>
      <c r="H169" s="26"/>
      <c r="I169" s="1">
        <v>45714</v>
      </c>
      <c r="J169" s="26">
        <v>174.7</v>
      </c>
      <c r="K169">
        <v>183.96127430012464</v>
      </c>
      <c r="L169">
        <v>188.19568220493832</v>
      </c>
      <c r="N169" s="1">
        <v>45714</v>
      </c>
      <c r="O169" s="34">
        <f t="shared" si="6"/>
        <v>-4.2344079048136791</v>
      </c>
      <c r="P169" s="34">
        <f>IF(COUNTA($O$5:$O169)&lt;=E$2,AVERAGE($O$5:$O169),E$3*($O169-$P168)+$P168)</f>
        <v>-2.5096646833869616</v>
      </c>
      <c r="Q169" s="34">
        <f t="shared" si="7"/>
        <v>-1.7247432214267175</v>
      </c>
    </row>
    <row r="170" spans="1:17" x14ac:dyDescent="0.35">
      <c r="A170" s="1">
        <v>45715</v>
      </c>
      <c r="B170" s="2">
        <v>5861.57</v>
      </c>
      <c r="C170" s="2"/>
      <c r="D170">
        <v>170.21</v>
      </c>
      <c r="E170" s="26">
        <f>IF(COUNTA($D$5:$D170)&lt;=E$2,AVERAGE($D$5:$D170),E$3*($D170-$E169)+$E169)</f>
        <v>179.8568216257548</v>
      </c>
      <c r="F170" s="26">
        <f>IF(COUNTA($D$5:$D170)&lt;=F$2,AVERAGE($D$5:$D170),F$3*($D170-$F169)+$F169)</f>
        <v>181.84569363856701</v>
      </c>
      <c r="G170" s="26">
        <f>IF(COUNTA($D$5:$D170)&lt;=G$2,AVERAGE($D$5:$D170),G$3*($D170-$G169)+$G169)</f>
        <v>186.86340944901696</v>
      </c>
      <c r="H170" s="26"/>
      <c r="I170" s="1">
        <v>45715</v>
      </c>
      <c r="J170" s="26">
        <v>170.21</v>
      </c>
      <c r="K170">
        <v>181.84569363856701</v>
      </c>
      <c r="L170">
        <v>186.86340944901696</v>
      </c>
      <c r="N170" s="1">
        <v>45715</v>
      </c>
      <c r="O170" s="34">
        <f t="shared" si="6"/>
        <v>-5.0177158104499426</v>
      </c>
      <c r="P170" s="34">
        <f>IF(COUNTA($O$5:$O170)&lt;=E$2,AVERAGE($O$5:$O170),E$3*($O170-$P169)+$P169)</f>
        <v>-3.0112749087995576</v>
      </c>
      <c r="Q170" s="34">
        <f t="shared" si="7"/>
        <v>-2.006440901650385</v>
      </c>
    </row>
    <row r="171" spans="1:17" x14ac:dyDescent="0.35">
      <c r="A171" s="1">
        <v>45716</v>
      </c>
      <c r="B171" s="2">
        <v>5954.5</v>
      </c>
      <c r="C171" s="2"/>
      <c r="D171">
        <v>172.22</v>
      </c>
      <c r="E171" s="26">
        <f>IF(COUNTA($D$5:$D171)&lt;=E$2,AVERAGE($D$5:$D171),E$3*($D171-$E170)+$E170)</f>
        <v>178.32945730060385</v>
      </c>
      <c r="F171" s="26">
        <f>IF(COUNTA($D$5:$D171)&lt;=F$2,AVERAGE($D$5:$D171),F$3*($D171-$F170)+$F170)</f>
        <v>180.36481769417207</v>
      </c>
      <c r="G171" s="26">
        <f>IF(COUNTA($D$5:$D171)&lt;=G$2,AVERAGE($D$5:$D171),G$3*($D171-$G170)+$G170)</f>
        <v>185.77871245279348</v>
      </c>
      <c r="H171" s="26"/>
      <c r="I171" s="1">
        <v>45716</v>
      </c>
      <c r="J171" s="26">
        <v>172.22</v>
      </c>
      <c r="K171">
        <v>180.36481769417207</v>
      </c>
      <c r="L171">
        <v>185.77871245279348</v>
      </c>
      <c r="N171" s="1">
        <v>45716</v>
      </c>
      <c r="O171" s="34">
        <f t="shared" si="6"/>
        <v>-5.4138947586214101</v>
      </c>
      <c r="P171" s="34">
        <f>IF(COUNTA($O$5:$O171)&lt;=E$2,AVERAGE($O$5:$O171),E$3*($O171-$P170)+$P170)</f>
        <v>-3.491798878763928</v>
      </c>
      <c r="Q171" s="34">
        <f t="shared" si="7"/>
        <v>-1.9220958798574821</v>
      </c>
    </row>
    <row r="172" spans="1:17" x14ac:dyDescent="0.35">
      <c r="A172" s="1">
        <v>45719</v>
      </c>
      <c r="B172" s="2">
        <v>5849.72</v>
      </c>
      <c r="C172" s="2"/>
      <c r="D172">
        <v>168.66</v>
      </c>
      <c r="E172" s="26">
        <f>IF(COUNTA($D$5:$D172)&lt;=E$2,AVERAGE($D$5:$D172),E$3*($D172-$E171)+$E171)</f>
        <v>176.39556584048307</v>
      </c>
      <c r="F172" s="26">
        <f>IF(COUNTA($D$5:$D172)&lt;=F$2,AVERAGE($D$5:$D172),F$3*($D172-$F171)+$F171)</f>
        <v>178.5640765104533</v>
      </c>
      <c r="G172" s="26">
        <f>IF(COUNTA($D$5:$D172)&lt;=G$2,AVERAGE($D$5:$D172),G$3*($D172-$G171)+$G171)</f>
        <v>184.5106596785125</v>
      </c>
      <c r="H172" s="26"/>
      <c r="I172" s="1">
        <v>45719</v>
      </c>
      <c r="J172" s="26">
        <v>168.66</v>
      </c>
      <c r="K172">
        <v>178.5640765104533</v>
      </c>
      <c r="L172">
        <v>184.5106596785125</v>
      </c>
      <c r="N172" s="1">
        <v>45719</v>
      </c>
      <c r="O172" s="34">
        <f t="shared" si="6"/>
        <v>-5.9465831680591918</v>
      </c>
      <c r="P172" s="34">
        <f>IF(COUNTA($O$5:$O172)&lt;=E$2,AVERAGE($O$5:$O172),E$3*($O172-$P171)+$P171)</f>
        <v>-3.9827557366229809</v>
      </c>
      <c r="Q172" s="34">
        <f t="shared" si="7"/>
        <v>-1.963827431436211</v>
      </c>
    </row>
    <row r="173" spans="1:17" x14ac:dyDescent="0.35">
      <c r="A173" s="1">
        <v>45720</v>
      </c>
      <c r="B173" s="2">
        <v>5778.15</v>
      </c>
      <c r="C173" s="2"/>
      <c r="D173">
        <v>172.61</v>
      </c>
      <c r="E173" s="26">
        <f>IF(COUNTA($D$5:$D173)&lt;=E$2,AVERAGE($D$5:$D173),E$3*($D173-$E172)+$E172)</f>
        <v>175.63845267238645</v>
      </c>
      <c r="F173" s="26">
        <f>IF(COUNTA($D$5:$D173)&lt;=F$2,AVERAGE($D$5:$D173),F$3*($D173-$F172)+$F172)</f>
        <v>177.64806473961434</v>
      </c>
      <c r="G173" s="26">
        <f>IF(COUNTA($D$5:$D173)&lt;=G$2,AVERAGE($D$5:$D173),G$3*($D173-$G172)+$G172)</f>
        <v>183.62912933195602</v>
      </c>
      <c r="H173" s="26"/>
      <c r="I173" s="1">
        <v>45720</v>
      </c>
      <c r="J173" s="26">
        <v>172.61</v>
      </c>
      <c r="K173">
        <v>177.64806473961434</v>
      </c>
      <c r="L173">
        <v>183.62912933195602</v>
      </c>
      <c r="N173" s="1">
        <v>45720</v>
      </c>
      <c r="O173" s="34">
        <f t="shared" si="6"/>
        <v>-5.9810645923416814</v>
      </c>
      <c r="P173" s="34">
        <f>IF(COUNTA($O$5:$O173)&lt;=E$2,AVERAGE($O$5:$O173),E$3*($O173-$P172)+$P172)</f>
        <v>-4.3824175077667213</v>
      </c>
      <c r="Q173" s="34">
        <f t="shared" si="7"/>
        <v>-1.5986470845749601</v>
      </c>
    </row>
    <row r="174" spans="1:17" x14ac:dyDescent="0.35">
      <c r="A174" s="1">
        <v>45721</v>
      </c>
      <c r="B174" s="2">
        <v>5842.63</v>
      </c>
      <c r="C174" s="2"/>
      <c r="D174">
        <v>174.99</v>
      </c>
      <c r="E174" s="26">
        <f>IF(COUNTA($D$5:$D174)&lt;=E$2,AVERAGE($D$5:$D174),E$3*($D174-$E173)+$E173)</f>
        <v>175.50876213790917</v>
      </c>
      <c r="F174" s="26">
        <f>IF(COUNTA($D$5:$D174)&lt;=F$2,AVERAGE($D$5:$D174),F$3*($D174-$F173)+$F173)</f>
        <v>177.2391317027506</v>
      </c>
      <c r="G174" s="26">
        <f>IF(COUNTA($D$5:$D174)&lt;=G$2,AVERAGE($D$5:$D174),G$3*($D174-$G173)+$G173)</f>
        <v>182.9891938258852</v>
      </c>
      <c r="H174" s="26"/>
      <c r="I174" s="1">
        <v>45721</v>
      </c>
      <c r="J174" s="26">
        <v>174.99</v>
      </c>
      <c r="K174">
        <v>177.2391317027506</v>
      </c>
      <c r="L174">
        <v>182.9891938258852</v>
      </c>
      <c r="N174" s="1">
        <v>45721</v>
      </c>
      <c r="O174" s="34">
        <f t="shared" si="6"/>
        <v>-5.7500621231345974</v>
      </c>
      <c r="P174" s="34">
        <f>IF(COUNTA($O$5:$O174)&lt;=E$2,AVERAGE($O$5:$O174),E$3*($O174-$P173)+$P173)</f>
        <v>-4.6559464308402969</v>
      </c>
      <c r="Q174" s="34">
        <f t="shared" si="7"/>
        <v>-1.0941156922943005</v>
      </c>
    </row>
    <row r="175" spans="1:17" x14ac:dyDescent="0.35">
      <c r="A175" s="1">
        <v>45722</v>
      </c>
      <c r="B175" s="2">
        <v>5738.52</v>
      </c>
      <c r="C175" s="2"/>
      <c r="D175">
        <v>174.21</v>
      </c>
      <c r="E175" s="26">
        <f>IF(COUNTA($D$5:$D175)&lt;=E$2,AVERAGE($D$5:$D175),E$3*($D175-$E174)+$E174)</f>
        <v>175.24900971032733</v>
      </c>
      <c r="F175" s="26">
        <f>IF(COUNTA($D$5:$D175)&lt;=F$2,AVERAGE($D$5:$D175),F$3*($D175-$F174)+$F174)</f>
        <v>176.77311144078897</v>
      </c>
      <c r="G175" s="26">
        <f>IF(COUNTA($D$5:$D175)&lt;=G$2,AVERAGE($D$5:$D175),G$3*($D175-$G174)+$G174)</f>
        <v>182.33888317211591</v>
      </c>
      <c r="H175" s="26"/>
      <c r="I175" s="1">
        <v>45722</v>
      </c>
      <c r="J175" s="26">
        <v>174.21</v>
      </c>
      <c r="K175">
        <v>176.77311144078897</v>
      </c>
      <c r="L175">
        <v>182.33888317211591</v>
      </c>
      <c r="N175" s="1">
        <v>45722</v>
      </c>
      <c r="O175" s="34">
        <f t="shared" si="6"/>
        <v>-5.5657717313269472</v>
      </c>
      <c r="P175" s="34">
        <f>IF(COUNTA($O$5:$O175)&lt;=E$2,AVERAGE($O$5:$O175),E$3*($O175-$P174)+$P174)</f>
        <v>-4.8379114909376266</v>
      </c>
      <c r="Q175" s="34">
        <f t="shared" si="7"/>
        <v>-0.72786024038932062</v>
      </c>
    </row>
    <row r="176" spans="1:17" x14ac:dyDescent="0.35">
      <c r="A176" s="1">
        <v>45723</v>
      </c>
      <c r="B176" s="2">
        <v>5770.2</v>
      </c>
      <c r="C176" s="2"/>
      <c r="D176">
        <v>175.75</v>
      </c>
      <c r="E176" s="26">
        <f>IF(COUNTA($D$5:$D176)&lt;=E$2,AVERAGE($D$5:$D176),E$3*($D176-$E175)+$E175)</f>
        <v>175.34920776826186</v>
      </c>
      <c r="F176" s="26">
        <f>IF(COUNTA($D$5:$D176)&lt;=F$2,AVERAGE($D$5:$D176),F$3*($D176-$F175)+$F175)</f>
        <v>176.61570968066758</v>
      </c>
      <c r="G176" s="26">
        <f>IF(COUNTA($D$5:$D176)&lt;=G$2,AVERAGE($D$5:$D176),G$3*($D176-$G175)+$G175)</f>
        <v>181.85081775195917</v>
      </c>
      <c r="H176" s="26"/>
      <c r="I176" s="1">
        <v>45723</v>
      </c>
      <c r="J176" s="26">
        <v>175.75</v>
      </c>
      <c r="K176">
        <v>176.61570968066758</v>
      </c>
      <c r="L176">
        <v>181.85081775195917</v>
      </c>
      <c r="N176" s="1">
        <v>45723</v>
      </c>
      <c r="O176" s="34">
        <f t="shared" si="6"/>
        <v>-5.2351080712915916</v>
      </c>
      <c r="P176" s="34">
        <f>IF(COUNTA($O$5:$O176)&lt;=E$2,AVERAGE($O$5:$O176),E$3*($O176-$P175)+$P175)</f>
        <v>-4.91735080700842</v>
      </c>
      <c r="Q176" s="34">
        <f t="shared" si="7"/>
        <v>-0.31775726428317164</v>
      </c>
    </row>
    <row r="177" spans="1:17" x14ac:dyDescent="0.35">
      <c r="A177" s="1">
        <v>45726</v>
      </c>
      <c r="B177" s="2">
        <v>5614.56</v>
      </c>
      <c r="C177" s="2"/>
      <c r="D177">
        <v>167.81</v>
      </c>
      <c r="E177" s="26">
        <f>IF(COUNTA($D$5:$D177)&lt;=E$2,AVERAGE($D$5:$D177),E$3*($D177-$E176)+$E176)</f>
        <v>173.84136621460948</v>
      </c>
      <c r="F177" s="26">
        <f>IF(COUNTA($D$5:$D177)&lt;=F$2,AVERAGE($D$5:$D177),F$3*($D177-$F176)+$F176)</f>
        <v>175.26098511441103</v>
      </c>
      <c r="G177" s="26">
        <f>IF(COUNTA($D$5:$D177)&lt;=G$2,AVERAGE($D$5:$D177),G$3*($D177-$G176)+$G176)</f>
        <v>180.81075717773996</v>
      </c>
      <c r="H177" s="26"/>
      <c r="I177" s="1">
        <v>45726</v>
      </c>
      <c r="J177" s="26">
        <v>167.81</v>
      </c>
      <c r="K177">
        <v>175.26098511441103</v>
      </c>
      <c r="L177">
        <v>180.81075717773996</v>
      </c>
      <c r="N177" s="1">
        <v>45726</v>
      </c>
      <c r="O177" s="34">
        <f t="shared" si="6"/>
        <v>-5.5497720633289305</v>
      </c>
      <c r="P177" s="34">
        <f>IF(COUNTA($O$5:$O177)&lt;=E$2,AVERAGE($O$5:$O177),E$3*($O177-$P176)+$P176)</f>
        <v>-5.0438350582725224</v>
      </c>
      <c r="Q177" s="34">
        <f t="shared" si="7"/>
        <v>-0.50593700505640804</v>
      </c>
    </row>
    <row r="178" spans="1:17" x14ac:dyDescent="0.35">
      <c r="A178" s="1">
        <v>45727</v>
      </c>
      <c r="B178" s="2">
        <v>5572.07</v>
      </c>
      <c r="C178" s="2"/>
      <c r="D178">
        <v>165.98</v>
      </c>
      <c r="E178" s="26">
        <f>IF(COUNTA($D$5:$D178)&lt;=E$2,AVERAGE($D$5:$D178),E$3*($D178-$E177)+$E177)</f>
        <v>172.26909297168757</v>
      </c>
      <c r="F178" s="26">
        <f>IF(COUNTA($D$5:$D178)&lt;=F$2,AVERAGE($D$5:$D178),F$3*($D178-$F177)+$F177)</f>
        <v>173.83314125065547</v>
      </c>
      <c r="G178" s="26">
        <f>IF(COUNTA($D$5:$D178)&lt;=G$2,AVERAGE($D$5:$D178),G$3*($D178-$G177)+$G177)</f>
        <v>179.71218257198143</v>
      </c>
      <c r="H178" s="26"/>
      <c r="I178" s="1">
        <v>45727</v>
      </c>
      <c r="J178" s="26">
        <v>165.98</v>
      </c>
      <c r="K178">
        <v>173.83314125065547</v>
      </c>
      <c r="L178">
        <v>179.71218257198143</v>
      </c>
      <c r="N178" s="1">
        <v>45727</v>
      </c>
      <c r="O178" s="34">
        <f t="shared" ref="O178:O192" si="8">F178-G178</f>
        <v>-5.8790413213259569</v>
      </c>
      <c r="P178" s="34">
        <f>IF(COUNTA($O$5:$O178)&lt;=E$2,AVERAGE($O$5:$O178),E$3*($O178-$P177)+$P177)</f>
        <v>-5.2108763108832097</v>
      </c>
      <c r="Q178" s="34">
        <f t="shared" si="7"/>
        <v>-0.66816501044274723</v>
      </c>
    </row>
    <row r="179" spans="1:17" x14ac:dyDescent="0.35">
      <c r="A179" s="1">
        <v>45728</v>
      </c>
      <c r="B179" s="2">
        <v>5599.3</v>
      </c>
      <c r="C179" s="2"/>
      <c r="D179">
        <v>169</v>
      </c>
      <c r="E179" s="26">
        <f>IF(COUNTA($D$5:$D179)&lt;=E$2,AVERAGE($D$5:$D179),E$3*($D179-$E178)+$E178)</f>
        <v>171.61527437735006</v>
      </c>
      <c r="F179" s="26">
        <f>IF(COUNTA($D$5:$D179)&lt;=F$2,AVERAGE($D$5:$D179),F$3*($D179-$F178)+$F178)</f>
        <v>173.08958105824695</v>
      </c>
      <c r="G179" s="26">
        <f>IF(COUNTA($D$5:$D179)&lt;=G$2,AVERAGE($D$5:$D179),G$3*($D179-$G178)+$G178)</f>
        <v>178.91868756664948</v>
      </c>
      <c r="H179" s="26"/>
      <c r="I179" s="1">
        <v>45728</v>
      </c>
      <c r="J179" s="26">
        <v>169</v>
      </c>
      <c r="K179">
        <v>173.08958105824695</v>
      </c>
      <c r="L179">
        <v>178.91868756664948</v>
      </c>
      <c r="N179" s="1">
        <v>45728</v>
      </c>
      <c r="O179" s="34">
        <f t="shared" si="8"/>
        <v>-5.829106508402532</v>
      </c>
      <c r="P179" s="34">
        <f>IF(COUNTA($O$5:$O179)&lt;=E$2,AVERAGE($O$5:$O179),E$3*($O179-$P178)+$P178)</f>
        <v>-5.3345223503870738</v>
      </c>
      <c r="Q179" s="34">
        <f t="shared" si="7"/>
        <v>-0.49458415801545819</v>
      </c>
    </row>
    <row r="180" spans="1:17" x14ac:dyDescent="0.35">
      <c r="A180" s="1">
        <v>45729</v>
      </c>
      <c r="B180" s="2">
        <v>5521.52</v>
      </c>
      <c r="C180" s="2"/>
      <c r="D180">
        <v>164.73</v>
      </c>
      <c r="E180" s="26">
        <f>IF(COUNTA($D$5:$D180)&lt;=E$2,AVERAGE($D$5:$D180),E$3*($D180-$E179)+$E179)</f>
        <v>170.23821950188005</v>
      </c>
      <c r="F180" s="26">
        <f>IF(COUNTA($D$5:$D180)&lt;=F$2,AVERAGE($D$5:$D180),F$3*($D180-$F179)+$F179)</f>
        <v>171.8034916646705</v>
      </c>
      <c r="G180" s="26">
        <f>IF(COUNTA($D$5:$D180)&lt;=G$2,AVERAGE($D$5:$D180),G$3*($D180-$G179)+$G179)</f>
        <v>177.8676736728236</v>
      </c>
      <c r="H180" s="26"/>
      <c r="I180" s="1">
        <v>45729</v>
      </c>
      <c r="J180" s="26">
        <v>164.73</v>
      </c>
      <c r="K180">
        <v>171.8034916646705</v>
      </c>
      <c r="L180">
        <v>177.8676736728236</v>
      </c>
      <c r="N180" s="1">
        <v>45729</v>
      </c>
      <c r="O180" s="34">
        <f t="shared" si="8"/>
        <v>-6.0641820081530966</v>
      </c>
      <c r="P180" s="34">
        <f>IF(COUNTA($O$5:$O180)&lt;=E$2,AVERAGE($O$5:$O180),E$3*($O180-$P179)+$P179)</f>
        <v>-5.4804542819402782</v>
      </c>
      <c r="Q180" s="34">
        <f t="shared" si="7"/>
        <v>-0.58372772621281843</v>
      </c>
    </row>
    <row r="181" spans="1:17" x14ac:dyDescent="0.35">
      <c r="A181" s="1">
        <v>45730</v>
      </c>
      <c r="B181" s="2">
        <v>5638.94</v>
      </c>
      <c r="C181" s="2"/>
      <c r="D181">
        <v>167.62</v>
      </c>
      <c r="E181" s="26">
        <f>IF(COUNTA($D$5:$D181)&lt;=E$2,AVERAGE($D$5:$D181),E$3*($D181-$E180)+$E180)</f>
        <v>169.71457560150404</v>
      </c>
      <c r="F181" s="26">
        <f>IF(COUNTA($D$5:$D181)&lt;=F$2,AVERAGE($D$5:$D181),F$3*($D181-$F180)+$F180)</f>
        <v>171.1598775624135</v>
      </c>
      <c r="G181" s="26">
        <f>IF(COUNTA($D$5:$D181)&lt;=G$2,AVERAGE($D$5:$D181),G$3*($D181-$G180)+$G180)</f>
        <v>177.10858673409592</v>
      </c>
      <c r="H181" s="26"/>
      <c r="I181" s="1">
        <v>45730</v>
      </c>
      <c r="J181" s="26">
        <v>167.62</v>
      </c>
      <c r="K181">
        <v>171.1598775624135</v>
      </c>
      <c r="L181">
        <v>177.10858673409592</v>
      </c>
      <c r="N181" s="1">
        <v>45730</v>
      </c>
      <c r="O181" s="34">
        <f t="shared" si="8"/>
        <v>-5.9487091716824239</v>
      </c>
      <c r="P181" s="34">
        <f>IF(COUNTA($O$5:$O181)&lt;=E$2,AVERAGE($O$5:$O181),E$3*($O181-$P180)+$P180)</f>
        <v>-5.5741052598887073</v>
      </c>
      <c r="Q181" s="34">
        <f t="shared" si="7"/>
        <v>-0.37460391179371655</v>
      </c>
    </row>
    <row r="182" spans="1:17" x14ac:dyDescent="0.35">
      <c r="A182" s="1">
        <v>45733</v>
      </c>
      <c r="B182" s="2">
        <v>5675.12</v>
      </c>
      <c r="C182" s="2"/>
      <c r="D182">
        <v>166.57</v>
      </c>
      <c r="E182" s="26">
        <f>IF(COUNTA($D$5:$D182)&lt;=E$2,AVERAGE($D$5:$D182),E$3*($D182-$E181)+$E181)</f>
        <v>169.08566048120323</v>
      </c>
      <c r="F182" s="26">
        <f>IF(COUNTA($D$5:$D182)&lt;=F$2,AVERAGE($D$5:$D182),F$3*($D182-$F181)+$F181)</f>
        <v>170.45374255281143</v>
      </c>
      <c r="G182" s="26">
        <f>IF(COUNTA($D$5:$D182)&lt;=G$2,AVERAGE($D$5:$D182),G$3*($D182-$G181)+$G181)</f>
        <v>176.32795067971844</v>
      </c>
      <c r="H182" s="26"/>
      <c r="I182" s="1">
        <v>45733</v>
      </c>
      <c r="J182" s="26">
        <v>166.57</v>
      </c>
      <c r="K182">
        <v>170.45374255281143</v>
      </c>
      <c r="L182">
        <v>176.32795067971844</v>
      </c>
      <c r="N182" s="1">
        <v>45733</v>
      </c>
      <c r="O182" s="34">
        <f t="shared" si="8"/>
        <v>-5.874208126907007</v>
      </c>
      <c r="P182" s="34">
        <f>IF(COUNTA($O$5:$O182)&lt;=E$2,AVERAGE($O$5:$O182),E$3*($O182-$P181)+$P181)</f>
        <v>-5.6341258332923676</v>
      </c>
      <c r="Q182" s="34">
        <f t="shared" si="7"/>
        <v>-0.2400822936146394</v>
      </c>
    </row>
    <row r="183" spans="1:17" x14ac:dyDescent="0.35">
      <c r="A183" s="1">
        <v>45734</v>
      </c>
      <c r="B183" s="2">
        <v>5614.66</v>
      </c>
      <c r="C183" s="2"/>
      <c r="D183">
        <v>162.66999999999999</v>
      </c>
      <c r="E183" s="26">
        <f>IF(COUNTA($D$5:$D183)&lt;=E$2,AVERAGE($D$5:$D183),E$3*($D183-$E182)+$E182)</f>
        <v>167.80252838496259</v>
      </c>
      <c r="F183" s="26">
        <f>IF(COUNTA($D$5:$D183)&lt;=F$2,AVERAGE($D$5:$D183),F$3*($D183-$F182)+$F182)</f>
        <v>169.25624369853276</v>
      </c>
      <c r="G183" s="26">
        <f>IF(COUNTA($D$5:$D183)&lt;=G$2,AVERAGE($D$5:$D183),G$3*($D183-$G182)+$G182)</f>
        <v>175.31625062936894</v>
      </c>
      <c r="H183" s="26"/>
      <c r="I183" s="1">
        <v>45734</v>
      </c>
      <c r="J183" s="26">
        <v>162.66999999999999</v>
      </c>
      <c r="K183">
        <v>169.25624369853276</v>
      </c>
      <c r="L183">
        <v>175.31625062936894</v>
      </c>
      <c r="N183" s="1">
        <v>45734</v>
      </c>
      <c r="O183" s="34">
        <f t="shared" si="8"/>
        <v>-6.060006930836181</v>
      </c>
      <c r="P183" s="34">
        <f>IF(COUNTA($O$5:$O183)&lt;=E$2,AVERAGE($O$5:$O183),E$3*($O183-$P182)+$P182)</f>
        <v>-5.7193020528011305</v>
      </c>
      <c r="Q183" s="34">
        <f t="shared" si="7"/>
        <v>-0.34070487803505056</v>
      </c>
    </row>
    <row r="184" spans="1:17" x14ac:dyDescent="0.35">
      <c r="A184" s="1">
        <v>45735</v>
      </c>
      <c r="B184" s="2">
        <v>5675.29</v>
      </c>
      <c r="C184" s="2"/>
      <c r="D184">
        <v>166.28</v>
      </c>
      <c r="E184" s="26">
        <f>IF(COUNTA($D$5:$D184)&lt;=E$2,AVERAGE($D$5:$D184),E$3*($D184-$E183)+$E183)</f>
        <v>167.49802270797008</v>
      </c>
      <c r="F184" s="26">
        <f>IF(COUNTA($D$5:$D184)&lt;=F$2,AVERAGE($D$5:$D184),F$3*($D184-$F183)+$F183)</f>
        <v>168.79836005260464</v>
      </c>
      <c r="G184" s="26">
        <f>IF(COUNTA($D$5:$D184)&lt;=G$2,AVERAGE($D$5:$D184),G$3*($D184-$G183)+$G183)</f>
        <v>174.64689873089716</v>
      </c>
      <c r="H184" s="26"/>
      <c r="I184" s="1">
        <v>45735</v>
      </c>
      <c r="J184" s="26">
        <v>166.28</v>
      </c>
      <c r="K184">
        <v>168.79836005260464</v>
      </c>
      <c r="L184">
        <v>174.64689873089716</v>
      </c>
      <c r="N184" s="1">
        <v>45735</v>
      </c>
      <c r="O184" s="34">
        <f t="shared" si="8"/>
        <v>-5.8485386782925275</v>
      </c>
      <c r="P184" s="34">
        <f>IF(COUNTA($O$5:$O184)&lt;=E$2,AVERAGE($O$5:$O184),E$3*($O184-$P183)+$P183)</f>
        <v>-5.74514937789941</v>
      </c>
      <c r="Q184" s="34">
        <f t="shared" si="7"/>
        <v>-0.10338930039311744</v>
      </c>
    </row>
    <row r="185" spans="1:17" x14ac:dyDescent="0.35">
      <c r="A185" s="1">
        <v>45736</v>
      </c>
      <c r="B185" s="2">
        <v>5662.89</v>
      </c>
      <c r="C185" s="2"/>
      <c r="D185">
        <v>165.05</v>
      </c>
      <c r="E185" s="26">
        <f>IF(COUNTA($D$5:$D185)&lt;=E$2,AVERAGE($D$5:$D185),E$3*($D185-$E184)+$E184)</f>
        <v>167.00841816637606</v>
      </c>
      <c r="F185" s="26">
        <f>IF(COUNTA($D$5:$D185)&lt;=F$2,AVERAGE($D$5:$D185),F$3*($D185-$F184)+$F184)</f>
        <v>168.22168927528085</v>
      </c>
      <c r="G185" s="26">
        <f>IF(COUNTA($D$5:$D185)&lt;=G$2,AVERAGE($D$5:$D185),G$3*($D185-$G184)+$G184)</f>
        <v>173.93601734342329</v>
      </c>
      <c r="H185" s="26"/>
      <c r="I185" s="1">
        <v>45736</v>
      </c>
      <c r="J185" s="26">
        <v>165.05</v>
      </c>
      <c r="K185">
        <v>168.22168927528085</v>
      </c>
      <c r="L185">
        <v>173.93601734342329</v>
      </c>
      <c r="N185" s="1">
        <v>45736</v>
      </c>
      <c r="O185" s="34">
        <f t="shared" si="8"/>
        <v>-5.7143280681424358</v>
      </c>
      <c r="P185" s="34">
        <f>IF(COUNTA($O$5:$O185)&lt;=E$2,AVERAGE($O$5:$O185),E$3*($O185-$P184)+$P184)</f>
        <v>-5.7389851159480152</v>
      </c>
      <c r="Q185" s="34">
        <f t="shared" si="7"/>
        <v>2.4657047805579424E-2</v>
      </c>
    </row>
    <row r="186" spans="1:17" x14ac:dyDescent="0.35">
      <c r="A186" s="1">
        <v>45737</v>
      </c>
      <c r="B186" s="2">
        <v>5667.56</v>
      </c>
      <c r="C186" s="2"/>
      <c r="D186">
        <v>166.25</v>
      </c>
      <c r="E186" s="26">
        <f>IF(COUNTA($D$5:$D186)&lt;=E$2,AVERAGE($D$5:$D186),E$3*($D186-$E185)+$E185)</f>
        <v>166.85673453310085</v>
      </c>
      <c r="F186" s="26">
        <f>IF(COUNTA($D$5:$D186)&lt;=F$2,AVERAGE($D$5:$D186),F$3*($D186-$F185)+$F185)</f>
        <v>167.91835246369919</v>
      </c>
      <c r="G186" s="26">
        <f>IF(COUNTA($D$5:$D186)&lt;=G$2,AVERAGE($D$5:$D186),G$3*($D186-$G185)+$G185)</f>
        <v>173.36668272539194</v>
      </c>
      <c r="H186" s="26"/>
      <c r="I186" s="1">
        <v>45737</v>
      </c>
      <c r="J186" s="26">
        <v>166.25</v>
      </c>
      <c r="K186">
        <v>167.91835246369919</v>
      </c>
      <c r="L186">
        <v>173.36668272539194</v>
      </c>
      <c r="N186" s="1">
        <v>45737</v>
      </c>
      <c r="O186" s="34">
        <f t="shared" si="8"/>
        <v>-5.448330261692746</v>
      </c>
      <c r="P186" s="34">
        <f>IF(COUNTA($O$5:$O186)&lt;=E$2,AVERAGE($O$5:$O186),E$3*($O186-$P185)+$P185)</f>
        <v>-5.6808541450969612</v>
      </c>
      <c r="Q186" s="34">
        <f t="shared" si="7"/>
        <v>0.23252388340421515</v>
      </c>
    </row>
    <row r="187" spans="1:17" x14ac:dyDescent="0.35">
      <c r="A187" s="1">
        <v>45740</v>
      </c>
      <c r="B187" s="2">
        <v>5767.57</v>
      </c>
      <c r="C187" s="2"/>
      <c r="D187">
        <v>169.93</v>
      </c>
      <c r="E187" s="26">
        <f>IF(COUNTA($D$5:$D187)&lt;=E$2,AVERAGE($D$5:$D187),E$3*($D187-$E186)+$E186)</f>
        <v>167.47138762648069</v>
      </c>
      <c r="F187" s="26">
        <f>IF(COUNTA($D$5:$D187)&lt;=F$2,AVERAGE($D$5:$D187),F$3*($D187-$F186)+$F186)</f>
        <v>168.22783670005316</v>
      </c>
      <c r="G187" s="26">
        <f>IF(COUNTA($D$5:$D187)&lt;=G$2,AVERAGE($D$5:$D187),G$3*($D187-$G186)+$G186)</f>
        <v>173.11211363462218</v>
      </c>
      <c r="H187" s="26"/>
      <c r="I187" s="1">
        <v>45740</v>
      </c>
      <c r="J187" s="26">
        <v>169.93</v>
      </c>
      <c r="K187">
        <v>168.22783670005316</v>
      </c>
      <c r="L187">
        <v>173.11211363462218</v>
      </c>
      <c r="N187" s="1">
        <v>45740</v>
      </c>
      <c r="O187" s="34">
        <f t="shared" si="8"/>
        <v>-4.8842769345690158</v>
      </c>
      <c r="P187" s="34">
        <f>IF(COUNTA($O$5:$O187)&lt;=E$2,AVERAGE($O$5:$O187),E$3*($O187-$P186)+$P186)</f>
        <v>-5.5215387029913723</v>
      </c>
      <c r="Q187" s="34">
        <f t="shared" si="7"/>
        <v>0.63726176842235649</v>
      </c>
    </row>
    <row r="188" spans="1:17" x14ac:dyDescent="0.35">
      <c r="A188" s="1">
        <v>45741</v>
      </c>
      <c r="B188" s="2">
        <v>5776.65</v>
      </c>
      <c r="C188" s="2"/>
      <c r="D188">
        <v>172.79</v>
      </c>
      <c r="E188" s="26">
        <f>IF(COUNTA($D$5:$D188)&lt;=E$2,AVERAGE($D$5:$D188),E$3*($D188-$E187)+$E187)</f>
        <v>168.53511010118456</v>
      </c>
      <c r="F188" s="26">
        <f>IF(COUNTA($D$5:$D188)&lt;=F$2,AVERAGE($D$5:$D188),F$3*($D188-$F187)+$F187)</f>
        <v>168.92970797696805</v>
      </c>
      <c r="G188" s="26">
        <f>IF(COUNTA($D$5:$D188)&lt;=G$2,AVERAGE($D$5:$D188),G$3*($D188-$G187)+$G187)</f>
        <v>173.0882533653909</v>
      </c>
      <c r="H188" s="26"/>
      <c r="I188" s="1">
        <v>45741</v>
      </c>
      <c r="J188" s="26">
        <v>172.79</v>
      </c>
      <c r="K188">
        <v>168.92970797696805</v>
      </c>
      <c r="L188">
        <v>173.0882533653909</v>
      </c>
      <c r="N188" s="1">
        <v>45741</v>
      </c>
      <c r="O188" s="34">
        <f t="shared" si="8"/>
        <v>-4.1585453884228514</v>
      </c>
      <c r="P188" s="34">
        <f>IF(COUNTA($O$5:$O188)&lt;=E$2,AVERAGE($O$5:$O188),E$3*($O188-$P187)+$P187)</f>
        <v>-5.2489400400776685</v>
      </c>
      <c r="Q188" s="34">
        <f t="shared" si="7"/>
        <v>1.0903946516548171</v>
      </c>
    </row>
    <row r="189" spans="1:17" x14ac:dyDescent="0.35">
      <c r="A189" s="1">
        <v>45742</v>
      </c>
      <c r="B189" s="2">
        <v>5712.2</v>
      </c>
      <c r="C189" s="2"/>
      <c r="D189">
        <v>167.14</v>
      </c>
      <c r="E189" s="26">
        <f>IF(COUNTA($D$5:$D189)&lt;=E$2,AVERAGE($D$5:$D189),E$3*($D189-$E188)+$E188)</f>
        <v>168.25608808094765</v>
      </c>
      <c r="F189" s="26">
        <f>IF(COUNTA($D$5:$D189)&lt;=F$2,AVERAGE($D$5:$D189),F$3*($D189-$F188)+$F188)</f>
        <v>168.65436828820373</v>
      </c>
      <c r="G189" s="26">
        <f>IF(COUNTA($D$5:$D189)&lt;=G$2,AVERAGE($D$5:$D189),G$3*($D189-$G188)+$G188)</f>
        <v>172.64764200499158</v>
      </c>
      <c r="H189" s="26"/>
      <c r="I189" s="1">
        <v>45742</v>
      </c>
      <c r="J189" s="26">
        <v>167.14</v>
      </c>
      <c r="K189">
        <v>168.65436828820373</v>
      </c>
      <c r="L189">
        <v>172.64764200499158</v>
      </c>
      <c r="N189" s="1">
        <v>45742</v>
      </c>
      <c r="O189" s="34">
        <f t="shared" si="8"/>
        <v>-3.9932737167878543</v>
      </c>
      <c r="P189" s="34">
        <f>IF(COUNTA($O$5:$O189)&lt;=E$2,AVERAGE($O$5:$O189),E$3*($O189-$P188)+$P188)</f>
        <v>-4.997806775419706</v>
      </c>
      <c r="Q189" s="34">
        <f t="shared" si="7"/>
        <v>1.0045330586318517</v>
      </c>
    </row>
    <row r="190" spans="1:17" x14ac:dyDescent="0.35">
      <c r="A190" s="1">
        <v>45743</v>
      </c>
      <c r="B190" s="2">
        <v>5693.31</v>
      </c>
      <c r="C190" s="2"/>
      <c r="D190">
        <v>164.08</v>
      </c>
      <c r="E190" s="26">
        <f>IF(COUNTA($D$5:$D190)&lt;=E$2,AVERAGE($D$5:$D190),E$3*($D190-$E189)+$E189)</f>
        <v>167.42087046475811</v>
      </c>
      <c r="F190" s="26">
        <f>IF(COUNTA($D$5:$D190)&lt;=F$2,AVERAGE($D$5:$D190),F$3*($D190-$F189)+$F189)</f>
        <v>167.95061932078778</v>
      </c>
      <c r="G190" s="26">
        <f>IF(COUNTA($D$5:$D190)&lt;=G$2,AVERAGE($D$5:$D190),G$3*($D190-$G189)+$G189)</f>
        <v>172.01300185647369</v>
      </c>
      <c r="H190" s="26"/>
      <c r="I190" s="1">
        <v>45743</v>
      </c>
      <c r="J190" s="26">
        <v>164.08</v>
      </c>
      <c r="K190">
        <v>167.95061932078778</v>
      </c>
      <c r="L190">
        <v>172.01300185647369</v>
      </c>
      <c r="N190" s="1">
        <v>45743</v>
      </c>
      <c r="O190" s="34">
        <f t="shared" si="8"/>
        <v>-4.0623825356859129</v>
      </c>
      <c r="P190" s="34">
        <f>IF(COUNTA($O$5:$O190)&lt;=E$2,AVERAGE($O$5:$O190),E$3*($O190-$P189)+$P189)</f>
        <v>-4.8107219274729474</v>
      </c>
      <c r="Q190" s="34">
        <f t="shared" si="7"/>
        <v>0.74833939178703446</v>
      </c>
    </row>
    <row r="191" spans="1:17" x14ac:dyDescent="0.35">
      <c r="A191" s="1">
        <v>45744</v>
      </c>
      <c r="B191" s="2">
        <v>5580.94</v>
      </c>
      <c r="C191" s="2"/>
      <c r="D191">
        <v>156.06</v>
      </c>
      <c r="E191" s="26">
        <f>IF(COUNTA($D$5:$D191)&lt;=E$2,AVERAGE($D$5:$D191),E$3*($D191-$E190)+$E190)</f>
        <v>165.14869637180649</v>
      </c>
      <c r="F191" s="26">
        <f>IF(COUNTA($D$5:$D191)&lt;=F$2,AVERAGE($D$5:$D191),F$3*($D191-$F190)+$F190)</f>
        <v>166.1212932714358</v>
      </c>
      <c r="G191" s="26">
        <f>IF(COUNTA($D$5:$D191)&lt;=G$2,AVERAGE($D$5:$D191),G$3*($D191-$G190)+$G190)</f>
        <v>170.83129801525342</v>
      </c>
      <c r="H191" s="26"/>
      <c r="I191" s="1">
        <v>45744</v>
      </c>
      <c r="J191" s="26">
        <v>156.06</v>
      </c>
      <c r="K191">
        <v>166.1212932714358</v>
      </c>
      <c r="L191">
        <v>170.83129801525342</v>
      </c>
      <c r="N191" s="1">
        <v>45744</v>
      </c>
      <c r="O191" s="34">
        <f t="shared" si="8"/>
        <v>-4.7100047438176205</v>
      </c>
      <c r="P191" s="34">
        <f>IF(COUNTA($O$5:$O191)&lt;=E$2,AVERAGE($O$5:$O191),E$3*($O191-$P190)+$P190)</f>
        <v>-4.7905784907418818</v>
      </c>
      <c r="Q191" s="34">
        <f t="shared" si="7"/>
        <v>8.0573746924261336E-2</v>
      </c>
    </row>
    <row r="192" spans="1:17" x14ac:dyDescent="0.35">
      <c r="A192" s="3">
        <v>45747</v>
      </c>
      <c r="B192" s="2">
        <v>5611.85</v>
      </c>
      <c r="C192" s="2"/>
      <c r="D192">
        <v>156.22999999999999</v>
      </c>
      <c r="E192" s="26">
        <f>IF(COUNTA($D$5:$D192)&lt;=E$2,AVERAGE($D$5:$D192),E$3*($D192-$E191)+$E191)</f>
        <v>163.3649570974452</v>
      </c>
      <c r="F192" s="26">
        <f>IF(COUNTA($D$5:$D192)&lt;=F$2,AVERAGE($D$5:$D192),F$3*($D192-$F191)+$F191)</f>
        <v>164.59955584506108</v>
      </c>
      <c r="G192" s="26">
        <f>IF(COUNTA($D$5:$D192)&lt;=G$2,AVERAGE($D$5:$D192),G$3*($D192-$G191)+$G191)</f>
        <v>169.74972038449391</v>
      </c>
      <c r="H192" s="26"/>
      <c r="I192" s="3">
        <v>45747</v>
      </c>
      <c r="J192" s="26">
        <v>156.22999999999999</v>
      </c>
      <c r="K192">
        <v>164.59955584506108</v>
      </c>
      <c r="L192">
        <v>169.74972038449391</v>
      </c>
      <c r="N192" s="3">
        <v>45747</v>
      </c>
      <c r="O192" s="34">
        <f t="shared" si="8"/>
        <v>-5.1501645394328364</v>
      </c>
      <c r="P192" s="34">
        <f>IF(COUNTA($O$5:$O192)&lt;=E$2,AVERAGE($O$5:$O192),E$3*($O192-$P191)+$P191)</f>
        <v>-4.8624957004800731</v>
      </c>
      <c r="Q192" s="34">
        <f t="shared" si="7"/>
        <v>-0.28766883895276329</v>
      </c>
    </row>
    <row r="195" spans="4:5" ht="15" thickBot="1" x14ac:dyDescent="0.4"/>
    <row r="196" spans="4:5" x14ac:dyDescent="0.35">
      <c r="D196" s="36" t="s">
        <v>83</v>
      </c>
      <c r="E196" s="35"/>
    </row>
    <row r="198" spans="4:5" x14ac:dyDescent="0.35">
      <c r="D198" t="s">
        <v>112</v>
      </c>
      <c r="E198">
        <v>176.14723404255318</v>
      </c>
    </row>
    <row r="199" spans="4:5" x14ac:dyDescent="0.35">
      <c r="D199" t="s">
        <v>56</v>
      </c>
      <c r="E199">
        <v>0.96751557955444345</v>
      </c>
    </row>
    <row r="200" spans="4:5" x14ac:dyDescent="0.35">
      <c r="D200" t="s">
        <v>113</v>
      </c>
      <c r="E200">
        <v>172.63</v>
      </c>
    </row>
    <row r="201" spans="4:5" x14ac:dyDescent="0.35">
      <c r="D201" t="s">
        <v>114</v>
      </c>
      <c r="E201">
        <v>190.44</v>
      </c>
    </row>
    <row r="202" spans="4:5" x14ac:dyDescent="0.35">
      <c r="D202" t="s">
        <v>115</v>
      </c>
      <c r="E202">
        <v>13.265905267864206</v>
      </c>
    </row>
    <row r="203" spans="4:5" x14ac:dyDescent="0.35">
      <c r="D203" t="s">
        <v>116</v>
      </c>
      <c r="E203">
        <v>175.98424257594726</v>
      </c>
    </row>
    <row r="204" spans="4:5" x14ac:dyDescent="0.35">
      <c r="D204" t="s">
        <v>117</v>
      </c>
      <c r="E204">
        <v>-0.89902271144007795</v>
      </c>
    </row>
    <row r="205" spans="4:5" x14ac:dyDescent="0.35">
      <c r="D205" t="s">
        <v>118</v>
      </c>
      <c r="E205">
        <v>0.3894545609850289</v>
      </c>
    </row>
    <row r="206" spans="4:5" x14ac:dyDescent="0.35">
      <c r="D206" t="s">
        <v>119</v>
      </c>
      <c r="E206">
        <v>58.170000000000016</v>
      </c>
    </row>
    <row r="207" spans="4:5" x14ac:dyDescent="0.35">
      <c r="D207" t="s">
        <v>120</v>
      </c>
      <c r="E207" s="2">
        <v>149.54</v>
      </c>
    </row>
    <row r="208" spans="4:5" x14ac:dyDescent="0.35">
      <c r="D208" t="s">
        <v>121</v>
      </c>
      <c r="E208" s="2">
        <v>207.71</v>
      </c>
    </row>
    <row r="209" spans="4:5" x14ac:dyDescent="0.35">
      <c r="D209" t="s">
        <v>122</v>
      </c>
      <c r="E209">
        <v>33115.68</v>
      </c>
    </row>
    <row r="210" spans="4:5" ht="15" thickBot="1" x14ac:dyDescent="0.4">
      <c r="D210" s="20" t="s">
        <v>123</v>
      </c>
      <c r="E210" s="20">
        <v>188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F344-64D0-4769-A4D6-647586E78AEB}">
  <dimension ref="A1:L189"/>
  <sheetViews>
    <sheetView topLeftCell="I1" zoomScale="84" workbookViewId="0">
      <selection activeCell="Y11" sqref="Y11"/>
    </sheetView>
  </sheetViews>
  <sheetFormatPr defaultRowHeight="14.5" x14ac:dyDescent="0.35"/>
  <cols>
    <col min="1" max="1" width="11.08984375" bestFit="1" customWidth="1"/>
    <col min="2" max="2" width="15.7265625" bestFit="1" customWidth="1"/>
    <col min="3" max="3" width="7.7265625" bestFit="1" customWidth="1"/>
    <col min="8" max="8" width="9" customWidth="1"/>
    <col min="9" max="9" width="11.08984375" bestFit="1" customWidth="1"/>
    <col min="10" max="10" width="12.36328125" customWidth="1"/>
    <col min="11" max="11" width="11.453125" bestFit="1" customWidth="1"/>
    <col min="12" max="12" width="12.453125" bestFit="1" customWidth="1"/>
  </cols>
  <sheetData>
    <row r="1" spans="1:12" ht="16" x14ac:dyDescent="0.4">
      <c r="A1" s="7" t="s">
        <v>0</v>
      </c>
      <c r="B1" s="7" t="s">
        <v>83</v>
      </c>
      <c r="C1" s="7" t="s">
        <v>125</v>
      </c>
      <c r="D1" s="7" t="s">
        <v>126</v>
      </c>
      <c r="E1" s="7" t="s">
        <v>127</v>
      </c>
      <c r="F1" s="7" t="s">
        <v>128</v>
      </c>
      <c r="G1" s="7" t="s">
        <v>129</v>
      </c>
      <c r="H1" s="7" t="s">
        <v>130</v>
      </c>
      <c r="I1" s="7" t="s">
        <v>0</v>
      </c>
      <c r="J1" s="7" t="s">
        <v>131</v>
      </c>
    </row>
    <row r="2" spans="1:12" x14ac:dyDescent="0.35">
      <c r="A2" s="3">
        <v>45474</v>
      </c>
      <c r="B2">
        <v>184.49</v>
      </c>
      <c r="I2" s="3">
        <v>45474</v>
      </c>
    </row>
    <row r="3" spans="1:12" x14ac:dyDescent="0.35">
      <c r="A3" s="1">
        <v>45475</v>
      </c>
      <c r="B3">
        <v>186.61</v>
      </c>
      <c r="C3">
        <f>B3-B2</f>
        <v>2.1200000000000045</v>
      </c>
      <c r="D3">
        <f>IF(C3&gt;0,C3,0)</f>
        <v>2.1200000000000045</v>
      </c>
      <c r="E3">
        <f>IF(C3&lt;0,-D3,0)</f>
        <v>0</v>
      </c>
      <c r="I3" s="1">
        <v>45475</v>
      </c>
    </row>
    <row r="4" spans="1:12" x14ac:dyDescent="0.35">
      <c r="A4" s="1">
        <v>45476</v>
      </c>
      <c r="B4">
        <v>187.39</v>
      </c>
      <c r="C4">
        <f t="shared" ref="C4:C67" si="0">B4-B3</f>
        <v>0.77999999999997272</v>
      </c>
      <c r="D4">
        <f t="shared" ref="D4:D67" si="1">IF(C4&gt;0,C4,0)</f>
        <v>0.77999999999997272</v>
      </c>
      <c r="E4">
        <f t="shared" ref="E4:E5" si="2">IF(C4&lt;0,-D4,0)</f>
        <v>0</v>
      </c>
      <c r="I4" s="1">
        <v>45476</v>
      </c>
    </row>
    <row r="5" spans="1:12" x14ac:dyDescent="0.35">
      <c r="A5" s="1">
        <v>45478</v>
      </c>
      <c r="B5">
        <v>191.96</v>
      </c>
      <c r="C5">
        <f t="shared" si="0"/>
        <v>4.5700000000000216</v>
      </c>
      <c r="D5">
        <f t="shared" si="1"/>
        <v>4.5700000000000216</v>
      </c>
      <c r="E5">
        <f t="shared" si="2"/>
        <v>0</v>
      </c>
      <c r="I5" s="1">
        <v>45478</v>
      </c>
    </row>
    <row r="6" spans="1:12" x14ac:dyDescent="0.35">
      <c r="A6" s="1">
        <v>45481</v>
      </c>
      <c r="B6">
        <v>190.48</v>
      </c>
      <c r="C6">
        <f t="shared" si="0"/>
        <v>-1.4800000000000182</v>
      </c>
      <c r="D6">
        <f t="shared" si="1"/>
        <v>0</v>
      </c>
      <c r="E6">
        <f>IF(C6&lt;0,-C6,0)</f>
        <v>1.4800000000000182</v>
      </c>
      <c r="I6" s="1">
        <v>45481</v>
      </c>
    </row>
    <row r="7" spans="1:12" x14ac:dyDescent="0.35">
      <c r="A7" s="1">
        <v>45482</v>
      </c>
      <c r="B7">
        <v>190.44</v>
      </c>
      <c r="C7">
        <f t="shared" si="0"/>
        <v>-3.9999999999992042E-2</v>
      </c>
      <c r="D7">
        <f t="shared" si="1"/>
        <v>0</v>
      </c>
      <c r="E7">
        <f t="shared" ref="E7:E70" si="3">IF(C7&lt;0,-C7,0)</f>
        <v>3.9999999999992042E-2</v>
      </c>
      <c r="I7" s="1">
        <v>45482</v>
      </c>
    </row>
    <row r="8" spans="1:12" x14ac:dyDescent="0.35">
      <c r="A8" s="1">
        <v>45483</v>
      </c>
      <c r="B8">
        <v>192.66</v>
      </c>
      <c r="C8">
        <f t="shared" si="0"/>
        <v>2.2199999999999989</v>
      </c>
      <c r="D8">
        <f t="shared" si="1"/>
        <v>2.2199999999999989</v>
      </c>
      <c r="E8">
        <f t="shared" si="3"/>
        <v>0</v>
      </c>
      <c r="I8" s="1">
        <v>45483</v>
      </c>
    </row>
    <row r="9" spans="1:12" x14ac:dyDescent="0.35">
      <c r="A9" s="1">
        <v>45484</v>
      </c>
      <c r="B9">
        <v>187.3</v>
      </c>
      <c r="C9">
        <f t="shared" si="0"/>
        <v>-5.3599999999999852</v>
      </c>
      <c r="D9">
        <f t="shared" si="1"/>
        <v>0</v>
      </c>
      <c r="E9">
        <f t="shared" si="3"/>
        <v>5.3599999999999852</v>
      </c>
      <c r="I9" s="1">
        <v>45484</v>
      </c>
    </row>
    <row r="10" spans="1:12" ht="16" x14ac:dyDescent="0.4">
      <c r="A10" s="1">
        <v>45485</v>
      </c>
      <c r="B10">
        <v>186.78</v>
      </c>
      <c r="C10">
        <f t="shared" si="0"/>
        <v>-0.52000000000001023</v>
      </c>
      <c r="D10">
        <f t="shared" si="1"/>
        <v>0</v>
      </c>
      <c r="E10">
        <f t="shared" si="3"/>
        <v>0.52000000000001023</v>
      </c>
      <c r="I10" s="1">
        <v>45485</v>
      </c>
      <c r="K10" s="17" t="s">
        <v>132</v>
      </c>
      <c r="L10" s="17" t="s">
        <v>133</v>
      </c>
    </row>
    <row r="11" spans="1:12" x14ac:dyDescent="0.35">
      <c r="A11" s="1">
        <v>45488</v>
      </c>
      <c r="B11">
        <v>188.19</v>
      </c>
      <c r="C11">
        <f t="shared" si="0"/>
        <v>1.4099999999999966</v>
      </c>
      <c r="D11">
        <f t="shared" si="1"/>
        <v>1.4099999999999966</v>
      </c>
      <c r="E11">
        <f t="shared" si="3"/>
        <v>0</v>
      </c>
      <c r="F11">
        <f>SUM(D2:D11)/14</f>
        <v>0.79285714285714248</v>
      </c>
      <c r="G11">
        <f>SUM(E2:E11)/14</f>
        <v>0.52857142857142903</v>
      </c>
      <c r="H11">
        <f>F11/G11</f>
        <v>1.499999999999998</v>
      </c>
      <c r="I11" s="1">
        <v>45488</v>
      </c>
      <c r="J11">
        <f>IF(G11=0,100,100-(100/(1+H11)))</f>
        <v>59.999999999999972</v>
      </c>
      <c r="K11">
        <v>70</v>
      </c>
      <c r="L11">
        <v>30</v>
      </c>
    </row>
    <row r="12" spans="1:12" x14ac:dyDescent="0.35">
      <c r="A12" s="1">
        <v>45489</v>
      </c>
      <c r="B12">
        <v>185.5</v>
      </c>
      <c r="C12">
        <f t="shared" si="0"/>
        <v>-2.6899999999999977</v>
      </c>
      <c r="D12">
        <f t="shared" si="1"/>
        <v>0</v>
      </c>
      <c r="E12">
        <f t="shared" si="3"/>
        <v>2.6899999999999977</v>
      </c>
      <c r="F12">
        <f>((F11*13)+D12)/14</f>
        <v>0.73622448979591792</v>
      </c>
      <c r="G12">
        <f>((G11*13)+E12)/14</f>
        <v>0.68295918367346964</v>
      </c>
      <c r="H12">
        <f t="shared" ref="H12:H75" si="4">F12/G12</f>
        <v>1.077991931869116</v>
      </c>
      <c r="I12" s="1">
        <v>45489</v>
      </c>
      <c r="J12">
        <f t="shared" ref="J12:J75" si="5">IF(G12=0,100,100-(100/(1+H12)))</f>
        <v>51.876617773943032</v>
      </c>
      <c r="K12">
        <v>70</v>
      </c>
      <c r="L12">
        <v>30</v>
      </c>
    </row>
    <row r="13" spans="1:12" x14ac:dyDescent="0.35">
      <c r="A13" s="1">
        <v>45490</v>
      </c>
      <c r="B13">
        <v>182.62</v>
      </c>
      <c r="C13">
        <f t="shared" si="0"/>
        <v>-2.8799999999999955</v>
      </c>
      <c r="D13">
        <f t="shared" si="1"/>
        <v>0</v>
      </c>
      <c r="E13">
        <f t="shared" si="3"/>
        <v>2.8799999999999955</v>
      </c>
      <c r="F13">
        <f t="shared" ref="F13:F76" si="6">((F12*13)+D13)/14</f>
        <v>0.68363702623906664</v>
      </c>
      <c r="G13">
        <f t="shared" ref="G13:G76" si="7">((G12*13)+E13)/14</f>
        <v>0.83989067055393574</v>
      </c>
      <c r="H13">
        <f t="shared" si="4"/>
        <v>0.8139595428392904</v>
      </c>
      <c r="I13" s="1">
        <v>45490</v>
      </c>
      <c r="J13">
        <f t="shared" si="5"/>
        <v>44.871978873643712</v>
      </c>
      <c r="K13">
        <v>70</v>
      </c>
      <c r="L13">
        <v>30</v>
      </c>
    </row>
    <row r="14" spans="1:12" x14ac:dyDescent="0.35">
      <c r="A14" s="1">
        <v>45491</v>
      </c>
      <c r="B14">
        <v>179.22</v>
      </c>
      <c r="C14">
        <f t="shared" si="0"/>
        <v>-3.4000000000000057</v>
      </c>
      <c r="D14">
        <f t="shared" si="1"/>
        <v>0</v>
      </c>
      <c r="E14">
        <f t="shared" si="3"/>
        <v>3.4000000000000057</v>
      </c>
      <c r="F14">
        <f t="shared" si="6"/>
        <v>0.63480581007913339</v>
      </c>
      <c r="G14">
        <f t="shared" si="7"/>
        <v>1.0227556226572265</v>
      </c>
      <c r="H14">
        <f t="shared" si="4"/>
        <v>0.6206818090423607</v>
      </c>
      <c r="I14" s="1">
        <v>45491</v>
      </c>
      <c r="J14">
        <f t="shared" si="5"/>
        <v>38.297573624838385</v>
      </c>
      <c r="K14">
        <v>70</v>
      </c>
      <c r="L14">
        <v>30</v>
      </c>
    </row>
    <row r="15" spans="1:12" x14ac:dyDescent="0.35">
      <c r="A15" s="1">
        <v>45492</v>
      </c>
      <c r="B15">
        <v>179.39</v>
      </c>
      <c r="C15">
        <f t="shared" si="0"/>
        <v>0.16999999999998749</v>
      </c>
      <c r="D15">
        <f t="shared" si="1"/>
        <v>0.16999999999998749</v>
      </c>
      <c r="E15">
        <f t="shared" si="3"/>
        <v>0</v>
      </c>
      <c r="F15">
        <f t="shared" si="6"/>
        <v>0.6016053950734801</v>
      </c>
      <c r="G15">
        <f t="shared" si="7"/>
        <v>0.94970164961028181</v>
      </c>
      <c r="H15">
        <f t="shared" si="4"/>
        <v>0.63346777940246179</v>
      </c>
      <c r="I15" s="1">
        <v>45492</v>
      </c>
      <c r="J15">
        <f t="shared" si="5"/>
        <v>38.780549417031679</v>
      </c>
      <c r="K15">
        <v>70</v>
      </c>
      <c r="L15">
        <v>30</v>
      </c>
    </row>
    <row r="16" spans="1:12" x14ac:dyDescent="0.35">
      <c r="A16" s="1">
        <v>45495</v>
      </c>
      <c r="B16">
        <v>183.35</v>
      </c>
      <c r="C16">
        <f t="shared" si="0"/>
        <v>3.960000000000008</v>
      </c>
      <c r="D16">
        <f t="shared" si="1"/>
        <v>3.960000000000008</v>
      </c>
      <c r="E16">
        <f t="shared" si="3"/>
        <v>0</v>
      </c>
      <c r="F16">
        <f t="shared" si="6"/>
        <v>0.84149072399680347</v>
      </c>
      <c r="G16">
        <f t="shared" si="7"/>
        <v>0.88186581749526172</v>
      </c>
      <c r="H16">
        <f t="shared" si="4"/>
        <v>0.95421628472556685</v>
      </c>
      <c r="I16" s="1">
        <v>45495</v>
      </c>
      <c r="J16">
        <f t="shared" si="5"/>
        <v>48.828591399214993</v>
      </c>
      <c r="K16">
        <v>70</v>
      </c>
      <c r="L16">
        <v>30</v>
      </c>
    </row>
    <row r="17" spans="1:12" x14ac:dyDescent="0.35">
      <c r="A17" s="1">
        <v>45496</v>
      </c>
      <c r="B17">
        <v>183.6</v>
      </c>
      <c r="C17">
        <f t="shared" si="0"/>
        <v>0.25</v>
      </c>
      <c r="D17">
        <f t="shared" si="1"/>
        <v>0.25</v>
      </c>
      <c r="E17">
        <f t="shared" si="3"/>
        <v>0</v>
      </c>
      <c r="F17">
        <f t="shared" si="6"/>
        <v>0.79924138656846033</v>
      </c>
      <c r="G17">
        <f t="shared" si="7"/>
        <v>0.81887540195988595</v>
      </c>
      <c r="H17">
        <f t="shared" si="4"/>
        <v>0.9760231955381321</v>
      </c>
      <c r="I17" s="1">
        <v>45496</v>
      </c>
      <c r="J17">
        <f t="shared" si="5"/>
        <v>49.393306603991093</v>
      </c>
      <c r="K17">
        <v>70</v>
      </c>
      <c r="L17">
        <v>30</v>
      </c>
    </row>
    <row r="18" spans="1:12" x14ac:dyDescent="0.35">
      <c r="A18" s="1">
        <v>45497</v>
      </c>
      <c r="B18">
        <v>174.37</v>
      </c>
      <c r="C18">
        <f t="shared" si="0"/>
        <v>-9.2299999999999898</v>
      </c>
      <c r="D18">
        <f t="shared" si="1"/>
        <v>0</v>
      </c>
      <c r="E18">
        <f t="shared" si="3"/>
        <v>9.2299999999999898</v>
      </c>
      <c r="F18">
        <f t="shared" si="6"/>
        <v>0.74215271609928457</v>
      </c>
      <c r="G18">
        <f t="shared" si="7"/>
        <v>1.4196700161056077</v>
      </c>
      <c r="H18">
        <f t="shared" si="4"/>
        <v>0.52276423935129201</v>
      </c>
      <c r="I18" s="1">
        <v>45497</v>
      </c>
      <c r="J18">
        <f t="shared" si="5"/>
        <v>34.329952453703086</v>
      </c>
      <c r="K18">
        <v>70</v>
      </c>
      <c r="L18">
        <v>30</v>
      </c>
    </row>
    <row r="19" spans="1:12" x14ac:dyDescent="0.35">
      <c r="A19" s="1">
        <v>45498</v>
      </c>
      <c r="B19">
        <v>169.16</v>
      </c>
      <c r="C19">
        <f t="shared" si="0"/>
        <v>-5.210000000000008</v>
      </c>
      <c r="D19">
        <f t="shared" si="1"/>
        <v>0</v>
      </c>
      <c r="E19">
        <f t="shared" si="3"/>
        <v>5.210000000000008</v>
      </c>
      <c r="F19">
        <f t="shared" si="6"/>
        <v>0.6891418078064786</v>
      </c>
      <c r="G19">
        <f t="shared" si="7"/>
        <v>1.6904078720980649</v>
      </c>
      <c r="H19">
        <f t="shared" si="4"/>
        <v>0.40767782686148052</v>
      </c>
      <c r="I19" s="1">
        <v>45498</v>
      </c>
      <c r="J19">
        <f t="shared" si="5"/>
        <v>28.961017860914069</v>
      </c>
      <c r="K19">
        <v>70</v>
      </c>
      <c r="L19">
        <v>30</v>
      </c>
    </row>
    <row r="20" spans="1:12" x14ac:dyDescent="0.35">
      <c r="A20" s="1">
        <v>45499</v>
      </c>
      <c r="B20">
        <v>168.68</v>
      </c>
      <c r="C20">
        <f t="shared" si="0"/>
        <v>-0.47999999999998977</v>
      </c>
      <c r="D20">
        <f t="shared" si="1"/>
        <v>0</v>
      </c>
      <c r="E20">
        <f t="shared" si="3"/>
        <v>0.47999999999998977</v>
      </c>
      <c r="F20">
        <f t="shared" si="6"/>
        <v>0.63991739296315864</v>
      </c>
      <c r="G20">
        <f t="shared" si="7"/>
        <v>1.6039501669482024</v>
      </c>
      <c r="H20">
        <f t="shared" si="4"/>
        <v>0.39896338810869303</v>
      </c>
      <c r="I20" s="1">
        <v>45499</v>
      </c>
      <c r="J20">
        <f t="shared" si="5"/>
        <v>28.518501020106413</v>
      </c>
      <c r="K20">
        <v>70</v>
      </c>
      <c r="L20">
        <v>30</v>
      </c>
    </row>
    <row r="21" spans="1:12" x14ac:dyDescent="0.35">
      <c r="A21" s="1">
        <v>45502</v>
      </c>
      <c r="B21">
        <v>171.13</v>
      </c>
      <c r="C21">
        <f t="shared" si="0"/>
        <v>2.4499999999999886</v>
      </c>
      <c r="D21">
        <f t="shared" si="1"/>
        <v>2.4499999999999886</v>
      </c>
      <c r="E21">
        <f t="shared" si="3"/>
        <v>0</v>
      </c>
      <c r="F21">
        <f t="shared" si="6"/>
        <v>0.76920900775150358</v>
      </c>
      <c r="G21">
        <f t="shared" si="7"/>
        <v>1.4893822978804736</v>
      </c>
      <c r="H21">
        <f t="shared" si="4"/>
        <v>0.51646176327337712</v>
      </c>
      <c r="I21" s="1">
        <v>45502</v>
      </c>
      <c r="J21">
        <f t="shared" si="5"/>
        <v>34.057025094952749</v>
      </c>
      <c r="K21">
        <v>70</v>
      </c>
      <c r="L21">
        <v>30</v>
      </c>
    </row>
    <row r="22" spans="1:12" x14ac:dyDescent="0.35">
      <c r="A22" s="1">
        <v>45503</v>
      </c>
      <c r="B22">
        <v>171.86</v>
      </c>
      <c r="C22">
        <f t="shared" si="0"/>
        <v>0.73000000000001819</v>
      </c>
      <c r="D22">
        <f t="shared" si="1"/>
        <v>0.73000000000001819</v>
      </c>
      <c r="E22">
        <f t="shared" si="3"/>
        <v>0</v>
      </c>
      <c r="F22">
        <f t="shared" si="6"/>
        <v>0.76640836434068316</v>
      </c>
      <c r="G22">
        <f t="shared" si="7"/>
        <v>1.3829978480318683</v>
      </c>
      <c r="H22">
        <f t="shared" si="4"/>
        <v>0.55416453860094717</v>
      </c>
      <c r="I22" s="1">
        <v>45503</v>
      </c>
      <c r="J22">
        <f t="shared" si="5"/>
        <v>35.656748358176017</v>
      </c>
      <c r="K22">
        <v>70</v>
      </c>
      <c r="L22">
        <v>30</v>
      </c>
    </row>
    <row r="23" spans="1:12" x14ac:dyDescent="0.35">
      <c r="A23" s="1">
        <v>45504</v>
      </c>
      <c r="B23">
        <v>173.15</v>
      </c>
      <c r="C23">
        <f t="shared" si="0"/>
        <v>1.289999999999992</v>
      </c>
      <c r="D23">
        <f t="shared" si="1"/>
        <v>1.289999999999992</v>
      </c>
      <c r="E23">
        <f t="shared" si="3"/>
        <v>0</v>
      </c>
      <c r="F23">
        <f t="shared" si="6"/>
        <v>0.80380776688777666</v>
      </c>
      <c r="G23">
        <f t="shared" si="7"/>
        <v>1.2842122874581636</v>
      </c>
      <c r="H23">
        <f t="shared" si="4"/>
        <v>0.62591502568376001</v>
      </c>
      <c r="I23" s="1">
        <v>45504</v>
      </c>
      <c r="J23">
        <f t="shared" si="5"/>
        <v>38.496170820522345</v>
      </c>
      <c r="K23">
        <v>70</v>
      </c>
      <c r="L23">
        <v>30</v>
      </c>
    </row>
    <row r="24" spans="1:12" x14ac:dyDescent="0.35">
      <c r="A24" s="1">
        <v>45505</v>
      </c>
      <c r="B24">
        <v>172.45</v>
      </c>
      <c r="C24">
        <f t="shared" si="0"/>
        <v>-0.70000000000001705</v>
      </c>
      <c r="D24">
        <f t="shared" si="1"/>
        <v>0</v>
      </c>
      <c r="E24">
        <f t="shared" si="3"/>
        <v>0.70000000000001705</v>
      </c>
      <c r="F24">
        <f t="shared" si="6"/>
        <v>0.74639292639579258</v>
      </c>
      <c r="G24">
        <f t="shared" si="7"/>
        <v>1.2424828383540103</v>
      </c>
      <c r="H24">
        <f t="shared" si="4"/>
        <v>0.6007269503895788</v>
      </c>
      <c r="I24" s="1">
        <v>45505</v>
      </c>
      <c r="J24">
        <f t="shared" si="5"/>
        <v>37.528383603673085</v>
      </c>
      <c r="K24">
        <v>70</v>
      </c>
      <c r="L24">
        <v>30</v>
      </c>
    </row>
    <row r="25" spans="1:12" x14ac:dyDescent="0.35">
      <c r="A25" s="1">
        <v>45506</v>
      </c>
      <c r="B25">
        <v>168.4</v>
      </c>
      <c r="C25">
        <f t="shared" si="0"/>
        <v>-4.0499999999999829</v>
      </c>
      <c r="D25">
        <f t="shared" si="1"/>
        <v>0</v>
      </c>
      <c r="E25">
        <f t="shared" si="3"/>
        <v>4.0499999999999829</v>
      </c>
      <c r="F25">
        <f t="shared" si="6"/>
        <v>0.69307914593895015</v>
      </c>
      <c r="G25">
        <f t="shared" si="7"/>
        <v>1.4430197784715799</v>
      </c>
      <c r="H25">
        <f t="shared" si="4"/>
        <v>0.4802977452416119</v>
      </c>
      <c r="I25" s="1">
        <v>45506</v>
      </c>
      <c r="J25">
        <f t="shared" si="5"/>
        <v>32.446022888673554</v>
      </c>
      <c r="K25">
        <v>70</v>
      </c>
      <c r="L25">
        <v>30</v>
      </c>
    </row>
    <row r="26" spans="1:12" x14ac:dyDescent="0.35">
      <c r="A26" s="1">
        <v>45509</v>
      </c>
      <c r="B26">
        <v>160.63999999999999</v>
      </c>
      <c r="C26">
        <f t="shared" si="0"/>
        <v>-7.7600000000000193</v>
      </c>
      <c r="D26">
        <f t="shared" si="1"/>
        <v>0</v>
      </c>
      <c r="E26">
        <f t="shared" si="3"/>
        <v>7.7600000000000193</v>
      </c>
      <c r="F26">
        <f t="shared" si="6"/>
        <v>0.64357349265759656</v>
      </c>
      <c r="G26">
        <f t="shared" si="7"/>
        <v>1.8942326514378969</v>
      </c>
      <c r="H26">
        <f t="shared" si="4"/>
        <v>0.33975419659726858</v>
      </c>
      <c r="I26" s="1">
        <v>45509</v>
      </c>
      <c r="J26">
        <f t="shared" si="5"/>
        <v>25.359442609710214</v>
      </c>
      <c r="K26">
        <v>70</v>
      </c>
      <c r="L26">
        <v>30</v>
      </c>
    </row>
    <row r="27" spans="1:12" x14ac:dyDescent="0.35">
      <c r="A27" s="1">
        <v>45510</v>
      </c>
      <c r="B27">
        <v>160.54</v>
      </c>
      <c r="C27">
        <f t="shared" si="0"/>
        <v>-9.9999999999994316E-2</v>
      </c>
      <c r="D27">
        <f t="shared" si="1"/>
        <v>0</v>
      </c>
      <c r="E27">
        <f t="shared" si="3"/>
        <v>9.9999999999994316E-2</v>
      </c>
      <c r="F27">
        <f t="shared" si="6"/>
        <v>0.59760395746776829</v>
      </c>
      <c r="G27">
        <f t="shared" si="7"/>
        <v>1.7660731763351893</v>
      </c>
      <c r="H27">
        <f t="shared" si="4"/>
        <v>0.3383800657161144</v>
      </c>
      <c r="I27" s="1">
        <v>45510</v>
      </c>
      <c r="J27">
        <f t="shared" si="5"/>
        <v>25.282808253353693</v>
      </c>
      <c r="K27">
        <v>70</v>
      </c>
      <c r="L27">
        <v>30</v>
      </c>
    </row>
    <row r="28" spans="1:12" x14ac:dyDescent="0.35">
      <c r="A28" s="1">
        <v>45511</v>
      </c>
      <c r="B28">
        <v>160.75</v>
      </c>
      <c r="C28">
        <f t="shared" si="0"/>
        <v>0.21000000000000796</v>
      </c>
      <c r="D28">
        <f t="shared" si="1"/>
        <v>0.21000000000000796</v>
      </c>
      <c r="E28">
        <f t="shared" si="3"/>
        <v>0</v>
      </c>
      <c r="F28">
        <f t="shared" si="6"/>
        <v>0.56991796050578547</v>
      </c>
      <c r="G28">
        <f t="shared" si="7"/>
        <v>1.6399250923112472</v>
      </c>
      <c r="H28">
        <f t="shared" si="4"/>
        <v>0.34752682496159937</v>
      </c>
      <c r="I28" s="1">
        <v>45511</v>
      </c>
      <c r="J28">
        <f t="shared" si="5"/>
        <v>25.789974531416306</v>
      </c>
      <c r="K28">
        <v>70</v>
      </c>
      <c r="L28">
        <v>30</v>
      </c>
    </row>
    <row r="29" spans="1:12" x14ac:dyDescent="0.35">
      <c r="A29" s="1">
        <v>45512</v>
      </c>
      <c r="B29">
        <v>163.84</v>
      </c>
      <c r="C29">
        <f t="shared" si="0"/>
        <v>3.0900000000000034</v>
      </c>
      <c r="D29">
        <f t="shared" si="1"/>
        <v>3.0900000000000034</v>
      </c>
      <c r="E29">
        <f t="shared" si="3"/>
        <v>0</v>
      </c>
      <c r="F29">
        <f t="shared" si="6"/>
        <v>0.74992382046965822</v>
      </c>
      <c r="G29">
        <f t="shared" si="7"/>
        <v>1.5227875857175868</v>
      </c>
      <c r="H29">
        <f t="shared" si="4"/>
        <v>0.49246777915927775</v>
      </c>
      <c r="I29" s="1">
        <v>45512</v>
      </c>
      <c r="J29">
        <f t="shared" si="5"/>
        <v>32.99687846103383</v>
      </c>
      <c r="K29">
        <v>70</v>
      </c>
      <c r="L29">
        <v>30</v>
      </c>
    </row>
    <row r="30" spans="1:12" x14ac:dyDescent="0.35">
      <c r="A30" s="1">
        <v>45513</v>
      </c>
      <c r="B30">
        <v>165.39</v>
      </c>
      <c r="C30">
        <f t="shared" si="0"/>
        <v>1.5499999999999829</v>
      </c>
      <c r="D30">
        <f t="shared" si="1"/>
        <v>1.5499999999999829</v>
      </c>
      <c r="E30">
        <f t="shared" si="3"/>
        <v>0</v>
      </c>
      <c r="F30">
        <f t="shared" si="6"/>
        <v>0.80707211900753861</v>
      </c>
      <c r="G30">
        <f t="shared" si="7"/>
        <v>1.4140170438806163</v>
      </c>
      <c r="H30">
        <f t="shared" si="4"/>
        <v>0.57076548157624518</v>
      </c>
      <c r="I30" s="1">
        <v>45513</v>
      </c>
      <c r="J30">
        <f t="shared" si="5"/>
        <v>36.336772629068001</v>
      </c>
      <c r="K30">
        <v>70</v>
      </c>
      <c r="L30">
        <v>30</v>
      </c>
    </row>
    <row r="31" spans="1:12" x14ac:dyDescent="0.35">
      <c r="A31" s="1">
        <v>45516</v>
      </c>
      <c r="B31">
        <v>163.95</v>
      </c>
      <c r="C31">
        <f t="shared" si="0"/>
        <v>-1.4399999999999977</v>
      </c>
      <c r="D31">
        <f t="shared" si="1"/>
        <v>0</v>
      </c>
      <c r="E31">
        <f t="shared" si="3"/>
        <v>1.4399999999999977</v>
      </c>
      <c r="F31">
        <f t="shared" si="6"/>
        <v>0.7494241105070002</v>
      </c>
      <c r="G31">
        <f t="shared" si="7"/>
        <v>1.415872969317715</v>
      </c>
      <c r="H31">
        <f t="shared" si="4"/>
        <v>0.52930179948850553</v>
      </c>
      <c r="I31" s="1">
        <v>45516</v>
      </c>
      <c r="J31">
        <f t="shared" si="5"/>
        <v>34.610683101630897</v>
      </c>
      <c r="K31">
        <v>70</v>
      </c>
      <c r="L31">
        <v>30</v>
      </c>
    </row>
    <row r="32" spans="1:12" x14ac:dyDescent="0.35">
      <c r="A32" s="1">
        <v>45517</v>
      </c>
      <c r="B32">
        <v>165.93</v>
      </c>
      <c r="C32">
        <f t="shared" si="0"/>
        <v>1.9800000000000182</v>
      </c>
      <c r="D32">
        <f t="shared" si="1"/>
        <v>1.9800000000000182</v>
      </c>
      <c r="E32">
        <f t="shared" si="3"/>
        <v>0</v>
      </c>
      <c r="F32">
        <f t="shared" si="6"/>
        <v>0.83732238832793005</v>
      </c>
      <c r="G32">
        <f t="shared" si="7"/>
        <v>1.314739185795021</v>
      </c>
      <c r="H32">
        <f t="shared" si="4"/>
        <v>0.63687337943122335</v>
      </c>
      <c r="I32" s="1">
        <v>45517</v>
      </c>
      <c r="J32">
        <f t="shared" si="5"/>
        <v>38.907919661600367</v>
      </c>
      <c r="K32">
        <v>70</v>
      </c>
      <c r="L32">
        <v>30</v>
      </c>
    </row>
    <row r="33" spans="1:12" x14ac:dyDescent="0.35">
      <c r="A33" s="1">
        <v>45518</v>
      </c>
      <c r="B33">
        <v>162.03</v>
      </c>
      <c r="C33">
        <f t="shared" si="0"/>
        <v>-3.9000000000000057</v>
      </c>
      <c r="D33">
        <f t="shared" si="1"/>
        <v>0</v>
      </c>
      <c r="E33">
        <f t="shared" si="3"/>
        <v>3.9000000000000057</v>
      </c>
      <c r="F33">
        <f t="shared" si="6"/>
        <v>0.77751364630450648</v>
      </c>
      <c r="G33">
        <f t="shared" si="7"/>
        <v>1.4994006725239486</v>
      </c>
      <c r="H33">
        <f t="shared" si="4"/>
        <v>0.51854961822560341</v>
      </c>
      <c r="I33" s="1">
        <v>45518</v>
      </c>
      <c r="J33">
        <f t="shared" si="5"/>
        <v>34.147690138141073</v>
      </c>
      <c r="K33">
        <v>70</v>
      </c>
      <c r="L33">
        <v>30</v>
      </c>
    </row>
    <row r="34" spans="1:12" x14ac:dyDescent="0.35">
      <c r="A34" s="1">
        <v>45519</v>
      </c>
      <c r="B34">
        <v>163.16999999999999</v>
      </c>
      <c r="C34">
        <f t="shared" si="0"/>
        <v>1.1399999999999864</v>
      </c>
      <c r="D34">
        <f t="shared" si="1"/>
        <v>1.1399999999999864</v>
      </c>
      <c r="E34">
        <f t="shared" si="3"/>
        <v>0</v>
      </c>
      <c r="F34">
        <f t="shared" si="6"/>
        <v>0.80340552871132653</v>
      </c>
      <c r="G34">
        <f t="shared" si="7"/>
        <v>1.3923006244865237</v>
      </c>
      <c r="H34">
        <f t="shared" si="4"/>
        <v>0.57703452442795544</v>
      </c>
      <c r="I34" s="1">
        <v>45519</v>
      </c>
      <c r="J34">
        <f t="shared" si="5"/>
        <v>36.589847304532903</v>
      </c>
      <c r="K34">
        <v>70</v>
      </c>
      <c r="L34">
        <v>30</v>
      </c>
    </row>
    <row r="35" spans="1:12" x14ac:dyDescent="0.35">
      <c r="A35" s="1">
        <v>45520</v>
      </c>
      <c r="B35">
        <v>164.74</v>
      </c>
      <c r="C35">
        <f t="shared" si="0"/>
        <v>1.5700000000000216</v>
      </c>
      <c r="D35">
        <f t="shared" si="1"/>
        <v>1.5700000000000216</v>
      </c>
      <c r="E35">
        <f t="shared" si="3"/>
        <v>0</v>
      </c>
      <c r="F35">
        <f t="shared" si="6"/>
        <v>0.85816227666051914</v>
      </c>
      <c r="G35">
        <f t="shared" si="7"/>
        <v>1.2928505798803436</v>
      </c>
      <c r="H35">
        <f t="shared" si="4"/>
        <v>0.66377529624494125</v>
      </c>
      <c r="I35" s="1">
        <v>45520</v>
      </c>
      <c r="J35">
        <f t="shared" si="5"/>
        <v>39.895729774510379</v>
      </c>
      <c r="K35">
        <v>70</v>
      </c>
      <c r="L35">
        <v>30</v>
      </c>
    </row>
    <row r="36" spans="1:12" x14ac:dyDescent="0.35">
      <c r="A36" s="1">
        <v>45523</v>
      </c>
      <c r="B36">
        <v>168.4</v>
      </c>
      <c r="C36">
        <f t="shared" si="0"/>
        <v>3.6599999999999966</v>
      </c>
      <c r="D36">
        <f t="shared" si="1"/>
        <v>3.6599999999999966</v>
      </c>
      <c r="E36">
        <f t="shared" si="3"/>
        <v>0</v>
      </c>
      <c r="F36">
        <f t="shared" si="6"/>
        <v>1.0582935426133389</v>
      </c>
      <c r="G36">
        <f t="shared" si="7"/>
        <v>1.2005041098888907</v>
      </c>
      <c r="H36">
        <f t="shared" si="4"/>
        <v>0.88154095758263273</v>
      </c>
      <c r="I36" s="1">
        <v>45523</v>
      </c>
      <c r="J36">
        <f t="shared" si="5"/>
        <v>46.852073776550654</v>
      </c>
      <c r="K36">
        <v>70</v>
      </c>
      <c r="L36">
        <v>30</v>
      </c>
    </row>
    <row r="37" spans="1:12" x14ac:dyDescent="0.35">
      <c r="A37" s="1">
        <v>45524</v>
      </c>
      <c r="B37">
        <v>168.96</v>
      </c>
      <c r="C37">
        <f t="shared" si="0"/>
        <v>0.56000000000000227</v>
      </c>
      <c r="D37">
        <f t="shared" si="1"/>
        <v>0.56000000000000227</v>
      </c>
      <c r="E37">
        <f t="shared" si="3"/>
        <v>0</v>
      </c>
      <c r="F37">
        <f t="shared" si="6"/>
        <v>1.0227011467123863</v>
      </c>
      <c r="G37">
        <f t="shared" si="7"/>
        <v>1.1147538163253985</v>
      </c>
      <c r="H37">
        <f t="shared" si="4"/>
        <v>0.91742331960212653</v>
      </c>
      <c r="I37" s="1">
        <v>45524</v>
      </c>
      <c r="J37">
        <f t="shared" si="5"/>
        <v>47.846675808266255</v>
      </c>
      <c r="K37">
        <v>70</v>
      </c>
      <c r="L37">
        <v>30</v>
      </c>
    </row>
    <row r="38" spans="1:12" x14ac:dyDescent="0.35">
      <c r="A38" s="1">
        <v>45525</v>
      </c>
      <c r="B38">
        <v>167.63</v>
      </c>
      <c r="C38">
        <f t="shared" si="0"/>
        <v>-1.3300000000000125</v>
      </c>
      <c r="D38">
        <f t="shared" si="1"/>
        <v>0</v>
      </c>
      <c r="E38">
        <f t="shared" si="3"/>
        <v>1.3300000000000125</v>
      </c>
      <c r="F38">
        <f t="shared" si="6"/>
        <v>0.94965106480435868</v>
      </c>
      <c r="G38">
        <f t="shared" si="7"/>
        <v>1.130128543730728</v>
      </c>
      <c r="H38">
        <f t="shared" si="4"/>
        <v>0.84030358322728016</v>
      </c>
      <c r="I38" s="1">
        <v>45525</v>
      </c>
      <c r="J38">
        <f t="shared" si="5"/>
        <v>45.661139329722289</v>
      </c>
      <c r="K38">
        <v>70</v>
      </c>
      <c r="L38">
        <v>30</v>
      </c>
    </row>
    <row r="39" spans="1:12" x14ac:dyDescent="0.35">
      <c r="A39" s="1">
        <v>45526</v>
      </c>
      <c r="B39">
        <v>165.49</v>
      </c>
      <c r="C39">
        <f t="shared" si="0"/>
        <v>-2.1399999999999864</v>
      </c>
      <c r="D39">
        <f t="shared" si="1"/>
        <v>0</v>
      </c>
      <c r="E39">
        <f t="shared" si="3"/>
        <v>2.1399999999999864</v>
      </c>
      <c r="F39">
        <f t="shared" si="6"/>
        <v>0.88181884588976167</v>
      </c>
      <c r="G39">
        <f t="shared" si="7"/>
        <v>1.2022622191785322</v>
      </c>
      <c r="H39">
        <f t="shared" si="4"/>
        <v>0.73346632026104974</v>
      </c>
      <c r="I39" s="1">
        <v>45526</v>
      </c>
      <c r="J39">
        <f t="shared" si="5"/>
        <v>42.312118308164997</v>
      </c>
      <c r="K39">
        <v>70</v>
      </c>
      <c r="L39">
        <v>30</v>
      </c>
    </row>
    <row r="40" spans="1:12" x14ac:dyDescent="0.35">
      <c r="A40" s="1">
        <v>45527</v>
      </c>
      <c r="B40">
        <v>167.43</v>
      </c>
      <c r="C40">
        <f t="shared" si="0"/>
        <v>1.9399999999999977</v>
      </c>
      <c r="D40">
        <f t="shared" si="1"/>
        <v>1.9399999999999977</v>
      </c>
      <c r="E40">
        <f t="shared" si="3"/>
        <v>0</v>
      </c>
      <c r="F40">
        <f t="shared" si="6"/>
        <v>0.95740321404049289</v>
      </c>
      <c r="G40">
        <f t="shared" si="7"/>
        <v>1.1163863463800656</v>
      </c>
      <c r="H40">
        <f t="shared" si="4"/>
        <v>0.85759129636878584</v>
      </c>
      <c r="I40" s="1">
        <v>45527</v>
      </c>
      <c r="J40">
        <f t="shared" si="5"/>
        <v>46.166845099091645</v>
      </c>
      <c r="K40">
        <v>70</v>
      </c>
      <c r="L40">
        <v>30</v>
      </c>
    </row>
    <row r="41" spans="1:12" x14ac:dyDescent="0.35">
      <c r="A41" s="1">
        <v>45530</v>
      </c>
      <c r="B41">
        <v>167.93</v>
      </c>
      <c r="C41">
        <f t="shared" si="0"/>
        <v>0.5</v>
      </c>
      <c r="D41">
        <f t="shared" si="1"/>
        <v>0.5</v>
      </c>
      <c r="E41">
        <f t="shared" si="3"/>
        <v>0</v>
      </c>
      <c r="F41">
        <f t="shared" si="6"/>
        <v>0.92473155589474332</v>
      </c>
      <c r="G41">
        <f t="shared" si="7"/>
        <v>1.0366444644957753</v>
      </c>
      <c r="H41">
        <f t="shared" si="4"/>
        <v>0.89204311368655553</v>
      </c>
      <c r="I41" s="1">
        <v>45530</v>
      </c>
      <c r="J41">
        <f t="shared" si="5"/>
        <v>47.147081756950669</v>
      </c>
      <c r="K41">
        <v>70</v>
      </c>
      <c r="L41">
        <v>30</v>
      </c>
    </row>
    <row r="42" spans="1:12" x14ac:dyDescent="0.35">
      <c r="A42" s="1">
        <v>45531</v>
      </c>
      <c r="B42">
        <v>166.38</v>
      </c>
      <c r="C42">
        <f t="shared" si="0"/>
        <v>-1.5500000000000114</v>
      </c>
      <c r="D42">
        <f t="shared" si="1"/>
        <v>0</v>
      </c>
      <c r="E42">
        <f t="shared" si="3"/>
        <v>1.5500000000000114</v>
      </c>
      <c r="F42">
        <f t="shared" si="6"/>
        <v>0.85867930190226172</v>
      </c>
      <c r="G42">
        <f t="shared" si="7"/>
        <v>1.0733127170317922</v>
      </c>
      <c r="H42">
        <f t="shared" si="4"/>
        <v>0.80002713866738528</v>
      </c>
      <c r="I42" s="1">
        <v>45531</v>
      </c>
      <c r="J42">
        <f t="shared" si="5"/>
        <v>44.445282045006813</v>
      </c>
      <c r="K42">
        <v>70</v>
      </c>
      <c r="L42">
        <v>30</v>
      </c>
    </row>
    <row r="43" spans="1:12" x14ac:dyDescent="0.35">
      <c r="A43" s="1">
        <v>45532</v>
      </c>
      <c r="B43">
        <v>164.5</v>
      </c>
      <c r="C43">
        <f t="shared" si="0"/>
        <v>-1.8799999999999955</v>
      </c>
      <c r="D43">
        <f t="shared" si="1"/>
        <v>0</v>
      </c>
      <c r="E43">
        <f t="shared" si="3"/>
        <v>1.8799999999999955</v>
      </c>
      <c r="F43">
        <f t="shared" si="6"/>
        <v>0.79734506605210009</v>
      </c>
      <c r="G43">
        <f t="shared" si="7"/>
        <v>1.1309332372438068</v>
      </c>
      <c r="H43">
        <f t="shared" si="4"/>
        <v>0.70503283464840671</v>
      </c>
      <c r="I43" s="1">
        <v>45532</v>
      </c>
      <c r="J43">
        <f t="shared" si="5"/>
        <v>41.35010307844253</v>
      </c>
      <c r="K43">
        <v>70</v>
      </c>
      <c r="L43">
        <v>30</v>
      </c>
    </row>
    <row r="44" spans="1:12" x14ac:dyDescent="0.35">
      <c r="A44" s="1">
        <v>45533</v>
      </c>
      <c r="B44">
        <v>163.4</v>
      </c>
      <c r="C44">
        <f t="shared" si="0"/>
        <v>-1.0999999999999943</v>
      </c>
      <c r="D44">
        <f t="shared" si="1"/>
        <v>0</v>
      </c>
      <c r="E44">
        <f t="shared" si="3"/>
        <v>1.0999999999999943</v>
      </c>
      <c r="F44">
        <f t="shared" si="6"/>
        <v>0.74039184704837868</v>
      </c>
      <c r="G44">
        <f t="shared" si="7"/>
        <v>1.1287237202978202</v>
      </c>
      <c r="H44">
        <f t="shared" si="4"/>
        <v>0.6559548928882456</v>
      </c>
      <c r="I44" s="1">
        <v>45533</v>
      </c>
      <c r="J44">
        <f t="shared" si="5"/>
        <v>39.611881682607738</v>
      </c>
      <c r="K44">
        <v>70</v>
      </c>
      <c r="L44">
        <v>30</v>
      </c>
    </row>
    <row r="45" spans="1:12" x14ac:dyDescent="0.35">
      <c r="A45" s="1">
        <v>45534</v>
      </c>
      <c r="B45">
        <v>165.11</v>
      </c>
      <c r="C45">
        <f t="shared" si="0"/>
        <v>1.710000000000008</v>
      </c>
      <c r="D45">
        <f t="shared" si="1"/>
        <v>1.710000000000008</v>
      </c>
      <c r="E45">
        <f t="shared" si="3"/>
        <v>0</v>
      </c>
      <c r="F45">
        <f t="shared" si="6"/>
        <v>0.8096495722592093</v>
      </c>
      <c r="G45">
        <f t="shared" si="7"/>
        <v>1.0481005974194044</v>
      </c>
      <c r="H45">
        <f t="shared" si="4"/>
        <v>0.7724922342881011</v>
      </c>
      <c r="I45" s="1">
        <v>45534</v>
      </c>
      <c r="J45">
        <f t="shared" si="5"/>
        <v>43.582263399780857</v>
      </c>
      <c r="K45">
        <v>70</v>
      </c>
      <c r="L45">
        <v>30</v>
      </c>
    </row>
    <row r="46" spans="1:12" x14ac:dyDescent="0.35">
      <c r="A46" s="1">
        <v>45538</v>
      </c>
      <c r="B46">
        <v>158.61000000000001</v>
      </c>
      <c r="C46">
        <f t="shared" si="0"/>
        <v>-6.5</v>
      </c>
      <c r="D46">
        <f t="shared" si="1"/>
        <v>0</v>
      </c>
      <c r="E46">
        <f t="shared" si="3"/>
        <v>6.5</v>
      </c>
      <c r="F46">
        <f t="shared" si="6"/>
        <v>0.75181745995498006</v>
      </c>
      <c r="G46">
        <f t="shared" si="7"/>
        <v>1.4375219833180186</v>
      </c>
      <c r="H46">
        <f t="shared" si="4"/>
        <v>0.52299545236843714</v>
      </c>
      <c r="I46" s="1">
        <v>45538</v>
      </c>
      <c r="J46">
        <f t="shared" si="5"/>
        <v>34.339922128796758</v>
      </c>
      <c r="K46">
        <v>70</v>
      </c>
      <c r="L46">
        <v>30</v>
      </c>
    </row>
    <row r="47" spans="1:12" x14ac:dyDescent="0.35">
      <c r="A47" s="1">
        <v>45539</v>
      </c>
      <c r="B47">
        <v>157.81</v>
      </c>
      <c r="C47">
        <f t="shared" si="0"/>
        <v>-0.80000000000001137</v>
      </c>
      <c r="D47">
        <f t="shared" si="1"/>
        <v>0</v>
      </c>
      <c r="E47">
        <f t="shared" si="3"/>
        <v>0.80000000000001137</v>
      </c>
      <c r="F47">
        <f t="shared" si="6"/>
        <v>0.69811621281533864</v>
      </c>
      <c r="G47">
        <f t="shared" si="7"/>
        <v>1.3919846987953037</v>
      </c>
      <c r="H47">
        <f t="shared" si="4"/>
        <v>0.50152578072124276</v>
      </c>
      <c r="I47" s="1">
        <v>45539</v>
      </c>
      <c r="J47">
        <f t="shared" si="5"/>
        <v>33.4010769019457</v>
      </c>
      <c r="K47">
        <v>70</v>
      </c>
      <c r="L47">
        <v>30</v>
      </c>
    </row>
    <row r="48" spans="1:12" x14ac:dyDescent="0.35">
      <c r="A48" s="1">
        <v>45540</v>
      </c>
      <c r="B48">
        <v>158.6</v>
      </c>
      <c r="C48">
        <f t="shared" si="0"/>
        <v>0.78999999999999204</v>
      </c>
      <c r="D48">
        <f t="shared" si="1"/>
        <v>0.78999999999999204</v>
      </c>
      <c r="E48">
        <f t="shared" si="3"/>
        <v>0</v>
      </c>
      <c r="F48">
        <f t="shared" si="6"/>
        <v>0.70467934047138525</v>
      </c>
      <c r="G48">
        <f t="shared" si="7"/>
        <v>1.2925572203099249</v>
      </c>
      <c r="H48">
        <f t="shared" si="4"/>
        <v>0.54518231719166732</v>
      </c>
      <c r="I48" s="1">
        <v>45540</v>
      </c>
      <c r="J48">
        <f t="shared" si="5"/>
        <v>35.28271784668901</v>
      </c>
      <c r="K48">
        <v>70</v>
      </c>
      <c r="L48">
        <v>30</v>
      </c>
    </row>
    <row r="49" spans="1:12" x14ac:dyDescent="0.35">
      <c r="A49" s="1">
        <v>45541</v>
      </c>
      <c r="B49">
        <v>152.13</v>
      </c>
      <c r="C49">
        <f t="shared" si="0"/>
        <v>-6.4699999999999989</v>
      </c>
      <c r="D49">
        <f t="shared" si="1"/>
        <v>0</v>
      </c>
      <c r="E49">
        <f t="shared" si="3"/>
        <v>6.4699999999999989</v>
      </c>
      <c r="F49">
        <f t="shared" si="6"/>
        <v>0.65434510186628625</v>
      </c>
      <c r="G49">
        <f t="shared" si="7"/>
        <v>1.6623745617163588</v>
      </c>
      <c r="H49">
        <f t="shared" si="4"/>
        <v>0.39362073803071906</v>
      </c>
      <c r="I49" s="1">
        <v>45541</v>
      </c>
      <c r="J49">
        <f t="shared" si="5"/>
        <v>28.244466180011926</v>
      </c>
      <c r="K49">
        <v>70</v>
      </c>
      <c r="L49">
        <v>30</v>
      </c>
    </row>
    <row r="50" spans="1:12" x14ac:dyDescent="0.35">
      <c r="A50" s="1">
        <v>45544</v>
      </c>
      <c r="B50">
        <v>149.54</v>
      </c>
      <c r="C50">
        <f t="shared" si="0"/>
        <v>-2.5900000000000034</v>
      </c>
      <c r="D50">
        <f t="shared" si="1"/>
        <v>0</v>
      </c>
      <c r="E50">
        <f t="shared" si="3"/>
        <v>2.5900000000000034</v>
      </c>
      <c r="F50">
        <f t="shared" si="6"/>
        <v>0.60760616601869444</v>
      </c>
      <c r="G50">
        <f t="shared" si="7"/>
        <v>1.728633521593762</v>
      </c>
      <c r="H50">
        <f t="shared" si="4"/>
        <v>0.35149507309015676</v>
      </c>
      <c r="I50" s="1">
        <v>45544</v>
      </c>
      <c r="J50">
        <f t="shared" si="5"/>
        <v>26.007869365477802</v>
      </c>
      <c r="K50">
        <v>70</v>
      </c>
      <c r="L50">
        <v>30</v>
      </c>
    </row>
    <row r="51" spans="1:12" x14ac:dyDescent="0.35">
      <c r="A51" s="1">
        <v>45545</v>
      </c>
      <c r="B51">
        <v>150.01</v>
      </c>
      <c r="C51">
        <f t="shared" si="0"/>
        <v>0.46999999999999886</v>
      </c>
      <c r="D51">
        <f t="shared" si="1"/>
        <v>0.46999999999999886</v>
      </c>
      <c r="E51">
        <f t="shared" si="3"/>
        <v>0</v>
      </c>
      <c r="F51">
        <f t="shared" si="6"/>
        <v>0.59777715416021615</v>
      </c>
      <c r="G51">
        <f t="shared" si="7"/>
        <v>1.6051596986227792</v>
      </c>
      <c r="H51">
        <f t="shared" si="4"/>
        <v>0.37240976998930803</v>
      </c>
      <c r="I51" s="1">
        <v>45545</v>
      </c>
      <c r="J51">
        <f t="shared" si="5"/>
        <v>27.135464795781033</v>
      </c>
      <c r="K51">
        <v>70</v>
      </c>
      <c r="L51">
        <v>30</v>
      </c>
    </row>
    <row r="52" spans="1:12" x14ac:dyDescent="0.35">
      <c r="A52" s="1">
        <v>45546</v>
      </c>
      <c r="B52">
        <v>152.15</v>
      </c>
      <c r="C52">
        <f t="shared" si="0"/>
        <v>2.1400000000000148</v>
      </c>
      <c r="D52">
        <f t="shared" si="1"/>
        <v>2.1400000000000148</v>
      </c>
      <c r="E52">
        <f t="shared" si="3"/>
        <v>0</v>
      </c>
      <c r="F52">
        <f t="shared" si="6"/>
        <v>0.70793592886305901</v>
      </c>
      <c r="G52">
        <f t="shared" si="7"/>
        <v>1.4905054344354378</v>
      </c>
      <c r="H52">
        <f t="shared" si="4"/>
        <v>0.4749636683687809</v>
      </c>
      <c r="I52" s="1">
        <v>45546</v>
      </c>
      <c r="J52">
        <f t="shared" si="5"/>
        <v>32.201719849415781</v>
      </c>
      <c r="K52">
        <v>70</v>
      </c>
      <c r="L52">
        <v>30</v>
      </c>
    </row>
    <row r="53" spans="1:12" x14ac:dyDescent="0.35">
      <c r="A53" s="1">
        <v>45547</v>
      </c>
      <c r="B53">
        <v>155.54</v>
      </c>
      <c r="C53">
        <f t="shared" si="0"/>
        <v>3.3899999999999864</v>
      </c>
      <c r="D53">
        <f t="shared" si="1"/>
        <v>3.3899999999999864</v>
      </c>
      <c r="E53">
        <f t="shared" si="3"/>
        <v>0</v>
      </c>
      <c r="F53">
        <f t="shared" si="6"/>
        <v>0.89951193394426809</v>
      </c>
      <c r="G53">
        <f t="shared" si="7"/>
        <v>1.3840407605471923</v>
      </c>
      <c r="H53">
        <f t="shared" si="4"/>
        <v>0.64991722757401915</v>
      </c>
      <c r="I53" s="1">
        <v>45547</v>
      </c>
      <c r="J53">
        <f t="shared" si="5"/>
        <v>39.390898931920042</v>
      </c>
      <c r="K53">
        <v>70</v>
      </c>
      <c r="L53">
        <v>30</v>
      </c>
    </row>
    <row r="54" spans="1:12" x14ac:dyDescent="0.35">
      <c r="A54" s="1">
        <v>45548</v>
      </c>
      <c r="B54">
        <v>158.37</v>
      </c>
      <c r="C54">
        <f t="shared" si="0"/>
        <v>2.8300000000000125</v>
      </c>
      <c r="D54">
        <f t="shared" si="1"/>
        <v>2.8300000000000125</v>
      </c>
      <c r="E54">
        <f t="shared" si="3"/>
        <v>0</v>
      </c>
      <c r="F54">
        <f t="shared" si="6"/>
        <v>1.0374039386625356</v>
      </c>
      <c r="G54">
        <f t="shared" si="7"/>
        <v>1.2851807062223928</v>
      </c>
      <c r="H54">
        <f t="shared" si="4"/>
        <v>0.8072047250941371</v>
      </c>
      <c r="I54" s="1">
        <v>45548</v>
      </c>
      <c r="J54">
        <f t="shared" si="5"/>
        <v>44.665925995301386</v>
      </c>
      <c r="K54">
        <v>70</v>
      </c>
      <c r="L54">
        <v>30</v>
      </c>
    </row>
    <row r="55" spans="1:12" x14ac:dyDescent="0.35">
      <c r="A55" s="1">
        <v>45551</v>
      </c>
      <c r="B55">
        <v>158.99</v>
      </c>
      <c r="C55">
        <f t="shared" si="0"/>
        <v>0.62000000000000455</v>
      </c>
      <c r="D55">
        <f t="shared" si="1"/>
        <v>0.62000000000000455</v>
      </c>
      <c r="E55">
        <f t="shared" si="3"/>
        <v>0</v>
      </c>
      <c r="F55">
        <f t="shared" si="6"/>
        <v>1.007589371615212</v>
      </c>
      <c r="G55">
        <f t="shared" si="7"/>
        <v>1.1933820843493648</v>
      </c>
      <c r="H55">
        <f t="shared" si="4"/>
        <v>0.84431414282924533</v>
      </c>
      <c r="I55" s="1">
        <v>45551</v>
      </c>
      <c r="J55">
        <f t="shared" si="5"/>
        <v>45.779302084298749</v>
      </c>
      <c r="K55">
        <v>70</v>
      </c>
      <c r="L55">
        <v>30</v>
      </c>
    </row>
    <row r="56" spans="1:12" x14ac:dyDescent="0.35">
      <c r="A56" s="1">
        <v>45552</v>
      </c>
      <c r="B56">
        <v>160.28</v>
      </c>
      <c r="C56">
        <f t="shared" si="0"/>
        <v>1.289999999999992</v>
      </c>
      <c r="D56">
        <f t="shared" si="1"/>
        <v>1.289999999999992</v>
      </c>
      <c r="E56">
        <f t="shared" si="3"/>
        <v>0</v>
      </c>
      <c r="F56">
        <f t="shared" si="6"/>
        <v>1.027761559356982</v>
      </c>
      <c r="G56">
        <f t="shared" si="7"/>
        <v>1.1081405068958388</v>
      </c>
      <c r="H56">
        <f t="shared" si="4"/>
        <v>0.92746502177416379</v>
      </c>
      <c r="I56" s="1">
        <v>45552</v>
      </c>
      <c r="J56">
        <f t="shared" si="5"/>
        <v>48.118384058687866</v>
      </c>
      <c r="K56">
        <v>70</v>
      </c>
      <c r="L56">
        <v>30</v>
      </c>
    </row>
    <row r="57" spans="1:12" x14ac:dyDescent="0.35">
      <c r="A57" s="1">
        <v>45553</v>
      </c>
      <c r="B57">
        <v>160.81</v>
      </c>
      <c r="C57">
        <f t="shared" si="0"/>
        <v>0.53000000000000114</v>
      </c>
      <c r="D57">
        <f t="shared" si="1"/>
        <v>0.53000000000000114</v>
      </c>
      <c r="E57">
        <f t="shared" si="3"/>
        <v>0</v>
      </c>
      <c r="F57">
        <f t="shared" si="6"/>
        <v>0.99220716226005479</v>
      </c>
      <c r="G57">
        <f t="shared" si="7"/>
        <v>1.028987613546136</v>
      </c>
      <c r="H57">
        <f t="shared" si="4"/>
        <v>0.9642556909316653</v>
      </c>
      <c r="I57" s="1">
        <v>45553</v>
      </c>
      <c r="J57">
        <f t="shared" si="5"/>
        <v>49.09013095307921</v>
      </c>
      <c r="K57">
        <v>70</v>
      </c>
      <c r="L57">
        <v>30</v>
      </c>
    </row>
    <row r="58" spans="1:12" x14ac:dyDescent="0.35">
      <c r="A58" s="1">
        <v>45554</v>
      </c>
      <c r="B58">
        <v>163.24</v>
      </c>
      <c r="C58">
        <f t="shared" si="0"/>
        <v>2.4300000000000068</v>
      </c>
      <c r="D58">
        <f t="shared" si="1"/>
        <v>2.4300000000000068</v>
      </c>
      <c r="E58">
        <f t="shared" si="3"/>
        <v>0</v>
      </c>
      <c r="F58">
        <f t="shared" si="6"/>
        <v>1.0949066506700513</v>
      </c>
      <c r="G58">
        <f t="shared" si="7"/>
        <v>0.95548849829284055</v>
      </c>
      <c r="H58">
        <f t="shared" si="4"/>
        <v>1.1459129572216802</v>
      </c>
      <c r="I58" s="1">
        <v>45554</v>
      </c>
      <c r="J58">
        <f t="shared" si="5"/>
        <v>53.399787412873309</v>
      </c>
      <c r="K58">
        <v>70</v>
      </c>
      <c r="L58">
        <v>30</v>
      </c>
    </row>
    <row r="59" spans="1:12" x14ac:dyDescent="0.35">
      <c r="A59" s="1">
        <v>45555</v>
      </c>
      <c r="B59">
        <v>164.64</v>
      </c>
      <c r="C59">
        <f t="shared" si="0"/>
        <v>1.3999999999999773</v>
      </c>
      <c r="D59">
        <f t="shared" si="1"/>
        <v>1.3999999999999773</v>
      </c>
      <c r="E59">
        <f t="shared" si="3"/>
        <v>0</v>
      </c>
      <c r="F59">
        <f t="shared" si="6"/>
        <v>1.1166990327650461</v>
      </c>
      <c r="G59">
        <f t="shared" si="7"/>
        <v>0.88723931984335191</v>
      </c>
      <c r="H59">
        <f t="shared" si="4"/>
        <v>1.2586221189590727</v>
      </c>
      <c r="I59" s="1">
        <v>45555</v>
      </c>
      <c r="J59">
        <f t="shared" si="5"/>
        <v>55.725218857731356</v>
      </c>
      <c r="K59">
        <v>70</v>
      </c>
      <c r="L59">
        <v>30</v>
      </c>
    </row>
    <row r="60" spans="1:12" x14ac:dyDescent="0.35">
      <c r="A60" s="1">
        <v>45558</v>
      </c>
      <c r="B60">
        <v>163.07</v>
      </c>
      <c r="C60">
        <f t="shared" si="0"/>
        <v>-1.5699999999999932</v>
      </c>
      <c r="D60">
        <f t="shared" si="1"/>
        <v>0</v>
      </c>
      <c r="E60">
        <f t="shared" si="3"/>
        <v>1.5699999999999932</v>
      </c>
      <c r="F60">
        <f t="shared" si="6"/>
        <v>1.0369348161389713</v>
      </c>
      <c r="G60">
        <f t="shared" si="7"/>
        <v>0.93600793985454067</v>
      </c>
      <c r="H60">
        <f t="shared" si="4"/>
        <v>1.1078269446091611</v>
      </c>
      <c r="I60" s="1">
        <v>45558</v>
      </c>
      <c r="J60">
        <f t="shared" si="5"/>
        <v>52.557775079328309</v>
      </c>
      <c r="K60">
        <v>70</v>
      </c>
      <c r="L60">
        <v>30</v>
      </c>
    </row>
    <row r="61" spans="1:12" x14ac:dyDescent="0.35">
      <c r="A61" s="1">
        <v>45559</v>
      </c>
      <c r="B61">
        <v>163.63999999999999</v>
      </c>
      <c r="C61">
        <f t="shared" si="0"/>
        <v>0.56999999999999318</v>
      </c>
      <c r="D61">
        <f t="shared" si="1"/>
        <v>0.56999999999999318</v>
      </c>
      <c r="E61">
        <f t="shared" si="3"/>
        <v>0</v>
      </c>
      <c r="F61">
        <f t="shared" si="6"/>
        <v>1.0035823292719015</v>
      </c>
      <c r="G61">
        <f t="shared" si="7"/>
        <v>0.86915022986493062</v>
      </c>
      <c r="H61">
        <f t="shared" si="4"/>
        <v>1.1546707287045901</v>
      </c>
      <c r="I61" s="1">
        <v>45559</v>
      </c>
      <c r="J61">
        <f t="shared" si="5"/>
        <v>53.589196405837377</v>
      </c>
      <c r="K61">
        <v>70</v>
      </c>
      <c r="L61">
        <v>30</v>
      </c>
    </row>
    <row r="62" spans="1:12" x14ac:dyDescent="0.35">
      <c r="A62" s="1">
        <v>45560</v>
      </c>
      <c r="B62">
        <v>162.99</v>
      </c>
      <c r="C62">
        <f t="shared" si="0"/>
        <v>-0.64999999999997726</v>
      </c>
      <c r="D62">
        <f t="shared" si="1"/>
        <v>0</v>
      </c>
      <c r="E62">
        <f t="shared" si="3"/>
        <v>0.64999999999997726</v>
      </c>
      <c r="F62">
        <f t="shared" si="6"/>
        <v>0.93189787718105144</v>
      </c>
      <c r="G62">
        <f t="shared" si="7"/>
        <v>0.85349664201743392</v>
      </c>
      <c r="H62">
        <f t="shared" si="4"/>
        <v>1.0918588677493779</v>
      </c>
      <c r="I62" s="1">
        <v>45560</v>
      </c>
      <c r="J62">
        <f t="shared" si="5"/>
        <v>52.195627753993953</v>
      </c>
      <c r="K62">
        <v>70</v>
      </c>
      <c r="L62">
        <v>30</v>
      </c>
    </row>
    <row r="63" spans="1:12" x14ac:dyDescent="0.35">
      <c r="A63" s="1">
        <v>45561</v>
      </c>
      <c r="B63">
        <v>163.83000000000001</v>
      </c>
      <c r="C63">
        <f t="shared" si="0"/>
        <v>0.84000000000000341</v>
      </c>
      <c r="D63">
        <f t="shared" si="1"/>
        <v>0.84000000000000341</v>
      </c>
      <c r="E63">
        <f t="shared" si="3"/>
        <v>0</v>
      </c>
      <c r="F63">
        <f t="shared" si="6"/>
        <v>0.92533374309669092</v>
      </c>
      <c r="G63">
        <f t="shared" si="7"/>
        <v>0.79253259615904581</v>
      </c>
      <c r="H63">
        <f t="shared" si="4"/>
        <v>1.1675655330534751</v>
      </c>
      <c r="I63" s="1">
        <v>45561</v>
      </c>
      <c r="J63">
        <f t="shared" si="5"/>
        <v>53.865293355569818</v>
      </c>
      <c r="K63">
        <v>70</v>
      </c>
      <c r="L63">
        <v>30</v>
      </c>
    </row>
    <row r="64" spans="1:12" x14ac:dyDescent="0.35">
      <c r="A64" s="1">
        <v>45562</v>
      </c>
      <c r="B64">
        <v>165.29</v>
      </c>
      <c r="C64">
        <f t="shared" si="0"/>
        <v>1.4599999999999795</v>
      </c>
      <c r="D64">
        <f t="shared" si="1"/>
        <v>1.4599999999999795</v>
      </c>
      <c r="E64">
        <f t="shared" si="3"/>
        <v>0</v>
      </c>
      <c r="F64">
        <f t="shared" si="6"/>
        <v>0.96352419001835443</v>
      </c>
      <c r="G64">
        <f t="shared" si="7"/>
        <v>0.73592312500482826</v>
      </c>
      <c r="H64">
        <f t="shared" si="4"/>
        <v>1.3092728809303729</v>
      </c>
      <c r="I64" s="1">
        <v>45562</v>
      </c>
      <c r="J64">
        <f t="shared" si="5"/>
        <v>56.696326005564387</v>
      </c>
      <c r="K64">
        <v>70</v>
      </c>
      <c r="L64">
        <v>30</v>
      </c>
    </row>
    <row r="65" spans="1:12" x14ac:dyDescent="0.35">
      <c r="A65" s="1">
        <v>45565</v>
      </c>
      <c r="B65">
        <v>167.19</v>
      </c>
      <c r="C65">
        <f t="shared" si="0"/>
        <v>1.9000000000000057</v>
      </c>
      <c r="D65">
        <f t="shared" si="1"/>
        <v>1.9000000000000057</v>
      </c>
      <c r="E65">
        <f t="shared" si="3"/>
        <v>0</v>
      </c>
      <c r="F65">
        <f t="shared" si="6"/>
        <v>1.0304153193027581</v>
      </c>
      <c r="G65">
        <f t="shared" si="7"/>
        <v>0.68335718750448338</v>
      </c>
      <c r="H65">
        <f t="shared" si="4"/>
        <v>1.5078722198937839</v>
      </c>
      <c r="I65" s="1">
        <v>45565</v>
      </c>
      <c r="J65">
        <f t="shared" si="5"/>
        <v>60.125560143476804</v>
      </c>
      <c r="K65">
        <v>70</v>
      </c>
      <c r="L65">
        <v>30</v>
      </c>
    </row>
    <row r="66" spans="1:12" x14ac:dyDescent="0.35">
      <c r="A66" s="1">
        <v>45566</v>
      </c>
      <c r="B66">
        <v>168.42</v>
      </c>
      <c r="C66">
        <f t="shared" si="0"/>
        <v>1.2299999999999898</v>
      </c>
      <c r="D66">
        <f t="shared" si="1"/>
        <v>1.2299999999999898</v>
      </c>
      <c r="E66">
        <f t="shared" si="3"/>
        <v>0</v>
      </c>
      <c r="F66">
        <f t="shared" si="6"/>
        <v>1.044671367923989</v>
      </c>
      <c r="G66">
        <f t="shared" si="7"/>
        <v>0.6345459598255917</v>
      </c>
      <c r="H66">
        <f t="shared" si="4"/>
        <v>1.6463289250334561</v>
      </c>
      <c r="I66" s="1">
        <v>45566</v>
      </c>
      <c r="J66">
        <f t="shared" si="5"/>
        <v>62.211802526121822</v>
      </c>
      <c r="K66">
        <v>70</v>
      </c>
      <c r="L66">
        <v>30</v>
      </c>
    </row>
    <row r="67" spans="1:12" x14ac:dyDescent="0.35">
      <c r="A67" s="1">
        <v>45567</v>
      </c>
      <c r="B67">
        <v>167.31</v>
      </c>
      <c r="C67">
        <f t="shared" si="0"/>
        <v>-1.1099999999999852</v>
      </c>
      <c r="D67">
        <f t="shared" si="1"/>
        <v>0</v>
      </c>
      <c r="E67">
        <f t="shared" si="3"/>
        <v>1.1099999999999852</v>
      </c>
      <c r="F67">
        <f t="shared" si="6"/>
        <v>0.97005198450084684</v>
      </c>
      <c r="G67">
        <f t="shared" si="7"/>
        <v>0.66850696269519116</v>
      </c>
      <c r="H67">
        <f t="shared" si="4"/>
        <v>1.4510723726644961</v>
      </c>
      <c r="I67" s="1">
        <v>45567</v>
      </c>
      <c r="J67">
        <f t="shared" si="5"/>
        <v>59.201531086863568</v>
      </c>
      <c r="K67">
        <v>70</v>
      </c>
      <c r="L67">
        <v>30</v>
      </c>
    </row>
    <row r="68" spans="1:12" x14ac:dyDescent="0.35">
      <c r="A68" s="1">
        <v>45568</v>
      </c>
      <c r="B68">
        <v>167.21</v>
      </c>
      <c r="C68">
        <f t="shared" ref="C68:C131" si="8">B68-B67</f>
        <v>-9.9999999999994316E-2</v>
      </c>
      <c r="D68">
        <f t="shared" ref="D68:D131" si="9">IF(C68&gt;0,C68,0)</f>
        <v>0</v>
      </c>
      <c r="E68">
        <f t="shared" si="3"/>
        <v>9.9999999999994316E-2</v>
      </c>
      <c r="F68">
        <f t="shared" si="6"/>
        <v>0.90076255703650066</v>
      </c>
      <c r="G68">
        <f t="shared" si="7"/>
        <v>0.6278993225026771</v>
      </c>
      <c r="H68">
        <f t="shared" si="4"/>
        <v>1.4345652634983694</v>
      </c>
      <c r="I68" s="1">
        <v>45568</v>
      </c>
      <c r="J68">
        <f t="shared" si="5"/>
        <v>58.924904787188105</v>
      </c>
      <c r="K68">
        <v>70</v>
      </c>
      <c r="L68">
        <v>30</v>
      </c>
    </row>
    <row r="69" spans="1:12" x14ac:dyDescent="0.35">
      <c r="A69" s="1">
        <v>45569</v>
      </c>
      <c r="B69">
        <v>168.56</v>
      </c>
      <c r="C69">
        <f t="shared" si="8"/>
        <v>1.3499999999999943</v>
      </c>
      <c r="D69">
        <f t="shared" si="9"/>
        <v>1.3499999999999943</v>
      </c>
      <c r="E69">
        <f t="shared" si="3"/>
        <v>0</v>
      </c>
      <c r="F69">
        <f t="shared" si="6"/>
        <v>0.93285094581960737</v>
      </c>
      <c r="G69">
        <f t="shared" si="7"/>
        <v>0.58304937089534303</v>
      </c>
      <c r="H69">
        <f t="shared" si="4"/>
        <v>1.5999518949606302</v>
      </c>
      <c r="I69" s="1">
        <v>45569</v>
      </c>
      <c r="J69">
        <f t="shared" si="5"/>
        <v>61.537749912286642</v>
      </c>
      <c r="K69">
        <v>70</v>
      </c>
      <c r="L69">
        <v>30</v>
      </c>
    </row>
    <row r="70" spans="1:12" x14ac:dyDescent="0.35">
      <c r="A70" s="1">
        <v>45572</v>
      </c>
      <c r="B70">
        <v>164.39</v>
      </c>
      <c r="C70">
        <f t="shared" si="8"/>
        <v>-4.1700000000000159</v>
      </c>
      <c r="D70">
        <f t="shared" si="9"/>
        <v>0</v>
      </c>
      <c r="E70">
        <f t="shared" si="3"/>
        <v>4.1700000000000159</v>
      </c>
      <c r="F70">
        <f t="shared" si="6"/>
        <v>0.86621873540392114</v>
      </c>
      <c r="G70">
        <f t="shared" si="7"/>
        <v>0.83926013011710532</v>
      </c>
      <c r="H70">
        <f t="shared" si="4"/>
        <v>1.0321218705850523</v>
      </c>
      <c r="I70" s="1">
        <v>45572</v>
      </c>
      <c r="J70">
        <f t="shared" si="5"/>
        <v>50.790352956926846</v>
      </c>
      <c r="K70">
        <v>70</v>
      </c>
      <c r="L70">
        <v>30</v>
      </c>
    </row>
    <row r="71" spans="1:12" x14ac:dyDescent="0.35">
      <c r="A71" s="1">
        <v>45573</v>
      </c>
      <c r="B71">
        <v>165.7</v>
      </c>
      <c r="C71">
        <f t="shared" si="8"/>
        <v>1.3100000000000023</v>
      </c>
      <c r="D71">
        <f t="shared" si="9"/>
        <v>1.3100000000000023</v>
      </c>
      <c r="E71">
        <f t="shared" ref="E71:E134" si="10">IF(C71&lt;0,-C71,0)</f>
        <v>0</v>
      </c>
      <c r="F71">
        <f t="shared" si="6"/>
        <v>0.897917397160784</v>
      </c>
      <c r="G71">
        <f t="shared" si="7"/>
        <v>0.7793129779658835</v>
      </c>
      <c r="H71">
        <f t="shared" si="4"/>
        <v>1.1521909971324675</v>
      </c>
      <c r="I71" s="1">
        <v>45573</v>
      </c>
      <c r="J71">
        <f t="shared" si="5"/>
        <v>53.53572237164925</v>
      </c>
      <c r="K71">
        <v>70</v>
      </c>
      <c r="L71">
        <v>30</v>
      </c>
    </row>
    <row r="72" spans="1:12" x14ac:dyDescent="0.35">
      <c r="A72" s="1">
        <v>45574</v>
      </c>
      <c r="B72">
        <v>163.06</v>
      </c>
      <c r="C72">
        <f t="shared" si="8"/>
        <v>-2.6399999999999864</v>
      </c>
      <c r="D72">
        <f t="shared" si="9"/>
        <v>0</v>
      </c>
      <c r="E72">
        <f t="shared" si="10"/>
        <v>2.6399999999999864</v>
      </c>
      <c r="F72">
        <f t="shared" si="6"/>
        <v>0.83378044022072806</v>
      </c>
      <c r="G72">
        <f t="shared" si="7"/>
        <v>0.91221919382546235</v>
      </c>
      <c r="H72">
        <f t="shared" si="4"/>
        <v>0.91401326113760528</v>
      </c>
      <c r="I72" s="1">
        <v>45574</v>
      </c>
      <c r="J72">
        <f t="shared" si="5"/>
        <v>47.753758017034635</v>
      </c>
      <c r="K72">
        <v>70</v>
      </c>
      <c r="L72">
        <v>30</v>
      </c>
    </row>
    <row r="73" spans="1:12" x14ac:dyDescent="0.35">
      <c r="A73" s="1">
        <v>45575</v>
      </c>
      <c r="B73">
        <v>163.18</v>
      </c>
      <c r="C73">
        <f t="shared" si="8"/>
        <v>0.12000000000000455</v>
      </c>
      <c r="D73">
        <f t="shared" si="9"/>
        <v>0.12000000000000455</v>
      </c>
      <c r="E73">
        <f t="shared" si="10"/>
        <v>0</v>
      </c>
      <c r="F73">
        <f t="shared" si="6"/>
        <v>0.78279612306210489</v>
      </c>
      <c r="G73">
        <f t="shared" si="7"/>
        <v>0.84706067998078649</v>
      </c>
      <c r="H73">
        <f t="shared" si="4"/>
        <v>0.92413228657935187</v>
      </c>
      <c r="I73" s="1">
        <v>45575</v>
      </c>
      <c r="J73">
        <f t="shared" si="5"/>
        <v>48.02852137688717</v>
      </c>
      <c r="K73">
        <v>70</v>
      </c>
      <c r="L73">
        <v>30</v>
      </c>
    </row>
    <row r="74" spans="1:12" x14ac:dyDescent="0.35">
      <c r="A74" s="1">
        <v>45576</v>
      </c>
      <c r="B74">
        <v>164.52</v>
      </c>
      <c r="C74">
        <f t="shared" si="8"/>
        <v>1.3400000000000034</v>
      </c>
      <c r="D74">
        <f t="shared" si="9"/>
        <v>1.3400000000000034</v>
      </c>
      <c r="E74">
        <f t="shared" si="10"/>
        <v>0</v>
      </c>
      <c r="F74">
        <f t="shared" si="6"/>
        <v>0.82259639998624046</v>
      </c>
      <c r="G74">
        <f t="shared" si="7"/>
        <v>0.78655634569644461</v>
      </c>
      <c r="H74">
        <f t="shared" si="4"/>
        <v>1.0458200540711229</v>
      </c>
      <c r="I74" s="1">
        <v>45576</v>
      </c>
      <c r="J74">
        <f t="shared" si="5"/>
        <v>51.119845657489329</v>
      </c>
      <c r="K74">
        <v>70</v>
      </c>
      <c r="L74">
        <v>30</v>
      </c>
    </row>
    <row r="75" spans="1:12" x14ac:dyDescent="0.35">
      <c r="A75" s="1">
        <v>45579</v>
      </c>
      <c r="B75">
        <v>166.35</v>
      </c>
      <c r="C75">
        <f t="shared" si="8"/>
        <v>1.8299999999999841</v>
      </c>
      <c r="D75">
        <f t="shared" si="9"/>
        <v>1.8299999999999841</v>
      </c>
      <c r="E75">
        <f t="shared" si="10"/>
        <v>0</v>
      </c>
      <c r="F75">
        <f t="shared" si="6"/>
        <v>0.89455379998722218</v>
      </c>
      <c r="G75">
        <f t="shared" si="7"/>
        <v>0.7303737495752699</v>
      </c>
      <c r="H75">
        <f t="shared" si="4"/>
        <v>1.2247890898426004</v>
      </c>
      <c r="I75" s="1">
        <v>45579</v>
      </c>
      <c r="J75">
        <f t="shared" si="5"/>
        <v>55.0519190980594</v>
      </c>
      <c r="K75">
        <v>70</v>
      </c>
      <c r="L75">
        <v>30</v>
      </c>
    </row>
    <row r="76" spans="1:12" x14ac:dyDescent="0.35">
      <c r="A76" s="1">
        <v>45580</v>
      </c>
      <c r="B76">
        <v>166.9</v>
      </c>
      <c r="C76">
        <f t="shared" si="8"/>
        <v>0.55000000000001137</v>
      </c>
      <c r="D76">
        <f t="shared" si="9"/>
        <v>0.55000000000001137</v>
      </c>
      <c r="E76">
        <f t="shared" si="10"/>
        <v>0</v>
      </c>
      <c r="F76">
        <f t="shared" si="6"/>
        <v>0.86994281427385001</v>
      </c>
      <c r="G76">
        <f t="shared" si="7"/>
        <v>0.67820419603417914</v>
      </c>
      <c r="H76">
        <f t="shared" ref="H76:H139" si="11">F76/G76</f>
        <v>1.2827151754012562</v>
      </c>
      <c r="I76" s="1">
        <v>45580</v>
      </c>
      <c r="J76">
        <f t="shared" ref="J76:J139" si="12">IF(G76=0,100,100-(100/(1+H76)))</f>
        <v>56.192519733688641</v>
      </c>
      <c r="K76">
        <v>70</v>
      </c>
      <c r="L76">
        <v>30</v>
      </c>
    </row>
    <row r="77" spans="1:12" x14ac:dyDescent="0.35">
      <c r="A77" s="1">
        <v>45581</v>
      </c>
      <c r="B77">
        <v>166.74</v>
      </c>
      <c r="C77">
        <f t="shared" si="8"/>
        <v>-0.15999999999999659</v>
      </c>
      <c r="D77">
        <f t="shared" si="9"/>
        <v>0</v>
      </c>
      <c r="E77">
        <f t="shared" si="10"/>
        <v>0.15999999999999659</v>
      </c>
      <c r="F77">
        <f t="shared" ref="F77:F140" si="13">((F76*13)+D77)/14</f>
        <v>0.80780404182571786</v>
      </c>
      <c r="G77">
        <f t="shared" ref="G77:G140" si="14">((G76*13)+E77)/14</f>
        <v>0.64118961060316615</v>
      </c>
      <c r="H77">
        <f t="shared" si="11"/>
        <v>1.2598520444924517</v>
      </c>
      <c r="I77" s="1">
        <v>45581</v>
      </c>
      <c r="J77">
        <f t="shared" si="12"/>
        <v>55.749315428099479</v>
      </c>
      <c r="K77">
        <v>70</v>
      </c>
      <c r="L77">
        <v>30</v>
      </c>
    </row>
    <row r="78" spans="1:12" x14ac:dyDescent="0.35">
      <c r="A78" s="1">
        <v>45582</v>
      </c>
      <c r="B78">
        <v>164.51</v>
      </c>
      <c r="C78">
        <f t="shared" si="8"/>
        <v>-2.2300000000000182</v>
      </c>
      <c r="D78">
        <f t="shared" si="9"/>
        <v>0</v>
      </c>
      <c r="E78">
        <f t="shared" si="10"/>
        <v>2.2300000000000182</v>
      </c>
      <c r="F78">
        <f t="shared" si="13"/>
        <v>0.75010375312388089</v>
      </c>
      <c r="G78">
        <f t="shared" si="14"/>
        <v>0.75467606698865553</v>
      </c>
      <c r="H78">
        <f t="shared" si="11"/>
        <v>0.99394135568255226</v>
      </c>
      <c r="I78" s="1">
        <v>45582</v>
      </c>
      <c r="J78">
        <f t="shared" si="12"/>
        <v>49.848073658230192</v>
      </c>
      <c r="K78">
        <v>70</v>
      </c>
      <c r="L78">
        <v>30</v>
      </c>
    </row>
    <row r="79" spans="1:12" x14ac:dyDescent="0.35">
      <c r="A79" s="1">
        <v>45583</v>
      </c>
      <c r="B79">
        <v>165.05</v>
      </c>
      <c r="C79">
        <f t="shared" si="8"/>
        <v>0.54000000000002046</v>
      </c>
      <c r="D79">
        <f t="shared" si="9"/>
        <v>0.54000000000002046</v>
      </c>
      <c r="E79">
        <f t="shared" si="10"/>
        <v>0</v>
      </c>
      <c r="F79">
        <f t="shared" si="13"/>
        <v>0.73509634218646236</v>
      </c>
      <c r="G79">
        <f t="shared" si="14"/>
        <v>0.70077063363232295</v>
      </c>
      <c r="H79">
        <f t="shared" si="11"/>
        <v>1.0489828010860245</v>
      </c>
      <c r="I79" s="1">
        <v>45583</v>
      </c>
      <c r="J79">
        <f t="shared" si="12"/>
        <v>51.195295564708069</v>
      </c>
      <c r="K79">
        <v>70</v>
      </c>
      <c r="L79">
        <v>30</v>
      </c>
    </row>
    <row r="80" spans="1:12" x14ac:dyDescent="0.35">
      <c r="A80" s="1">
        <v>45586</v>
      </c>
      <c r="B80">
        <v>165.8</v>
      </c>
      <c r="C80">
        <f t="shared" si="8"/>
        <v>0.75</v>
      </c>
      <c r="D80">
        <f t="shared" si="9"/>
        <v>0.75</v>
      </c>
      <c r="E80">
        <f t="shared" si="10"/>
        <v>0</v>
      </c>
      <c r="F80">
        <f t="shared" si="13"/>
        <v>0.73616088917314371</v>
      </c>
      <c r="G80">
        <f t="shared" si="14"/>
        <v>0.65071558837287136</v>
      </c>
      <c r="H80">
        <f t="shared" si="11"/>
        <v>1.131309749339078</v>
      </c>
      <c r="I80" s="1">
        <v>45586</v>
      </c>
      <c r="J80">
        <f t="shared" si="12"/>
        <v>53.080494268367069</v>
      </c>
      <c r="K80">
        <v>70</v>
      </c>
      <c r="L80">
        <v>30</v>
      </c>
    </row>
    <row r="81" spans="1:12" x14ac:dyDescent="0.35">
      <c r="A81" s="1">
        <v>45587</v>
      </c>
      <c r="B81">
        <v>166.82</v>
      </c>
      <c r="C81">
        <f t="shared" si="8"/>
        <v>1.0199999999999818</v>
      </c>
      <c r="D81">
        <f t="shared" si="9"/>
        <v>1.0199999999999818</v>
      </c>
      <c r="E81">
        <f t="shared" si="10"/>
        <v>0</v>
      </c>
      <c r="F81">
        <f t="shared" si="13"/>
        <v>0.7564351113750607</v>
      </c>
      <c r="G81">
        <f t="shared" si="14"/>
        <v>0.60423590348909484</v>
      </c>
      <c r="H81">
        <f t="shared" si="11"/>
        <v>1.2518870643189324</v>
      </c>
      <c r="I81" s="1">
        <v>45587</v>
      </c>
      <c r="J81">
        <f t="shared" si="12"/>
        <v>55.592799663670384</v>
      </c>
      <c r="K81">
        <v>70</v>
      </c>
      <c r="L81">
        <v>30</v>
      </c>
    </row>
    <row r="82" spans="1:12" x14ac:dyDescent="0.35">
      <c r="A82" s="1">
        <v>45588</v>
      </c>
      <c r="B82">
        <v>164.48</v>
      </c>
      <c r="C82">
        <f t="shared" si="8"/>
        <v>-2.3400000000000034</v>
      </c>
      <c r="D82">
        <f t="shared" si="9"/>
        <v>0</v>
      </c>
      <c r="E82">
        <f t="shared" si="10"/>
        <v>2.3400000000000034</v>
      </c>
      <c r="F82">
        <f t="shared" si="13"/>
        <v>0.70240403199112778</v>
      </c>
      <c r="G82">
        <f t="shared" si="14"/>
        <v>0.72821905323987401</v>
      </c>
      <c r="H82">
        <f t="shared" si="11"/>
        <v>0.96455047264433103</v>
      </c>
      <c r="I82" s="1">
        <v>45588</v>
      </c>
      <c r="J82">
        <f t="shared" si="12"/>
        <v>49.097770002621694</v>
      </c>
      <c r="K82">
        <v>70</v>
      </c>
      <c r="L82">
        <v>30</v>
      </c>
    </row>
    <row r="83" spans="1:12" x14ac:dyDescent="0.35">
      <c r="A83" s="1">
        <v>45589</v>
      </c>
      <c r="B83">
        <v>164.53</v>
      </c>
      <c r="C83">
        <f t="shared" si="8"/>
        <v>5.0000000000011369E-2</v>
      </c>
      <c r="D83">
        <f t="shared" si="9"/>
        <v>5.0000000000011369E-2</v>
      </c>
      <c r="E83">
        <f t="shared" si="10"/>
        <v>0</v>
      </c>
      <c r="F83">
        <f t="shared" si="13"/>
        <v>0.65580374399176233</v>
      </c>
      <c r="G83">
        <f t="shared" si="14"/>
        <v>0.67620340657988298</v>
      </c>
      <c r="H83">
        <f t="shared" si="11"/>
        <v>0.96983206178848091</v>
      </c>
      <c r="I83" s="1">
        <v>45589</v>
      </c>
      <c r="J83">
        <f t="shared" si="12"/>
        <v>49.234251010613342</v>
      </c>
      <c r="K83">
        <v>70</v>
      </c>
      <c r="L83">
        <v>30</v>
      </c>
    </row>
    <row r="84" spans="1:12" x14ac:dyDescent="0.35">
      <c r="A84" s="1">
        <v>45590</v>
      </c>
      <c r="B84">
        <v>166.99</v>
      </c>
      <c r="C84">
        <f t="shared" si="8"/>
        <v>2.460000000000008</v>
      </c>
      <c r="D84">
        <f t="shared" si="9"/>
        <v>2.460000000000008</v>
      </c>
      <c r="E84">
        <f t="shared" si="10"/>
        <v>0</v>
      </c>
      <c r="F84">
        <f t="shared" si="13"/>
        <v>0.78467490513520843</v>
      </c>
      <c r="G84">
        <f t="shared" si="14"/>
        <v>0.62790316325274842</v>
      </c>
      <c r="H84">
        <f t="shared" si="11"/>
        <v>1.2496750312107523</v>
      </c>
      <c r="I84" s="1">
        <v>45590</v>
      </c>
      <c r="J84">
        <f t="shared" si="12"/>
        <v>55.549135491724321</v>
      </c>
      <c r="K84">
        <v>70</v>
      </c>
      <c r="L84">
        <v>30</v>
      </c>
    </row>
    <row r="85" spans="1:12" x14ac:dyDescent="0.35">
      <c r="A85" s="1">
        <v>45593</v>
      </c>
      <c r="B85">
        <v>168.34</v>
      </c>
      <c r="C85">
        <f t="shared" si="8"/>
        <v>1.3499999999999943</v>
      </c>
      <c r="D85">
        <f t="shared" si="9"/>
        <v>1.3499999999999943</v>
      </c>
      <c r="E85">
        <f t="shared" si="10"/>
        <v>0</v>
      </c>
      <c r="F85">
        <f t="shared" si="13"/>
        <v>0.82505526905412174</v>
      </c>
      <c r="G85">
        <f t="shared" si="14"/>
        <v>0.58305293730612351</v>
      </c>
      <c r="H85">
        <f t="shared" si="11"/>
        <v>1.4150606510381722</v>
      </c>
      <c r="I85" s="1">
        <v>45593</v>
      </c>
      <c r="J85">
        <f t="shared" si="12"/>
        <v>58.593172408729124</v>
      </c>
      <c r="K85">
        <v>70</v>
      </c>
      <c r="L85">
        <v>30</v>
      </c>
    </row>
    <row r="86" spans="1:12" x14ac:dyDescent="0.35">
      <c r="A86" s="1">
        <v>45594</v>
      </c>
      <c r="B86">
        <v>171.14</v>
      </c>
      <c r="C86">
        <f t="shared" si="8"/>
        <v>2.7999999999999829</v>
      </c>
      <c r="D86">
        <f t="shared" si="9"/>
        <v>2.7999999999999829</v>
      </c>
      <c r="E86">
        <f t="shared" si="10"/>
        <v>0</v>
      </c>
      <c r="F86">
        <f t="shared" si="13"/>
        <v>0.96612274983596891</v>
      </c>
      <c r="G86">
        <f t="shared" si="14"/>
        <v>0.54140629892711467</v>
      </c>
      <c r="H86">
        <f t="shared" si="11"/>
        <v>1.7844689870629498</v>
      </c>
      <c r="I86" s="1">
        <v>45594</v>
      </c>
      <c r="J86">
        <f t="shared" si="12"/>
        <v>64.086509684749728</v>
      </c>
      <c r="K86">
        <v>70</v>
      </c>
      <c r="L86">
        <v>30</v>
      </c>
    </row>
    <row r="87" spans="1:12" x14ac:dyDescent="0.35">
      <c r="A87" s="1">
        <v>45595</v>
      </c>
      <c r="B87">
        <v>176.14</v>
      </c>
      <c r="C87">
        <f t="shared" si="8"/>
        <v>5</v>
      </c>
      <c r="D87">
        <f t="shared" si="9"/>
        <v>5</v>
      </c>
      <c r="E87">
        <f t="shared" si="10"/>
        <v>0</v>
      </c>
      <c r="F87">
        <f t="shared" si="13"/>
        <v>1.2542568391333997</v>
      </c>
      <c r="G87">
        <f t="shared" si="14"/>
        <v>0.50273442043232075</v>
      </c>
      <c r="H87">
        <f t="shared" si="11"/>
        <v>2.4948696332644498</v>
      </c>
      <c r="I87" s="1">
        <v>45595</v>
      </c>
      <c r="J87">
        <f t="shared" si="12"/>
        <v>71.386629404372627</v>
      </c>
      <c r="K87">
        <v>70</v>
      </c>
      <c r="L87">
        <v>30</v>
      </c>
    </row>
    <row r="88" spans="1:12" x14ac:dyDescent="0.35">
      <c r="A88" s="1">
        <v>45596</v>
      </c>
      <c r="B88">
        <v>172.69</v>
      </c>
      <c r="C88">
        <f t="shared" si="8"/>
        <v>-3.4499999999999886</v>
      </c>
      <c r="D88">
        <f t="shared" si="9"/>
        <v>0</v>
      </c>
      <c r="E88">
        <f t="shared" si="10"/>
        <v>3.4499999999999886</v>
      </c>
      <c r="F88">
        <f t="shared" si="13"/>
        <v>1.1646670649095854</v>
      </c>
      <c r="G88">
        <f t="shared" si="14"/>
        <v>0.71325339040143987</v>
      </c>
      <c r="H88">
        <f t="shared" si="11"/>
        <v>1.6328938363042014</v>
      </c>
      <c r="I88" s="1">
        <v>45596</v>
      </c>
      <c r="J88">
        <f t="shared" si="12"/>
        <v>62.018977513969865</v>
      </c>
      <c r="K88">
        <v>70</v>
      </c>
      <c r="L88">
        <v>30</v>
      </c>
    </row>
    <row r="89" spans="1:12" x14ac:dyDescent="0.35">
      <c r="A89" s="1">
        <v>45597</v>
      </c>
      <c r="B89">
        <v>172.65</v>
      </c>
      <c r="C89">
        <f t="shared" si="8"/>
        <v>-3.9999999999992042E-2</v>
      </c>
      <c r="D89">
        <f t="shared" si="9"/>
        <v>0</v>
      </c>
      <c r="E89">
        <f t="shared" si="10"/>
        <v>3.9999999999992042E-2</v>
      </c>
      <c r="F89">
        <f t="shared" si="13"/>
        <v>1.0814765602731864</v>
      </c>
      <c r="G89">
        <f t="shared" si="14"/>
        <v>0.66516386251562221</v>
      </c>
      <c r="H89">
        <f t="shared" si="11"/>
        <v>1.6258799090243519</v>
      </c>
      <c r="I89" s="1">
        <v>45597</v>
      </c>
      <c r="J89">
        <f t="shared" si="12"/>
        <v>61.91752728053924</v>
      </c>
      <c r="K89">
        <v>70</v>
      </c>
      <c r="L89">
        <v>30</v>
      </c>
    </row>
    <row r="90" spans="1:12" x14ac:dyDescent="0.35">
      <c r="A90" s="1">
        <v>45600</v>
      </c>
      <c r="B90">
        <v>170.68</v>
      </c>
      <c r="C90">
        <f t="shared" si="8"/>
        <v>-1.9699999999999989</v>
      </c>
      <c r="D90">
        <f t="shared" si="9"/>
        <v>0</v>
      </c>
      <c r="E90">
        <f t="shared" si="10"/>
        <v>1.9699999999999989</v>
      </c>
      <c r="F90">
        <f t="shared" si="13"/>
        <v>1.0042282345393874</v>
      </c>
      <c r="G90">
        <f t="shared" si="14"/>
        <v>0.75836644376450635</v>
      </c>
      <c r="H90">
        <f t="shared" si="11"/>
        <v>1.3241991952524048</v>
      </c>
      <c r="I90" s="1">
        <v>45600</v>
      </c>
      <c r="J90">
        <f t="shared" si="12"/>
        <v>56.974427921553364</v>
      </c>
      <c r="K90">
        <v>70</v>
      </c>
      <c r="L90">
        <v>30</v>
      </c>
    </row>
    <row r="91" spans="1:12" x14ac:dyDescent="0.35">
      <c r="A91" s="1">
        <v>45601</v>
      </c>
      <c r="B91">
        <v>171.41</v>
      </c>
      <c r="C91">
        <f t="shared" si="8"/>
        <v>0.72999999999998977</v>
      </c>
      <c r="D91">
        <f t="shared" si="9"/>
        <v>0.72999999999998977</v>
      </c>
      <c r="E91">
        <f t="shared" si="10"/>
        <v>0</v>
      </c>
      <c r="F91">
        <f t="shared" si="13"/>
        <v>0.98464050350085885</v>
      </c>
      <c r="G91">
        <f t="shared" si="14"/>
        <v>0.70419741206704156</v>
      </c>
      <c r="H91">
        <f t="shared" si="11"/>
        <v>1.3982449901521625</v>
      </c>
      <c r="I91" s="1">
        <v>45601</v>
      </c>
      <c r="J91">
        <f t="shared" si="12"/>
        <v>58.302842115535803</v>
      </c>
      <c r="K91">
        <v>70</v>
      </c>
      <c r="L91">
        <v>30</v>
      </c>
    </row>
    <row r="92" spans="1:12" x14ac:dyDescent="0.35">
      <c r="A92" s="1">
        <v>45602</v>
      </c>
      <c r="B92">
        <v>178.33</v>
      </c>
      <c r="C92">
        <f t="shared" si="8"/>
        <v>6.9200000000000159</v>
      </c>
      <c r="D92">
        <f t="shared" si="9"/>
        <v>6.9200000000000159</v>
      </c>
      <c r="E92">
        <f t="shared" si="10"/>
        <v>0</v>
      </c>
      <c r="F92">
        <f t="shared" si="13"/>
        <v>1.4085947532507987</v>
      </c>
      <c r="G92">
        <f t="shared" si="14"/>
        <v>0.65389759691939575</v>
      </c>
      <c r="H92">
        <f t="shared" si="11"/>
        <v>2.1541519037336858</v>
      </c>
      <c r="I92" s="1">
        <v>45602</v>
      </c>
      <c r="J92">
        <f t="shared" si="12"/>
        <v>68.295756497451407</v>
      </c>
      <c r="K92">
        <v>70</v>
      </c>
      <c r="L92">
        <v>30</v>
      </c>
    </row>
    <row r="93" spans="1:12" x14ac:dyDescent="0.35">
      <c r="A93" s="1">
        <v>45603</v>
      </c>
      <c r="B93">
        <v>182.28</v>
      </c>
      <c r="C93">
        <f t="shared" si="8"/>
        <v>3.9499999999999886</v>
      </c>
      <c r="D93">
        <f t="shared" si="9"/>
        <v>3.9499999999999886</v>
      </c>
      <c r="E93">
        <f t="shared" si="10"/>
        <v>0</v>
      </c>
      <c r="F93">
        <f t="shared" si="13"/>
        <v>1.5901236994471695</v>
      </c>
      <c r="G93">
        <f t="shared" si="14"/>
        <v>0.60719062571086746</v>
      </c>
      <c r="H93">
        <f t="shared" si="11"/>
        <v>2.6188212270002271</v>
      </c>
      <c r="I93" s="1">
        <v>45603</v>
      </c>
      <c r="J93">
        <f t="shared" si="12"/>
        <v>72.366692431807792</v>
      </c>
      <c r="K93">
        <v>70</v>
      </c>
      <c r="L93">
        <v>30</v>
      </c>
    </row>
    <row r="94" spans="1:12" x14ac:dyDescent="0.35">
      <c r="A94" s="1">
        <v>45604</v>
      </c>
      <c r="B94">
        <v>179.86</v>
      </c>
      <c r="C94">
        <f t="shared" si="8"/>
        <v>-2.4199999999999875</v>
      </c>
      <c r="D94">
        <f t="shared" si="9"/>
        <v>0</v>
      </c>
      <c r="E94">
        <f t="shared" si="10"/>
        <v>2.4199999999999875</v>
      </c>
      <c r="F94">
        <f t="shared" si="13"/>
        <v>1.476543435200943</v>
      </c>
      <c r="G94">
        <f t="shared" si="14"/>
        <v>0.73667700958866178</v>
      </c>
      <c r="H94">
        <f t="shared" si="11"/>
        <v>2.0043294632275823</v>
      </c>
      <c r="I94" s="1">
        <v>45604</v>
      </c>
      <c r="J94">
        <f t="shared" si="12"/>
        <v>66.714702490528794</v>
      </c>
      <c r="K94">
        <v>70</v>
      </c>
      <c r="L94">
        <v>30</v>
      </c>
    </row>
    <row r="95" spans="1:12" x14ac:dyDescent="0.35">
      <c r="A95" s="1">
        <v>45607</v>
      </c>
      <c r="B95">
        <v>181.97</v>
      </c>
      <c r="C95">
        <f t="shared" si="8"/>
        <v>2.1099999999999852</v>
      </c>
      <c r="D95">
        <f t="shared" si="9"/>
        <v>2.1099999999999852</v>
      </c>
      <c r="E95">
        <f t="shared" si="10"/>
        <v>0</v>
      </c>
      <c r="F95">
        <f t="shared" si="13"/>
        <v>1.5217903326865889</v>
      </c>
      <c r="G95">
        <f t="shared" si="14"/>
        <v>0.6840572231894716</v>
      </c>
      <c r="H95">
        <f t="shared" si="11"/>
        <v>2.2246535539689494</v>
      </c>
      <c r="I95" s="1">
        <v>45607</v>
      </c>
      <c r="J95">
        <f t="shared" si="12"/>
        <v>68.988916692486669</v>
      </c>
      <c r="K95">
        <v>70</v>
      </c>
      <c r="L95">
        <v>30</v>
      </c>
    </row>
    <row r="96" spans="1:12" x14ac:dyDescent="0.35">
      <c r="A96" s="1">
        <v>45608</v>
      </c>
      <c r="B96">
        <v>183.32</v>
      </c>
      <c r="C96">
        <f t="shared" si="8"/>
        <v>1.3499999999999943</v>
      </c>
      <c r="D96">
        <f t="shared" si="9"/>
        <v>1.3499999999999943</v>
      </c>
      <c r="E96">
        <f t="shared" si="10"/>
        <v>0</v>
      </c>
      <c r="F96">
        <f t="shared" si="13"/>
        <v>1.5095195946375466</v>
      </c>
      <c r="G96">
        <f t="shared" si="14"/>
        <v>0.63519599296165219</v>
      </c>
      <c r="H96">
        <f t="shared" si="11"/>
        <v>2.3764627160182332</v>
      </c>
      <c r="I96" s="1">
        <v>45608</v>
      </c>
      <c r="J96">
        <f t="shared" si="12"/>
        <v>70.383206209980855</v>
      </c>
      <c r="K96">
        <v>70</v>
      </c>
      <c r="L96">
        <v>30</v>
      </c>
    </row>
    <row r="97" spans="1:12" x14ac:dyDescent="0.35">
      <c r="A97" s="1">
        <v>45609</v>
      </c>
      <c r="B97">
        <v>180.49</v>
      </c>
      <c r="C97">
        <f t="shared" si="8"/>
        <v>-2.8299999999999841</v>
      </c>
      <c r="D97">
        <f t="shared" si="9"/>
        <v>0</v>
      </c>
      <c r="E97">
        <f t="shared" si="10"/>
        <v>2.8299999999999841</v>
      </c>
      <c r="F97">
        <f t="shared" si="13"/>
        <v>1.4016967664491504</v>
      </c>
      <c r="G97">
        <f t="shared" si="14"/>
        <v>0.7919677077501045</v>
      </c>
      <c r="H97">
        <f t="shared" si="11"/>
        <v>1.7698913134112766</v>
      </c>
      <c r="I97" s="1">
        <v>45609</v>
      </c>
      <c r="J97">
        <f t="shared" si="12"/>
        <v>63.897500412446007</v>
      </c>
      <c r="K97">
        <v>70</v>
      </c>
      <c r="L97">
        <v>30</v>
      </c>
    </row>
    <row r="98" spans="1:12" x14ac:dyDescent="0.35">
      <c r="A98" s="1">
        <v>45610</v>
      </c>
      <c r="B98">
        <v>177.35</v>
      </c>
      <c r="C98">
        <f t="shared" si="8"/>
        <v>-3.1400000000000148</v>
      </c>
      <c r="D98">
        <f t="shared" si="9"/>
        <v>0</v>
      </c>
      <c r="E98">
        <f t="shared" si="10"/>
        <v>3.1400000000000148</v>
      </c>
      <c r="F98">
        <f t="shared" si="13"/>
        <v>1.3015755688456399</v>
      </c>
      <c r="G98">
        <f t="shared" si="14"/>
        <v>0.95968430005366945</v>
      </c>
      <c r="H98">
        <f t="shared" si="11"/>
        <v>1.3562538938824471</v>
      </c>
      <c r="I98" s="1">
        <v>45610</v>
      </c>
      <c r="J98">
        <f t="shared" si="12"/>
        <v>57.559751833352735</v>
      </c>
      <c r="K98">
        <v>70</v>
      </c>
      <c r="L98">
        <v>30</v>
      </c>
    </row>
    <row r="99" spans="1:12" x14ac:dyDescent="0.35">
      <c r="A99" s="1">
        <v>45611</v>
      </c>
      <c r="B99">
        <v>173.89</v>
      </c>
      <c r="C99">
        <f t="shared" si="8"/>
        <v>-3.460000000000008</v>
      </c>
      <c r="D99">
        <f t="shared" si="9"/>
        <v>0</v>
      </c>
      <c r="E99">
        <f t="shared" si="10"/>
        <v>3.460000000000008</v>
      </c>
      <c r="F99">
        <f t="shared" si="13"/>
        <v>1.2086058853566655</v>
      </c>
      <c r="G99">
        <f t="shared" si="14"/>
        <v>1.1382782786212651</v>
      </c>
      <c r="H99">
        <f t="shared" si="11"/>
        <v>1.0617841946528088</v>
      </c>
      <c r="I99" s="1">
        <v>45611</v>
      </c>
      <c r="J99">
        <f t="shared" si="12"/>
        <v>51.498318660436063</v>
      </c>
      <c r="K99">
        <v>70</v>
      </c>
      <c r="L99">
        <v>30</v>
      </c>
    </row>
    <row r="100" spans="1:12" x14ac:dyDescent="0.35">
      <c r="A100" s="1">
        <v>45614</v>
      </c>
      <c r="B100">
        <v>176.8</v>
      </c>
      <c r="C100">
        <f t="shared" si="8"/>
        <v>2.910000000000025</v>
      </c>
      <c r="D100">
        <f t="shared" si="9"/>
        <v>2.910000000000025</v>
      </c>
      <c r="E100">
        <f t="shared" si="10"/>
        <v>0</v>
      </c>
      <c r="F100">
        <f t="shared" si="13"/>
        <v>1.33013403640262</v>
      </c>
      <c r="G100">
        <f t="shared" si="14"/>
        <v>1.0569726872911747</v>
      </c>
      <c r="H100">
        <f t="shared" si="11"/>
        <v>1.2584374718437685</v>
      </c>
      <c r="I100" s="1">
        <v>45614</v>
      </c>
      <c r="J100">
        <f t="shared" si="12"/>
        <v>55.721599005191457</v>
      </c>
      <c r="K100">
        <v>70</v>
      </c>
      <c r="L100">
        <v>30</v>
      </c>
    </row>
    <row r="101" spans="1:12" x14ac:dyDescent="0.35">
      <c r="A101" s="1">
        <v>45615</v>
      </c>
      <c r="B101">
        <v>179.58</v>
      </c>
      <c r="C101">
        <f t="shared" si="8"/>
        <v>2.7800000000000011</v>
      </c>
      <c r="D101">
        <f t="shared" si="9"/>
        <v>2.7800000000000011</v>
      </c>
      <c r="E101">
        <f t="shared" si="10"/>
        <v>0</v>
      </c>
      <c r="F101">
        <f t="shared" si="13"/>
        <v>1.4336958909452899</v>
      </c>
      <c r="G101">
        <f t="shared" si="14"/>
        <v>0.98147463819894798</v>
      </c>
      <c r="H101">
        <f t="shared" si="11"/>
        <v>1.4607569417954489</v>
      </c>
      <c r="I101" s="1">
        <v>45615</v>
      </c>
      <c r="J101">
        <f t="shared" si="12"/>
        <v>59.362097775070488</v>
      </c>
      <c r="K101">
        <v>70</v>
      </c>
      <c r="L101">
        <v>30</v>
      </c>
    </row>
    <row r="102" spans="1:12" x14ac:dyDescent="0.35">
      <c r="A102" s="1">
        <v>45616</v>
      </c>
      <c r="B102">
        <v>177.33</v>
      </c>
      <c r="C102">
        <f t="shared" si="8"/>
        <v>-2.25</v>
      </c>
      <c r="D102">
        <f t="shared" si="9"/>
        <v>0</v>
      </c>
      <c r="E102">
        <f t="shared" si="10"/>
        <v>2.25</v>
      </c>
      <c r="F102">
        <f t="shared" si="13"/>
        <v>1.3312890415920549</v>
      </c>
      <c r="G102">
        <f t="shared" si="14"/>
        <v>1.072083592613309</v>
      </c>
      <c r="H102">
        <f t="shared" si="11"/>
        <v>1.2417772744258748</v>
      </c>
      <c r="I102" s="1">
        <v>45616</v>
      </c>
      <c r="J102">
        <f t="shared" si="12"/>
        <v>55.392535582906973</v>
      </c>
      <c r="K102">
        <v>70</v>
      </c>
      <c r="L102">
        <v>30</v>
      </c>
    </row>
    <row r="103" spans="1:12" x14ac:dyDescent="0.35">
      <c r="A103" s="1">
        <v>45617</v>
      </c>
      <c r="B103">
        <v>169.24</v>
      </c>
      <c r="C103">
        <f t="shared" si="8"/>
        <v>-8.0900000000000034</v>
      </c>
      <c r="D103">
        <f t="shared" si="9"/>
        <v>0</v>
      </c>
      <c r="E103">
        <f t="shared" si="10"/>
        <v>8.0900000000000034</v>
      </c>
      <c r="F103">
        <f t="shared" si="13"/>
        <v>1.2361969671926223</v>
      </c>
      <c r="G103">
        <f t="shared" si="14"/>
        <v>1.5733633359980728</v>
      </c>
      <c r="H103">
        <f t="shared" si="11"/>
        <v>0.78570342838733631</v>
      </c>
      <c r="I103" s="1">
        <v>45617</v>
      </c>
      <c r="J103">
        <f t="shared" si="12"/>
        <v>43.999659512156668</v>
      </c>
      <c r="K103">
        <v>70</v>
      </c>
      <c r="L103">
        <v>30</v>
      </c>
    </row>
    <row r="104" spans="1:12" x14ac:dyDescent="0.35">
      <c r="A104" s="1">
        <v>45618</v>
      </c>
      <c r="B104">
        <v>166.57</v>
      </c>
      <c r="C104">
        <f t="shared" si="8"/>
        <v>-2.6700000000000159</v>
      </c>
      <c r="D104">
        <f t="shared" si="9"/>
        <v>0</v>
      </c>
      <c r="E104">
        <f t="shared" si="10"/>
        <v>2.6700000000000159</v>
      </c>
      <c r="F104">
        <f t="shared" si="13"/>
        <v>1.1478971838217207</v>
      </c>
      <c r="G104">
        <f t="shared" si="14"/>
        <v>1.6516945262839258</v>
      </c>
      <c r="H104">
        <f t="shared" si="11"/>
        <v>0.69498152688337811</v>
      </c>
      <c r="I104" s="1">
        <v>45618</v>
      </c>
      <c r="J104">
        <f t="shared" si="12"/>
        <v>41.002306860610155</v>
      </c>
      <c r="K104">
        <v>70</v>
      </c>
      <c r="L104">
        <v>30</v>
      </c>
    </row>
    <row r="105" spans="1:12" x14ac:dyDescent="0.35">
      <c r="A105" s="1">
        <v>45621</v>
      </c>
      <c r="B105">
        <v>169.43</v>
      </c>
      <c r="C105">
        <f t="shared" si="8"/>
        <v>2.8600000000000136</v>
      </c>
      <c r="D105">
        <f t="shared" si="9"/>
        <v>2.8600000000000136</v>
      </c>
      <c r="E105">
        <f t="shared" si="10"/>
        <v>0</v>
      </c>
      <c r="F105">
        <f t="shared" si="13"/>
        <v>1.2701902421201703</v>
      </c>
      <c r="G105">
        <f t="shared" si="14"/>
        <v>1.533716345835074</v>
      </c>
      <c r="H105">
        <f t="shared" si="11"/>
        <v>0.82817806928215287</v>
      </c>
      <c r="I105" s="1">
        <v>45621</v>
      </c>
      <c r="J105">
        <f t="shared" si="12"/>
        <v>45.300733183356847</v>
      </c>
      <c r="K105">
        <v>70</v>
      </c>
      <c r="L105">
        <v>30</v>
      </c>
    </row>
    <row r="106" spans="1:12" x14ac:dyDescent="0.35">
      <c r="A106" s="1">
        <v>45622</v>
      </c>
      <c r="B106">
        <v>170.62</v>
      </c>
      <c r="C106">
        <f t="shared" si="8"/>
        <v>1.1899999999999977</v>
      </c>
      <c r="D106">
        <f t="shared" si="9"/>
        <v>1.1899999999999977</v>
      </c>
      <c r="E106">
        <f t="shared" si="10"/>
        <v>0</v>
      </c>
      <c r="F106">
        <f t="shared" si="13"/>
        <v>1.2644623676830151</v>
      </c>
      <c r="G106">
        <f t="shared" si="14"/>
        <v>1.4241651782754257</v>
      </c>
      <c r="H106">
        <f t="shared" si="11"/>
        <v>0.8878621574038198</v>
      </c>
      <c r="I106" s="1">
        <v>45622</v>
      </c>
      <c r="J106">
        <f t="shared" si="12"/>
        <v>47.030030975609165</v>
      </c>
      <c r="K106">
        <v>70</v>
      </c>
      <c r="L106">
        <v>30</v>
      </c>
    </row>
    <row r="107" spans="1:12" x14ac:dyDescent="0.35">
      <c r="A107" s="1">
        <v>45623</v>
      </c>
      <c r="B107">
        <v>170.82</v>
      </c>
      <c r="C107">
        <f t="shared" si="8"/>
        <v>0.19999999999998863</v>
      </c>
      <c r="D107">
        <f t="shared" si="9"/>
        <v>0.19999999999998863</v>
      </c>
      <c r="E107">
        <f t="shared" si="10"/>
        <v>0</v>
      </c>
      <c r="F107">
        <f t="shared" si="13"/>
        <v>1.1884293414199418</v>
      </c>
      <c r="G107">
        <f t="shared" si="14"/>
        <v>1.3224390941128952</v>
      </c>
      <c r="H107">
        <f t="shared" si="11"/>
        <v>0.89866470729009384</v>
      </c>
      <c r="I107" s="1">
        <v>45623</v>
      </c>
      <c r="J107">
        <f t="shared" si="12"/>
        <v>47.331406321484245</v>
      </c>
      <c r="K107">
        <v>70</v>
      </c>
      <c r="L107">
        <v>30</v>
      </c>
    </row>
    <row r="108" spans="1:12" x14ac:dyDescent="0.35">
      <c r="A108" s="1">
        <v>45625</v>
      </c>
      <c r="B108">
        <v>170.49</v>
      </c>
      <c r="C108">
        <f t="shared" si="8"/>
        <v>-0.32999999999998408</v>
      </c>
      <c r="D108">
        <f t="shared" si="9"/>
        <v>0</v>
      </c>
      <c r="E108">
        <f t="shared" si="10"/>
        <v>0.32999999999998408</v>
      </c>
      <c r="F108">
        <f t="shared" si="13"/>
        <v>1.1035415313185175</v>
      </c>
      <c r="G108">
        <f t="shared" si="14"/>
        <v>1.2515505873905444</v>
      </c>
      <c r="H108">
        <f t="shared" si="11"/>
        <v>0.88173945379177798</v>
      </c>
      <c r="I108" s="1">
        <v>45625</v>
      </c>
      <c r="J108">
        <f t="shared" si="12"/>
        <v>46.857680111613689</v>
      </c>
      <c r="K108">
        <v>70</v>
      </c>
      <c r="L108">
        <v>30</v>
      </c>
    </row>
    <row r="109" spans="1:12" x14ac:dyDescent="0.35">
      <c r="A109" s="1">
        <v>45628</v>
      </c>
      <c r="B109">
        <v>172.98</v>
      </c>
      <c r="C109">
        <f t="shared" si="8"/>
        <v>2.4899999999999807</v>
      </c>
      <c r="D109">
        <f t="shared" si="9"/>
        <v>2.4899999999999807</v>
      </c>
      <c r="E109">
        <f t="shared" si="10"/>
        <v>0</v>
      </c>
      <c r="F109">
        <f t="shared" si="13"/>
        <v>1.2025742790814793</v>
      </c>
      <c r="G109">
        <f t="shared" si="14"/>
        <v>1.1621541168626484</v>
      </c>
      <c r="H109">
        <f t="shared" si="11"/>
        <v>1.0347803803577698</v>
      </c>
      <c r="I109" s="1">
        <v>45628</v>
      </c>
      <c r="J109">
        <f t="shared" si="12"/>
        <v>50.854647034478837</v>
      </c>
      <c r="K109">
        <v>70</v>
      </c>
      <c r="L109">
        <v>30</v>
      </c>
    </row>
    <row r="110" spans="1:12" x14ac:dyDescent="0.35">
      <c r="A110" s="1">
        <v>45629</v>
      </c>
      <c r="B110">
        <v>173.02</v>
      </c>
      <c r="C110">
        <f t="shared" si="8"/>
        <v>4.0000000000020464E-2</v>
      </c>
      <c r="D110">
        <f t="shared" si="9"/>
        <v>4.0000000000020464E-2</v>
      </c>
      <c r="E110">
        <f t="shared" si="10"/>
        <v>0</v>
      </c>
      <c r="F110">
        <f t="shared" si="13"/>
        <v>1.1195332591470895</v>
      </c>
      <c r="G110">
        <f t="shared" si="14"/>
        <v>1.0791431085153163</v>
      </c>
      <c r="H110">
        <f t="shared" si="11"/>
        <v>1.0374279836595</v>
      </c>
      <c r="I110" s="1">
        <v>45629</v>
      </c>
      <c r="J110">
        <f t="shared" si="12"/>
        <v>50.918510591777434</v>
      </c>
      <c r="K110">
        <v>70</v>
      </c>
      <c r="L110">
        <v>30</v>
      </c>
    </row>
    <row r="111" spans="1:12" x14ac:dyDescent="0.35">
      <c r="A111" s="1">
        <v>45630</v>
      </c>
      <c r="B111">
        <v>176.09</v>
      </c>
      <c r="C111">
        <f t="shared" si="8"/>
        <v>3.0699999999999932</v>
      </c>
      <c r="D111">
        <f t="shared" si="9"/>
        <v>3.0699999999999932</v>
      </c>
      <c r="E111">
        <f t="shared" si="10"/>
        <v>0</v>
      </c>
      <c r="F111">
        <f t="shared" si="13"/>
        <v>1.258852312065154</v>
      </c>
      <c r="G111">
        <f t="shared" si="14"/>
        <v>1.0020614579070795</v>
      </c>
      <c r="H111">
        <f t="shared" si="11"/>
        <v>1.2562625796369933</v>
      </c>
      <c r="I111" s="1">
        <v>45630</v>
      </c>
      <c r="J111">
        <f t="shared" si="12"/>
        <v>55.67891747063905</v>
      </c>
      <c r="K111">
        <v>70</v>
      </c>
      <c r="L111">
        <v>30</v>
      </c>
    </row>
    <row r="112" spans="1:12" x14ac:dyDescent="0.35">
      <c r="A112" s="1">
        <v>45631</v>
      </c>
      <c r="B112">
        <v>174.31</v>
      </c>
      <c r="C112">
        <f t="shared" si="8"/>
        <v>-1.7800000000000011</v>
      </c>
      <c r="D112">
        <f t="shared" si="9"/>
        <v>0</v>
      </c>
      <c r="E112">
        <f t="shared" si="10"/>
        <v>1.7800000000000011</v>
      </c>
      <c r="F112">
        <f t="shared" si="13"/>
        <v>1.1689342897747859</v>
      </c>
      <c r="G112">
        <f t="shared" si="14"/>
        <v>1.0576284966280025</v>
      </c>
      <c r="H112">
        <f t="shared" si="11"/>
        <v>1.1052409172990851</v>
      </c>
      <c r="I112" s="1">
        <v>45631</v>
      </c>
      <c r="J112">
        <f t="shared" si="12"/>
        <v>52.499498191259356</v>
      </c>
      <c r="K112">
        <v>70</v>
      </c>
      <c r="L112">
        <v>30</v>
      </c>
    </row>
    <row r="113" spans="1:12" x14ac:dyDescent="0.35">
      <c r="A113" s="1">
        <v>45632</v>
      </c>
      <c r="B113">
        <v>176.49</v>
      </c>
      <c r="C113">
        <f t="shared" si="8"/>
        <v>2.1800000000000068</v>
      </c>
      <c r="D113">
        <f t="shared" si="9"/>
        <v>2.1800000000000068</v>
      </c>
      <c r="E113">
        <f t="shared" si="10"/>
        <v>0</v>
      </c>
      <c r="F113">
        <f t="shared" si="13"/>
        <v>1.2411532690765874</v>
      </c>
      <c r="G113">
        <f t="shared" si="14"/>
        <v>0.98208360401171657</v>
      </c>
      <c r="H113">
        <f t="shared" si="11"/>
        <v>1.2637959375419734</v>
      </c>
      <c r="I113" s="1">
        <v>45632</v>
      </c>
      <c r="J113">
        <f t="shared" si="12"/>
        <v>55.826407167874031</v>
      </c>
      <c r="K113">
        <v>70</v>
      </c>
      <c r="L113">
        <v>30</v>
      </c>
    </row>
    <row r="114" spans="1:12" x14ac:dyDescent="0.35">
      <c r="A114" s="1">
        <v>45635</v>
      </c>
      <c r="B114">
        <v>177.1</v>
      </c>
      <c r="C114">
        <f t="shared" si="8"/>
        <v>0.60999999999998522</v>
      </c>
      <c r="D114">
        <f t="shared" si="9"/>
        <v>0.60999999999998522</v>
      </c>
      <c r="E114">
        <f t="shared" si="10"/>
        <v>0</v>
      </c>
      <c r="F114">
        <f t="shared" si="13"/>
        <v>1.1960708927139729</v>
      </c>
      <c r="G114">
        <f t="shared" si="14"/>
        <v>0.91193477515373689</v>
      </c>
      <c r="H114">
        <f t="shared" si="11"/>
        <v>1.3115750438536962</v>
      </c>
      <c r="I114" s="1">
        <v>45635</v>
      </c>
      <c r="J114">
        <f t="shared" si="12"/>
        <v>56.739453358482798</v>
      </c>
      <c r="K114">
        <v>70</v>
      </c>
      <c r="L114">
        <v>30</v>
      </c>
    </row>
    <row r="115" spans="1:12" x14ac:dyDescent="0.35">
      <c r="A115" s="1">
        <v>45636</v>
      </c>
      <c r="B115">
        <v>186.53</v>
      </c>
      <c r="C115">
        <f t="shared" si="8"/>
        <v>9.4300000000000068</v>
      </c>
      <c r="D115">
        <f t="shared" si="9"/>
        <v>9.4300000000000068</v>
      </c>
      <c r="E115">
        <f t="shared" si="10"/>
        <v>0</v>
      </c>
      <c r="F115">
        <f t="shared" si="13"/>
        <v>1.7842086860915469</v>
      </c>
      <c r="G115">
        <f t="shared" si="14"/>
        <v>0.84679657692846999</v>
      </c>
      <c r="H115">
        <f t="shared" si="11"/>
        <v>2.1070097998781367</v>
      </c>
      <c r="I115" s="1">
        <v>45636</v>
      </c>
      <c r="J115">
        <f t="shared" si="12"/>
        <v>67.814713682614638</v>
      </c>
      <c r="K115">
        <v>70</v>
      </c>
      <c r="L115">
        <v>30</v>
      </c>
    </row>
    <row r="116" spans="1:12" x14ac:dyDescent="0.35">
      <c r="A116" s="1">
        <v>45637</v>
      </c>
      <c r="B116">
        <v>196.71</v>
      </c>
      <c r="C116">
        <f t="shared" si="8"/>
        <v>10.180000000000007</v>
      </c>
      <c r="D116">
        <f t="shared" si="9"/>
        <v>10.180000000000007</v>
      </c>
      <c r="E116">
        <f t="shared" si="10"/>
        <v>0</v>
      </c>
      <c r="F116">
        <f t="shared" si="13"/>
        <v>2.3839080656564371</v>
      </c>
      <c r="G116">
        <f t="shared" si="14"/>
        <v>0.78631110714786501</v>
      </c>
      <c r="H116">
        <f t="shared" si="11"/>
        <v>3.0317619120292365</v>
      </c>
      <c r="I116" s="1">
        <v>45637</v>
      </c>
      <c r="J116">
        <f t="shared" si="12"/>
        <v>75.196948088219642</v>
      </c>
      <c r="K116">
        <v>70</v>
      </c>
      <c r="L116">
        <v>30</v>
      </c>
    </row>
    <row r="117" spans="1:12" x14ac:dyDescent="0.35">
      <c r="A117" s="1">
        <v>45638</v>
      </c>
      <c r="B117">
        <v>193.63</v>
      </c>
      <c r="C117">
        <f t="shared" si="8"/>
        <v>-3.0800000000000125</v>
      </c>
      <c r="D117">
        <f t="shared" si="9"/>
        <v>0</v>
      </c>
      <c r="E117">
        <f t="shared" si="10"/>
        <v>3.0800000000000125</v>
      </c>
      <c r="F117">
        <f t="shared" si="13"/>
        <v>2.2136289181095488</v>
      </c>
      <c r="G117">
        <f t="shared" si="14"/>
        <v>0.95014602806587545</v>
      </c>
      <c r="H117">
        <f t="shared" si="11"/>
        <v>2.3297775844157647</v>
      </c>
      <c r="I117" s="1">
        <v>45638</v>
      </c>
      <c r="J117">
        <f t="shared" si="12"/>
        <v>69.967964086242176</v>
      </c>
      <c r="K117">
        <v>70</v>
      </c>
      <c r="L117">
        <v>30</v>
      </c>
    </row>
    <row r="118" spans="1:12" x14ac:dyDescent="0.35">
      <c r="A118" s="1">
        <v>45639</v>
      </c>
      <c r="B118">
        <v>191.38</v>
      </c>
      <c r="C118">
        <f t="shared" si="8"/>
        <v>-2.25</v>
      </c>
      <c r="D118">
        <f t="shared" si="9"/>
        <v>0</v>
      </c>
      <c r="E118">
        <f t="shared" si="10"/>
        <v>2.25</v>
      </c>
      <c r="F118">
        <f t="shared" si="13"/>
        <v>2.0555125668160095</v>
      </c>
      <c r="G118">
        <f t="shared" si="14"/>
        <v>1.0429927403468844</v>
      </c>
      <c r="H118">
        <f t="shared" si="11"/>
        <v>1.9707831965660427</v>
      </c>
      <c r="I118" s="1">
        <v>45639</v>
      </c>
      <c r="J118">
        <f t="shared" si="12"/>
        <v>66.338842862854818</v>
      </c>
      <c r="K118">
        <v>70</v>
      </c>
      <c r="L118">
        <v>30</v>
      </c>
    </row>
    <row r="119" spans="1:12" x14ac:dyDescent="0.35">
      <c r="A119" s="1">
        <v>45642</v>
      </c>
      <c r="B119">
        <v>198.16</v>
      </c>
      <c r="C119">
        <f t="shared" si="8"/>
        <v>6.7800000000000011</v>
      </c>
      <c r="D119">
        <f t="shared" si="9"/>
        <v>6.7800000000000011</v>
      </c>
      <c r="E119">
        <f t="shared" si="10"/>
        <v>0</v>
      </c>
      <c r="F119">
        <f t="shared" si="13"/>
        <v>2.3929759549005802</v>
      </c>
      <c r="G119">
        <f t="shared" si="14"/>
        <v>0.96849325889353555</v>
      </c>
      <c r="H119">
        <f t="shared" si="11"/>
        <v>2.4708235529016056</v>
      </c>
      <c r="I119" s="1">
        <v>45642</v>
      </c>
      <c r="J119">
        <f t="shared" si="12"/>
        <v>71.18839420217715</v>
      </c>
      <c r="K119">
        <v>70</v>
      </c>
      <c r="L119">
        <v>30</v>
      </c>
    </row>
    <row r="120" spans="1:12" x14ac:dyDescent="0.35">
      <c r="A120" s="1">
        <v>45643</v>
      </c>
      <c r="B120">
        <v>197.12</v>
      </c>
      <c r="C120">
        <f t="shared" si="8"/>
        <v>-1.039999999999992</v>
      </c>
      <c r="D120">
        <f t="shared" si="9"/>
        <v>0</v>
      </c>
      <c r="E120">
        <f t="shared" si="10"/>
        <v>1.039999999999992</v>
      </c>
      <c r="F120">
        <f t="shared" si="13"/>
        <v>2.2220491009791101</v>
      </c>
      <c r="G120">
        <f t="shared" si="14"/>
        <v>0.97360088325828242</v>
      </c>
      <c r="H120">
        <f t="shared" si="11"/>
        <v>2.2822997998345409</v>
      </c>
      <c r="I120" s="1">
        <v>45643</v>
      </c>
      <c r="J120">
        <f t="shared" si="12"/>
        <v>69.533556927054335</v>
      </c>
      <c r="K120">
        <v>70</v>
      </c>
      <c r="L120">
        <v>30</v>
      </c>
    </row>
    <row r="121" spans="1:12" x14ac:dyDescent="0.35">
      <c r="A121" s="1">
        <v>45644</v>
      </c>
      <c r="B121">
        <v>190.15</v>
      </c>
      <c r="C121">
        <f t="shared" si="8"/>
        <v>-6.9699999999999989</v>
      </c>
      <c r="D121">
        <f t="shared" si="9"/>
        <v>0</v>
      </c>
      <c r="E121">
        <f t="shared" si="10"/>
        <v>6.9699999999999989</v>
      </c>
      <c r="F121">
        <f t="shared" si="13"/>
        <v>2.0633313080520308</v>
      </c>
      <c r="G121">
        <f t="shared" si="14"/>
        <v>1.4019151058826906</v>
      </c>
      <c r="H121">
        <f t="shared" si="11"/>
        <v>1.4717947608909538</v>
      </c>
      <c r="I121" s="1">
        <v>45644</v>
      </c>
      <c r="J121">
        <f t="shared" si="12"/>
        <v>59.543566649540438</v>
      </c>
      <c r="K121">
        <v>70</v>
      </c>
      <c r="L121">
        <v>30</v>
      </c>
    </row>
    <row r="122" spans="1:12" x14ac:dyDescent="0.35">
      <c r="A122" s="1">
        <v>45645</v>
      </c>
      <c r="B122">
        <v>189.7</v>
      </c>
      <c r="C122">
        <f t="shared" si="8"/>
        <v>-0.45000000000001705</v>
      </c>
      <c r="D122">
        <f t="shared" si="9"/>
        <v>0</v>
      </c>
      <c r="E122">
        <f t="shared" si="10"/>
        <v>0.45000000000001705</v>
      </c>
      <c r="F122">
        <f t="shared" si="13"/>
        <v>1.9159505003340287</v>
      </c>
      <c r="G122">
        <f t="shared" si="14"/>
        <v>1.3339211697482138</v>
      </c>
      <c r="H122">
        <f t="shared" si="11"/>
        <v>1.4363296301052608</v>
      </c>
      <c r="I122" s="1">
        <v>45645</v>
      </c>
      <c r="J122">
        <f t="shared" si="12"/>
        <v>58.954650978127489</v>
      </c>
      <c r="K122">
        <v>70</v>
      </c>
      <c r="L122">
        <v>30</v>
      </c>
    </row>
    <row r="123" spans="1:12" x14ac:dyDescent="0.35">
      <c r="A123" s="1">
        <v>45646</v>
      </c>
      <c r="B123">
        <v>192.96</v>
      </c>
      <c r="C123">
        <f t="shared" si="8"/>
        <v>3.2600000000000193</v>
      </c>
      <c r="D123">
        <f t="shared" si="9"/>
        <v>3.2600000000000193</v>
      </c>
      <c r="E123">
        <f t="shared" si="10"/>
        <v>0</v>
      </c>
      <c r="F123">
        <f t="shared" si="13"/>
        <v>2.0119540360244565</v>
      </c>
      <c r="G123">
        <f t="shared" si="14"/>
        <v>1.2386410861947701</v>
      </c>
      <c r="H123">
        <f t="shared" si="11"/>
        <v>1.624323670874976</v>
      </c>
      <c r="I123" s="1">
        <v>45646</v>
      </c>
      <c r="J123">
        <f t="shared" si="12"/>
        <v>61.894944167973385</v>
      </c>
      <c r="K123">
        <v>70</v>
      </c>
      <c r="L123">
        <v>30</v>
      </c>
    </row>
    <row r="124" spans="1:12" x14ac:dyDescent="0.35">
      <c r="A124" s="1">
        <v>45649</v>
      </c>
      <c r="B124">
        <v>195.99</v>
      </c>
      <c r="C124">
        <f t="shared" si="8"/>
        <v>3.0300000000000011</v>
      </c>
      <c r="D124">
        <f t="shared" si="9"/>
        <v>3.0300000000000011</v>
      </c>
      <c r="E124">
        <f t="shared" si="10"/>
        <v>0</v>
      </c>
      <c r="F124">
        <f t="shared" si="13"/>
        <v>2.0846716048798526</v>
      </c>
      <c r="G124">
        <f t="shared" si="14"/>
        <v>1.1501667228951435</v>
      </c>
      <c r="H124">
        <f t="shared" si="11"/>
        <v>1.8124951482098344</v>
      </c>
      <c r="I124" s="1">
        <v>45649</v>
      </c>
      <c r="J124">
        <f t="shared" si="12"/>
        <v>64.444383108127155</v>
      </c>
      <c r="K124">
        <v>70</v>
      </c>
      <c r="L124">
        <v>30</v>
      </c>
    </row>
    <row r="125" spans="1:12" x14ac:dyDescent="0.35">
      <c r="A125" s="1">
        <v>45650</v>
      </c>
      <c r="B125">
        <v>197.57</v>
      </c>
      <c r="C125">
        <f t="shared" si="8"/>
        <v>1.5799999999999841</v>
      </c>
      <c r="D125">
        <f t="shared" si="9"/>
        <v>1.5799999999999841</v>
      </c>
      <c r="E125">
        <f t="shared" si="10"/>
        <v>0</v>
      </c>
      <c r="F125">
        <f t="shared" si="13"/>
        <v>2.0486236331027192</v>
      </c>
      <c r="G125">
        <f t="shared" si="14"/>
        <v>1.0680119569740618</v>
      </c>
      <c r="H125">
        <f t="shared" si="11"/>
        <v>1.9181654472361613</v>
      </c>
      <c r="I125" s="1">
        <v>45650</v>
      </c>
      <c r="J125">
        <f t="shared" si="12"/>
        <v>65.731894983983338</v>
      </c>
      <c r="K125">
        <v>70</v>
      </c>
      <c r="L125">
        <v>30</v>
      </c>
    </row>
    <row r="126" spans="1:12" x14ac:dyDescent="0.35">
      <c r="A126" s="1">
        <v>45652</v>
      </c>
      <c r="B126">
        <v>197.1</v>
      </c>
      <c r="C126">
        <f t="shared" si="8"/>
        <v>-0.46999999999999886</v>
      </c>
      <c r="D126">
        <f t="shared" si="9"/>
        <v>0</v>
      </c>
      <c r="E126">
        <f t="shared" si="10"/>
        <v>0.46999999999999886</v>
      </c>
      <c r="F126">
        <f t="shared" si="13"/>
        <v>1.9022933735953822</v>
      </c>
      <c r="G126">
        <f t="shared" si="14"/>
        <v>1.0252968171902002</v>
      </c>
      <c r="H126">
        <f t="shared" si="11"/>
        <v>1.8553587036469779</v>
      </c>
      <c r="I126" s="1">
        <v>45652</v>
      </c>
      <c r="J126">
        <f t="shared" si="12"/>
        <v>64.978130463161762</v>
      </c>
      <c r="K126">
        <v>70</v>
      </c>
      <c r="L126">
        <v>30</v>
      </c>
    </row>
    <row r="127" spans="1:12" x14ac:dyDescent="0.35">
      <c r="A127" s="1">
        <v>45653</v>
      </c>
      <c r="B127">
        <v>194.04</v>
      </c>
      <c r="C127">
        <f t="shared" si="8"/>
        <v>-3.0600000000000023</v>
      </c>
      <c r="D127">
        <f t="shared" si="9"/>
        <v>0</v>
      </c>
      <c r="E127">
        <f t="shared" si="10"/>
        <v>3.0600000000000023</v>
      </c>
      <c r="F127">
        <f t="shared" si="13"/>
        <v>1.7664152754814264</v>
      </c>
      <c r="G127">
        <f t="shared" si="14"/>
        <v>1.1706327588194718</v>
      </c>
      <c r="H127">
        <f t="shared" si="11"/>
        <v>1.5089405812141916</v>
      </c>
      <c r="I127" s="1">
        <v>45653</v>
      </c>
      <c r="J127">
        <f t="shared" si="12"/>
        <v>60.142539544876179</v>
      </c>
      <c r="K127">
        <v>70</v>
      </c>
      <c r="L127">
        <v>30</v>
      </c>
    </row>
    <row r="128" spans="1:12" x14ac:dyDescent="0.35">
      <c r="A128" s="1">
        <v>45656</v>
      </c>
      <c r="B128">
        <v>192.69</v>
      </c>
      <c r="C128">
        <f t="shared" si="8"/>
        <v>-1.3499999999999943</v>
      </c>
      <c r="D128">
        <f t="shared" si="9"/>
        <v>0</v>
      </c>
      <c r="E128">
        <f t="shared" si="10"/>
        <v>1.3499999999999943</v>
      </c>
      <c r="F128">
        <f t="shared" si="13"/>
        <v>1.6402427558041819</v>
      </c>
      <c r="G128">
        <f t="shared" si="14"/>
        <v>1.1834447046180807</v>
      </c>
      <c r="H128">
        <f t="shared" si="11"/>
        <v>1.3859901940526391</v>
      </c>
      <c r="I128" s="1">
        <v>45656</v>
      </c>
      <c r="J128">
        <f t="shared" si="12"/>
        <v>58.088679388011847</v>
      </c>
      <c r="K128">
        <v>70</v>
      </c>
      <c r="L128">
        <v>30</v>
      </c>
    </row>
    <row r="129" spans="1:12" x14ac:dyDescent="0.35">
      <c r="A129" s="1">
        <v>45657</v>
      </c>
      <c r="B129">
        <v>190.44</v>
      </c>
      <c r="C129">
        <f t="shared" si="8"/>
        <v>-2.25</v>
      </c>
      <c r="D129">
        <f t="shared" si="9"/>
        <v>0</v>
      </c>
      <c r="E129">
        <f t="shared" si="10"/>
        <v>2.25</v>
      </c>
      <c r="F129">
        <f t="shared" si="13"/>
        <v>1.523082558961026</v>
      </c>
      <c r="G129">
        <f t="shared" si="14"/>
        <v>1.2596272257167891</v>
      </c>
      <c r="H129">
        <f t="shared" si="11"/>
        <v>1.2091534129030261</v>
      </c>
      <c r="I129" s="1">
        <v>45657</v>
      </c>
      <c r="J129">
        <f t="shared" si="12"/>
        <v>54.733791045959542</v>
      </c>
      <c r="K129">
        <v>70</v>
      </c>
      <c r="L129">
        <v>30</v>
      </c>
    </row>
    <row r="130" spans="1:12" x14ac:dyDescent="0.35">
      <c r="A130" s="1">
        <v>45659</v>
      </c>
      <c r="B130">
        <v>190.63</v>
      </c>
      <c r="C130">
        <f t="shared" si="8"/>
        <v>0.18999999999999773</v>
      </c>
      <c r="D130">
        <f t="shared" si="9"/>
        <v>0.18999999999999773</v>
      </c>
      <c r="E130">
        <f t="shared" si="10"/>
        <v>0</v>
      </c>
      <c r="F130">
        <f t="shared" si="13"/>
        <v>1.4278623761780955</v>
      </c>
      <c r="G130">
        <f t="shared" si="14"/>
        <v>1.1696538524513043</v>
      </c>
      <c r="H130">
        <f t="shared" si="11"/>
        <v>1.2207563572638609</v>
      </c>
      <c r="I130" s="1">
        <v>45659</v>
      </c>
      <c r="J130">
        <f t="shared" si="12"/>
        <v>54.970296641092347</v>
      </c>
      <c r="K130">
        <v>70</v>
      </c>
      <c r="L130">
        <v>30</v>
      </c>
    </row>
    <row r="131" spans="1:12" x14ac:dyDescent="0.35">
      <c r="A131" s="1">
        <v>45660</v>
      </c>
      <c r="B131">
        <v>193.13</v>
      </c>
      <c r="C131">
        <f t="shared" si="8"/>
        <v>2.5</v>
      </c>
      <c r="D131">
        <f t="shared" si="9"/>
        <v>2.5</v>
      </c>
      <c r="E131">
        <f t="shared" si="10"/>
        <v>0</v>
      </c>
      <c r="F131">
        <f t="shared" si="13"/>
        <v>1.5044436350225172</v>
      </c>
      <c r="G131">
        <f t="shared" si="14"/>
        <v>1.0861071487047824</v>
      </c>
      <c r="H131">
        <f t="shared" si="11"/>
        <v>1.3851705486117225</v>
      </c>
      <c r="I131" s="1">
        <v>45660</v>
      </c>
      <c r="J131">
        <f t="shared" si="12"/>
        <v>58.074276886319709</v>
      </c>
      <c r="K131">
        <v>70</v>
      </c>
      <c r="L131">
        <v>30</v>
      </c>
    </row>
    <row r="132" spans="1:12" x14ac:dyDescent="0.35">
      <c r="A132" s="1">
        <v>45663</v>
      </c>
      <c r="B132">
        <v>197.96</v>
      </c>
      <c r="C132">
        <f t="shared" ref="C132:C189" si="15">B132-B131</f>
        <v>4.8300000000000125</v>
      </c>
      <c r="D132">
        <f t="shared" ref="D132:D189" si="16">IF(C132&gt;0,C132,0)</f>
        <v>4.8300000000000125</v>
      </c>
      <c r="E132">
        <f t="shared" si="10"/>
        <v>0</v>
      </c>
      <c r="F132">
        <f t="shared" si="13"/>
        <v>1.7419833753780527</v>
      </c>
      <c r="G132">
        <f t="shared" si="14"/>
        <v>1.0085280666544407</v>
      </c>
      <c r="H132">
        <f t="shared" si="11"/>
        <v>1.7272532445791824</v>
      </c>
      <c r="I132" s="1">
        <v>45663</v>
      </c>
      <c r="J132">
        <f t="shared" si="12"/>
        <v>63.333071397471159</v>
      </c>
      <c r="K132">
        <v>70</v>
      </c>
      <c r="L132">
        <v>30</v>
      </c>
    </row>
    <row r="133" spans="1:12" x14ac:dyDescent="0.35">
      <c r="A133" s="1">
        <v>45664</v>
      </c>
      <c r="B133">
        <v>196.71</v>
      </c>
      <c r="C133">
        <f t="shared" si="15"/>
        <v>-1.25</v>
      </c>
      <c r="D133">
        <f t="shared" si="16"/>
        <v>0</v>
      </c>
      <c r="E133">
        <f t="shared" si="10"/>
        <v>1.25</v>
      </c>
      <c r="F133">
        <f t="shared" si="13"/>
        <v>1.6175559914224775</v>
      </c>
      <c r="G133">
        <f t="shared" si="14"/>
        <v>1.0257760618934093</v>
      </c>
      <c r="H133">
        <f t="shared" si="11"/>
        <v>1.5769094751896846</v>
      </c>
      <c r="I133" s="1">
        <v>45664</v>
      </c>
      <c r="J133">
        <f t="shared" si="12"/>
        <v>61.193825020710491</v>
      </c>
      <c r="K133">
        <v>70</v>
      </c>
      <c r="L133">
        <v>30</v>
      </c>
    </row>
    <row r="134" spans="1:12" x14ac:dyDescent="0.35">
      <c r="A134" s="1">
        <v>45665</v>
      </c>
      <c r="B134">
        <v>195.39</v>
      </c>
      <c r="C134">
        <f t="shared" si="15"/>
        <v>-1.3200000000000216</v>
      </c>
      <c r="D134">
        <f t="shared" si="16"/>
        <v>0</v>
      </c>
      <c r="E134">
        <f t="shared" si="10"/>
        <v>1.3200000000000216</v>
      </c>
      <c r="F134">
        <f t="shared" si="13"/>
        <v>1.5020162777494435</v>
      </c>
      <c r="G134">
        <f t="shared" si="14"/>
        <v>1.046792057472453</v>
      </c>
      <c r="H134">
        <f t="shared" si="11"/>
        <v>1.4348755008479515</v>
      </c>
      <c r="I134" s="1">
        <v>45665</v>
      </c>
      <c r="J134">
        <f t="shared" si="12"/>
        <v>58.930138331436353</v>
      </c>
      <c r="K134">
        <v>70</v>
      </c>
      <c r="L134">
        <v>30</v>
      </c>
    </row>
    <row r="135" spans="1:12" x14ac:dyDescent="0.35">
      <c r="A135" s="1">
        <v>45667</v>
      </c>
      <c r="B135">
        <v>193.17</v>
      </c>
      <c r="C135">
        <f t="shared" si="15"/>
        <v>-2.2199999999999989</v>
      </c>
      <c r="D135">
        <f t="shared" si="16"/>
        <v>0</v>
      </c>
      <c r="E135">
        <f t="shared" ref="E135:E189" si="17">IF(C135&lt;0,-C135,0)</f>
        <v>2.2199999999999989</v>
      </c>
      <c r="F135">
        <f t="shared" si="13"/>
        <v>1.3947294007673405</v>
      </c>
      <c r="G135">
        <f t="shared" si="14"/>
        <v>1.1305926247958491</v>
      </c>
      <c r="H135">
        <f t="shared" si="11"/>
        <v>1.233626834439316</v>
      </c>
      <c r="I135" s="1">
        <v>45667</v>
      </c>
      <c r="J135">
        <f t="shared" si="12"/>
        <v>55.229764230021011</v>
      </c>
      <c r="K135">
        <v>70</v>
      </c>
      <c r="L135">
        <v>30</v>
      </c>
    </row>
    <row r="136" spans="1:12" x14ac:dyDescent="0.35">
      <c r="A136" s="1">
        <v>45670</v>
      </c>
      <c r="B136">
        <v>192.29</v>
      </c>
      <c r="C136">
        <f t="shared" si="15"/>
        <v>-0.87999999999999545</v>
      </c>
      <c r="D136">
        <f t="shared" si="16"/>
        <v>0</v>
      </c>
      <c r="E136">
        <f t="shared" si="17"/>
        <v>0.87999999999999545</v>
      </c>
      <c r="F136">
        <f t="shared" si="13"/>
        <v>1.295105872141102</v>
      </c>
      <c r="G136">
        <f t="shared" si="14"/>
        <v>1.1126931515961453</v>
      </c>
      <c r="H136">
        <f t="shared" si="11"/>
        <v>1.1639380275534972</v>
      </c>
      <c r="I136" s="1">
        <v>45670</v>
      </c>
      <c r="J136">
        <f t="shared" si="12"/>
        <v>53.787955696190664</v>
      </c>
      <c r="K136">
        <v>70</v>
      </c>
      <c r="L136">
        <v>30</v>
      </c>
    </row>
    <row r="137" spans="1:12" x14ac:dyDescent="0.35">
      <c r="A137" s="1">
        <v>45671</v>
      </c>
      <c r="B137">
        <v>191.05</v>
      </c>
      <c r="C137">
        <f t="shared" si="15"/>
        <v>-1.2399999999999807</v>
      </c>
      <c r="D137">
        <f t="shared" si="16"/>
        <v>0</v>
      </c>
      <c r="E137">
        <f t="shared" si="17"/>
        <v>1.2399999999999807</v>
      </c>
      <c r="F137">
        <f t="shared" si="13"/>
        <v>1.2025983098453088</v>
      </c>
      <c r="G137">
        <f t="shared" si="14"/>
        <v>1.1217864979107051</v>
      </c>
      <c r="H137">
        <f t="shared" si="11"/>
        <v>1.0720384958145899</v>
      </c>
      <c r="I137" s="1">
        <v>45671</v>
      </c>
      <c r="J137">
        <f t="shared" si="12"/>
        <v>51.7383483936255</v>
      </c>
      <c r="K137">
        <v>70</v>
      </c>
      <c r="L137">
        <v>30</v>
      </c>
    </row>
    <row r="138" spans="1:12" x14ac:dyDescent="0.35">
      <c r="A138" s="1">
        <v>45672</v>
      </c>
      <c r="B138">
        <v>196.98</v>
      </c>
      <c r="C138">
        <f t="shared" si="15"/>
        <v>5.9299999999999784</v>
      </c>
      <c r="D138">
        <f t="shared" si="16"/>
        <v>5.9299999999999784</v>
      </c>
      <c r="E138">
        <f t="shared" si="17"/>
        <v>0</v>
      </c>
      <c r="F138">
        <f t="shared" si="13"/>
        <v>1.5402698591420712</v>
      </c>
      <c r="G138">
        <f t="shared" si="14"/>
        <v>1.0416588909170834</v>
      </c>
      <c r="H138">
        <f t="shared" si="11"/>
        <v>1.4786701026340852</v>
      </c>
      <c r="I138" s="1">
        <v>45672</v>
      </c>
      <c r="J138">
        <f t="shared" si="12"/>
        <v>59.655784812295153</v>
      </c>
      <c r="K138">
        <v>70</v>
      </c>
      <c r="L138">
        <v>30</v>
      </c>
    </row>
    <row r="139" spans="1:12" x14ac:dyDescent="0.35">
      <c r="A139" s="1">
        <v>45673</v>
      </c>
      <c r="B139">
        <v>194.41</v>
      </c>
      <c r="C139">
        <f t="shared" si="15"/>
        <v>-2.5699999999999932</v>
      </c>
      <c r="D139">
        <f t="shared" si="16"/>
        <v>0</v>
      </c>
      <c r="E139">
        <f t="shared" si="17"/>
        <v>2.5699999999999932</v>
      </c>
      <c r="F139">
        <f t="shared" si="13"/>
        <v>1.430250583489066</v>
      </c>
      <c r="G139">
        <f t="shared" si="14"/>
        <v>1.1508261129944342</v>
      </c>
      <c r="H139">
        <f t="shared" si="11"/>
        <v>1.2428033804060745</v>
      </c>
      <c r="I139" s="1">
        <v>45673</v>
      </c>
      <c r="J139">
        <f t="shared" si="12"/>
        <v>55.412943963953573</v>
      </c>
      <c r="K139">
        <v>70</v>
      </c>
      <c r="L139">
        <v>30</v>
      </c>
    </row>
    <row r="140" spans="1:12" x14ac:dyDescent="0.35">
      <c r="A140" s="1">
        <v>45674</v>
      </c>
      <c r="B140">
        <v>197.55</v>
      </c>
      <c r="C140">
        <f t="shared" si="15"/>
        <v>3.1400000000000148</v>
      </c>
      <c r="D140">
        <f t="shared" si="16"/>
        <v>3.1400000000000148</v>
      </c>
      <c r="E140">
        <f t="shared" si="17"/>
        <v>0</v>
      </c>
      <c r="F140">
        <f t="shared" si="13"/>
        <v>1.5523755418112766</v>
      </c>
      <c r="G140">
        <f t="shared" si="14"/>
        <v>1.0686242477805459</v>
      </c>
      <c r="H140">
        <f t="shared" ref="H140:H189" si="18">F140/G140</f>
        <v>1.4526860540881854</v>
      </c>
      <c r="I140" s="1">
        <v>45674</v>
      </c>
      <c r="J140">
        <f t="shared" ref="J140:J189" si="19">IF(G140=0,100,100-(100/(1+H140)))</f>
        <v>59.228373385448975</v>
      </c>
      <c r="K140">
        <v>70</v>
      </c>
      <c r="L140">
        <v>30</v>
      </c>
    </row>
    <row r="141" spans="1:12" x14ac:dyDescent="0.35">
      <c r="A141" s="1">
        <v>45678</v>
      </c>
      <c r="B141">
        <v>199.63</v>
      </c>
      <c r="C141">
        <f t="shared" si="15"/>
        <v>2.0799999999999841</v>
      </c>
      <c r="D141">
        <f t="shared" si="16"/>
        <v>2.0799999999999841</v>
      </c>
      <c r="E141">
        <f t="shared" si="17"/>
        <v>0</v>
      </c>
      <c r="F141">
        <f t="shared" ref="F141:F189" si="20">((F140*13)+D141)/14</f>
        <v>1.5900630031104701</v>
      </c>
      <c r="G141">
        <f t="shared" ref="G141:G188" si="21">((G140*13)+E141)/14</f>
        <v>0.99229394436764973</v>
      </c>
      <c r="H141">
        <f t="shared" si="18"/>
        <v>1.602411273530199</v>
      </c>
      <c r="I141" s="1">
        <v>45678</v>
      </c>
      <c r="J141">
        <f t="shared" si="19"/>
        <v>61.574098215325925</v>
      </c>
      <c r="K141">
        <v>70</v>
      </c>
      <c r="L141">
        <v>30</v>
      </c>
    </row>
    <row r="142" spans="1:12" x14ac:dyDescent="0.35">
      <c r="A142" s="1">
        <v>45679</v>
      </c>
      <c r="B142">
        <v>200.03</v>
      </c>
      <c r="C142">
        <f t="shared" si="15"/>
        <v>0.40000000000000568</v>
      </c>
      <c r="D142">
        <f t="shared" si="16"/>
        <v>0.40000000000000568</v>
      </c>
      <c r="E142">
        <f t="shared" si="17"/>
        <v>0</v>
      </c>
      <c r="F142">
        <f t="shared" si="20"/>
        <v>1.5050585028882941</v>
      </c>
      <c r="G142">
        <f t="shared" si="21"/>
        <v>0.92141580548424618</v>
      </c>
      <c r="H142">
        <f t="shared" si="18"/>
        <v>1.6334194550714451</v>
      </c>
      <c r="I142" s="1">
        <v>45679</v>
      </c>
      <c r="J142">
        <f t="shared" si="19"/>
        <v>62.026558356504978</v>
      </c>
      <c r="K142">
        <v>70</v>
      </c>
      <c r="L142">
        <v>30</v>
      </c>
    </row>
    <row r="143" spans="1:12" x14ac:dyDescent="0.35">
      <c r="A143" s="1">
        <v>45680</v>
      </c>
      <c r="B143">
        <v>199.58</v>
      </c>
      <c r="C143">
        <f t="shared" si="15"/>
        <v>-0.44999999999998863</v>
      </c>
      <c r="D143">
        <f t="shared" si="16"/>
        <v>0</v>
      </c>
      <c r="E143">
        <f t="shared" si="17"/>
        <v>0.44999999999998863</v>
      </c>
      <c r="F143">
        <f t="shared" si="20"/>
        <v>1.3975543241105588</v>
      </c>
      <c r="G143">
        <f t="shared" si="21"/>
        <v>0.88774324794965642</v>
      </c>
      <c r="H143">
        <f t="shared" si="18"/>
        <v>1.5742776161219687</v>
      </c>
      <c r="I143" s="1">
        <v>45680</v>
      </c>
      <c r="J143">
        <f t="shared" si="19"/>
        <v>61.154150829060384</v>
      </c>
      <c r="K143">
        <v>70</v>
      </c>
      <c r="L143">
        <v>30</v>
      </c>
    </row>
    <row r="144" spans="1:12" x14ac:dyDescent="0.35">
      <c r="A144" s="1">
        <v>45681</v>
      </c>
      <c r="B144">
        <v>201.9</v>
      </c>
      <c r="C144">
        <f t="shared" si="15"/>
        <v>2.3199999999999932</v>
      </c>
      <c r="D144">
        <f t="shared" si="16"/>
        <v>2.3199999999999932</v>
      </c>
      <c r="E144">
        <f t="shared" si="17"/>
        <v>0</v>
      </c>
      <c r="F144">
        <f t="shared" si="20"/>
        <v>1.4634433009598042</v>
      </c>
      <c r="G144">
        <f t="shared" si="21"/>
        <v>0.82433301595325237</v>
      </c>
      <c r="H144">
        <f t="shared" si="18"/>
        <v>1.7753059414555774</v>
      </c>
      <c r="I144" s="1">
        <v>45681</v>
      </c>
      <c r="J144">
        <f t="shared" si="19"/>
        <v>63.967936469176244</v>
      </c>
      <c r="K144">
        <v>70</v>
      </c>
      <c r="L144">
        <v>30</v>
      </c>
    </row>
    <row r="145" spans="1:12" x14ac:dyDescent="0.35">
      <c r="A145" s="1">
        <v>45684</v>
      </c>
      <c r="B145">
        <v>193.77</v>
      </c>
      <c r="C145">
        <f t="shared" si="15"/>
        <v>-8.1299999999999955</v>
      </c>
      <c r="D145">
        <f t="shared" si="16"/>
        <v>0</v>
      </c>
      <c r="E145">
        <f t="shared" si="17"/>
        <v>8.1299999999999955</v>
      </c>
      <c r="F145">
        <f t="shared" si="20"/>
        <v>1.3589116366055325</v>
      </c>
      <c r="G145">
        <f t="shared" si="21"/>
        <v>1.3461663719565913</v>
      </c>
      <c r="H145">
        <f t="shared" si="18"/>
        <v>1.0094678227850964</v>
      </c>
      <c r="I145" s="1">
        <v>45684</v>
      </c>
      <c r="J145">
        <f t="shared" si="19"/>
        <v>50.23558035310996</v>
      </c>
      <c r="K145">
        <v>70</v>
      </c>
      <c r="L145">
        <v>30</v>
      </c>
    </row>
    <row r="146" spans="1:12" x14ac:dyDescent="0.35">
      <c r="A146" s="1">
        <v>45685</v>
      </c>
      <c r="B146">
        <v>197.07</v>
      </c>
      <c r="C146">
        <f t="shared" si="15"/>
        <v>3.2999999999999829</v>
      </c>
      <c r="D146">
        <f t="shared" si="16"/>
        <v>3.2999999999999829</v>
      </c>
      <c r="E146">
        <f t="shared" si="17"/>
        <v>0</v>
      </c>
      <c r="F146">
        <f t="shared" si="20"/>
        <v>1.4975608054194218</v>
      </c>
      <c r="G146">
        <f t="shared" si="21"/>
        <v>1.2500116311025491</v>
      </c>
      <c r="H146">
        <f t="shared" si="18"/>
        <v>1.1980374967379517</v>
      </c>
      <c r="I146" s="1">
        <v>45685</v>
      </c>
      <c r="J146">
        <f t="shared" si="19"/>
        <v>54.50487075474949</v>
      </c>
      <c r="K146">
        <v>70</v>
      </c>
      <c r="L146">
        <v>30</v>
      </c>
    </row>
    <row r="147" spans="1:12" x14ac:dyDescent="0.35">
      <c r="A147" s="1">
        <v>45686</v>
      </c>
      <c r="B147">
        <v>197.18</v>
      </c>
      <c r="C147">
        <f t="shared" si="15"/>
        <v>0.11000000000001364</v>
      </c>
      <c r="D147">
        <f t="shared" si="16"/>
        <v>0.11000000000001364</v>
      </c>
      <c r="E147">
        <f t="shared" si="17"/>
        <v>0</v>
      </c>
      <c r="F147">
        <f t="shared" si="20"/>
        <v>1.3984493193180356</v>
      </c>
      <c r="G147">
        <f t="shared" si="21"/>
        <v>1.1607250860237956</v>
      </c>
      <c r="H147">
        <f t="shared" si="18"/>
        <v>1.2048066645208755</v>
      </c>
      <c r="I147" s="1">
        <v>45686</v>
      </c>
      <c r="J147">
        <f t="shared" si="19"/>
        <v>54.644549288982255</v>
      </c>
      <c r="K147">
        <v>70</v>
      </c>
      <c r="L147">
        <v>30</v>
      </c>
    </row>
    <row r="148" spans="1:12" x14ac:dyDescent="0.35">
      <c r="A148" s="1">
        <v>45687</v>
      </c>
      <c r="B148">
        <v>202.63</v>
      </c>
      <c r="C148">
        <f t="shared" si="15"/>
        <v>5.4499999999999886</v>
      </c>
      <c r="D148">
        <f t="shared" si="16"/>
        <v>5.4499999999999886</v>
      </c>
      <c r="E148">
        <f t="shared" si="17"/>
        <v>0</v>
      </c>
      <c r="F148">
        <f t="shared" si="20"/>
        <v>1.6878457965096039</v>
      </c>
      <c r="G148">
        <f t="shared" si="21"/>
        <v>1.0778161513078104</v>
      </c>
      <c r="H148">
        <f t="shared" si="18"/>
        <v>1.5659867357355799</v>
      </c>
      <c r="I148" s="1">
        <v>45687</v>
      </c>
      <c r="J148">
        <f t="shared" si="19"/>
        <v>61.028637207146957</v>
      </c>
      <c r="K148">
        <v>70</v>
      </c>
      <c r="L148">
        <v>30</v>
      </c>
    </row>
    <row r="149" spans="1:12" x14ac:dyDescent="0.35">
      <c r="A149" s="1">
        <v>45688</v>
      </c>
      <c r="B149">
        <v>205.6</v>
      </c>
      <c r="C149">
        <f t="shared" si="15"/>
        <v>2.9699999999999989</v>
      </c>
      <c r="D149">
        <f t="shared" si="16"/>
        <v>2.9699999999999989</v>
      </c>
      <c r="E149">
        <f t="shared" si="17"/>
        <v>0</v>
      </c>
      <c r="F149">
        <f t="shared" si="20"/>
        <v>1.7794282396160608</v>
      </c>
      <c r="G149">
        <f t="shared" si="21"/>
        <v>1.0008292833572525</v>
      </c>
      <c r="H149">
        <f t="shared" si="18"/>
        <v>1.7779538121097145</v>
      </c>
      <c r="I149" s="1">
        <v>45688</v>
      </c>
      <c r="J149">
        <f t="shared" si="19"/>
        <v>64.002281260373053</v>
      </c>
      <c r="K149">
        <v>70</v>
      </c>
      <c r="L149">
        <v>30</v>
      </c>
    </row>
    <row r="150" spans="1:12" x14ac:dyDescent="0.35">
      <c r="A150" s="1">
        <v>45691</v>
      </c>
      <c r="B150">
        <v>202.64</v>
      </c>
      <c r="C150">
        <f t="shared" si="15"/>
        <v>-2.960000000000008</v>
      </c>
      <c r="D150">
        <f t="shared" si="16"/>
        <v>0</v>
      </c>
      <c r="E150">
        <f t="shared" si="17"/>
        <v>2.960000000000008</v>
      </c>
      <c r="F150">
        <f t="shared" si="20"/>
        <v>1.6523262225006279</v>
      </c>
      <c r="G150">
        <f t="shared" si="21"/>
        <v>1.1407700488317352</v>
      </c>
      <c r="H150">
        <f t="shared" si="18"/>
        <v>1.4484305791450067</v>
      </c>
      <c r="I150" s="1">
        <v>45691</v>
      </c>
      <c r="J150">
        <f t="shared" si="19"/>
        <v>59.157510589938781</v>
      </c>
      <c r="K150">
        <v>70</v>
      </c>
      <c r="L150">
        <v>30</v>
      </c>
    </row>
    <row r="151" spans="1:12" x14ac:dyDescent="0.35">
      <c r="A151" s="1">
        <v>45692</v>
      </c>
      <c r="B151">
        <v>207.71</v>
      </c>
      <c r="C151">
        <f t="shared" si="15"/>
        <v>5.0700000000000216</v>
      </c>
      <c r="D151">
        <f t="shared" si="16"/>
        <v>5.0700000000000216</v>
      </c>
      <c r="E151">
        <f t="shared" si="17"/>
        <v>0</v>
      </c>
      <c r="F151">
        <f t="shared" si="20"/>
        <v>1.8964457780362989</v>
      </c>
      <c r="G151">
        <f t="shared" si="21"/>
        <v>1.0592864739151826</v>
      </c>
      <c r="H151">
        <f t="shared" si="18"/>
        <v>1.7903049125388415</v>
      </c>
      <c r="I151" s="1">
        <v>45692</v>
      </c>
      <c r="J151">
        <f t="shared" si="19"/>
        <v>64.161622785155743</v>
      </c>
      <c r="K151">
        <v>70</v>
      </c>
      <c r="L151">
        <v>30</v>
      </c>
    </row>
    <row r="152" spans="1:12" x14ac:dyDescent="0.35">
      <c r="A152" s="1">
        <v>45693</v>
      </c>
      <c r="B152">
        <v>193.3</v>
      </c>
      <c r="C152">
        <f t="shared" si="15"/>
        <v>-14.409999999999997</v>
      </c>
      <c r="D152">
        <f t="shared" si="16"/>
        <v>0</v>
      </c>
      <c r="E152">
        <f t="shared" si="17"/>
        <v>14.409999999999997</v>
      </c>
      <c r="F152">
        <f t="shared" si="20"/>
        <v>1.7609853653194205</v>
      </c>
      <c r="G152">
        <f t="shared" si="21"/>
        <v>2.0129088686355265</v>
      </c>
      <c r="H152">
        <f t="shared" si="18"/>
        <v>0.87484604631561125</v>
      </c>
      <c r="I152" s="1">
        <v>45693</v>
      </c>
      <c r="J152">
        <f t="shared" si="19"/>
        <v>46.662287180050399</v>
      </c>
      <c r="K152">
        <v>70</v>
      </c>
      <c r="L152">
        <v>30</v>
      </c>
    </row>
    <row r="153" spans="1:12" x14ac:dyDescent="0.35">
      <c r="A153" s="1">
        <v>45694</v>
      </c>
      <c r="B153">
        <v>193.31</v>
      </c>
      <c r="C153">
        <f t="shared" si="15"/>
        <v>9.9999999999909051E-3</v>
      </c>
      <c r="D153">
        <f t="shared" si="16"/>
        <v>9.9999999999909051E-3</v>
      </c>
      <c r="E153">
        <f t="shared" si="17"/>
        <v>0</v>
      </c>
      <c r="F153">
        <f t="shared" si="20"/>
        <v>1.6359149820823184</v>
      </c>
      <c r="G153">
        <f t="shared" si="21"/>
        <v>1.8691296637329891</v>
      </c>
      <c r="H153">
        <f t="shared" si="18"/>
        <v>0.87522819514570283</v>
      </c>
      <c r="I153" s="1">
        <v>45694</v>
      </c>
      <c r="J153">
        <f t="shared" si="19"/>
        <v>46.673156760940167</v>
      </c>
      <c r="K153">
        <v>70</v>
      </c>
      <c r="L153">
        <v>30</v>
      </c>
    </row>
    <row r="154" spans="1:12" x14ac:dyDescent="0.35">
      <c r="A154" s="1">
        <v>45695</v>
      </c>
      <c r="B154">
        <v>187.14</v>
      </c>
      <c r="C154">
        <f t="shared" si="15"/>
        <v>-6.1700000000000159</v>
      </c>
      <c r="D154">
        <f t="shared" si="16"/>
        <v>0</v>
      </c>
      <c r="E154">
        <f t="shared" si="17"/>
        <v>6.1700000000000159</v>
      </c>
      <c r="F154">
        <f t="shared" si="20"/>
        <v>1.5190639119335816</v>
      </c>
      <c r="G154">
        <f t="shared" si="21"/>
        <v>2.1763346877520626</v>
      </c>
      <c r="H154">
        <f t="shared" si="18"/>
        <v>0.69799186700581595</v>
      </c>
      <c r="I154" s="1">
        <v>45695</v>
      </c>
      <c r="J154">
        <f t="shared" si="19"/>
        <v>41.106902840272866</v>
      </c>
      <c r="K154">
        <v>70</v>
      </c>
      <c r="L154">
        <v>30</v>
      </c>
    </row>
    <row r="155" spans="1:12" x14ac:dyDescent="0.35">
      <c r="A155" s="1">
        <v>45698</v>
      </c>
      <c r="B155">
        <v>188.2</v>
      </c>
      <c r="C155">
        <f t="shared" si="15"/>
        <v>1.0600000000000023</v>
      </c>
      <c r="D155">
        <f t="shared" si="16"/>
        <v>1.0600000000000023</v>
      </c>
      <c r="E155">
        <f t="shared" si="17"/>
        <v>0</v>
      </c>
      <c r="F155">
        <f t="shared" si="20"/>
        <v>1.4862736325097543</v>
      </c>
      <c r="G155">
        <f t="shared" si="21"/>
        <v>2.0208822100554866</v>
      </c>
      <c r="H155">
        <f t="shared" si="18"/>
        <v>0.73545782387235037</v>
      </c>
      <c r="I155" s="1">
        <v>45698</v>
      </c>
      <c r="J155">
        <f t="shared" si="19"/>
        <v>42.378317338263713</v>
      </c>
      <c r="K155">
        <v>70</v>
      </c>
      <c r="L155">
        <v>30</v>
      </c>
    </row>
    <row r="156" spans="1:12" x14ac:dyDescent="0.35">
      <c r="A156" s="1">
        <v>45699</v>
      </c>
      <c r="B156">
        <v>187.07</v>
      </c>
      <c r="C156">
        <f t="shared" si="15"/>
        <v>-1.1299999999999955</v>
      </c>
      <c r="D156">
        <f t="shared" si="16"/>
        <v>0</v>
      </c>
      <c r="E156">
        <f t="shared" si="17"/>
        <v>1.1299999999999955</v>
      </c>
      <c r="F156">
        <f t="shared" si="20"/>
        <v>1.3801112301876288</v>
      </c>
      <c r="G156">
        <f t="shared" si="21"/>
        <v>1.9572477664800945</v>
      </c>
      <c r="H156">
        <f t="shared" si="18"/>
        <v>0.70512852477007271</v>
      </c>
      <c r="I156" s="1">
        <v>45699</v>
      </c>
      <c r="J156">
        <f t="shared" si="19"/>
        <v>41.353394452488878</v>
      </c>
      <c r="K156">
        <v>70</v>
      </c>
      <c r="L156">
        <v>30</v>
      </c>
    </row>
    <row r="157" spans="1:12" x14ac:dyDescent="0.35">
      <c r="A157" s="1">
        <v>45700</v>
      </c>
      <c r="B157">
        <v>185.43</v>
      </c>
      <c r="C157">
        <f t="shared" si="15"/>
        <v>-1.6399999999999864</v>
      </c>
      <c r="D157">
        <f t="shared" si="16"/>
        <v>0</v>
      </c>
      <c r="E157">
        <f t="shared" si="17"/>
        <v>1.6399999999999864</v>
      </c>
      <c r="F157">
        <f t="shared" si="20"/>
        <v>1.2815318566027982</v>
      </c>
      <c r="G157">
        <f t="shared" si="21"/>
        <v>1.9345872117315153</v>
      </c>
      <c r="H157">
        <f t="shared" si="18"/>
        <v>0.66243167991159602</v>
      </c>
      <c r="I157" s="1">
        <v>45700</v>
      </c>
      <c r="J157">
        <f t="shared" si="19"/>
        <v>39.847152091496632</v>
      </c>
      <c r="K157">
        <v>70</v>
      </c>
      <c r="L157">
        <v>30</v>
      </c>
    </row>
    <row r="158" spans="1:12" x14ac:dyDescent="0.35">
      <c r="A158" s="1">
        <v>45701</v>
      </c>
      <c r="B158">
        <v>187.88</v>
      </c>
      <c r="C158">
        <f t="shared" si="15"/>
        <v>2.4499999999999886</v>
      </c>
      <c r="D158">
        <f t="shared" si="16"/>
        <v>2.4499999999999886</v>
      </c>
      <c r="E158">
        <f t="shared" si="17"/>
        <v>0</v>
      </c>
      <c r="F158">
        <f t="shared" si="20"/>
        <v>1.3649938668454547</v>
      </c>
      <c r="G158">
        <f t="shared" si="21"/>
        <v>1.7964024108935497</v>
      </c>
      <c r="H158">
        <f t="shared" si="18"/>
        <v>0.75984860550620847</v>
      </c>
      <c r="I158" s="1">
        <v>45701</v>
      </c>
      <c r="J158">
        <f t="shared" si="19"/>
        <v>43.176930284161756</v>
      </c>
      <c r="K158">
        <v>70</v>
      </c>
      <c r="L158">
        <v>30</v>
      </c>
    </row>
    <row r="159" spans="1:12" x14ac:dyDescent="0.35">
      <c r="A159" s="1">
        <v>45702</v>
      </c>
      <c r="B159">
        <v>186.87</v>
      </c>
      <c r="C159">
        <f t="shared" si="15"/>
        <v>-1.0099999999999909</v>
      </c>
      <c r="D159">
        <f t="shared" si="16"/>
        <v>0</v>
      </c>
      <c r="E159">
        <f t="shared" si="17"/>
        <v>1.0099999999999909</v>
      </c>
      <c r="F159">
        <f t="shared" si="20"/>
        <v>1.2674943049279221</v>
      </c>
      <c r="G159">
        <f t="shared" si="21"/>
        <v>1.7402308101154382</v>
      </c>
      <c r="H159">
        <f t="shared" si="18"/>
        <v>0.72834838778876865</v>
      </c>
      <c r="I159" s="1">
        <v>45702</v>
      </c>
      <c r="J159">
        <f t="shared" si="19"/>
        <v>42.141294714349236</v>
      </c>
      <c r="K159">
        <v>70</v>
      </c>
      <c r="L159">
        <v>30</v>
      </c>
    </row>
    <row r="160" spans="1:12" x14ac:dyDescent="0.35">
      <c r="A160" s="1">
        <v>45706</v>
      </c>
      <c r="B160">
        <v>185.8</v>
      </c>
      <c r="C160">
        <f t="shared" si="15"/>
        <v>-1.0699999999999932</v>
      </c>
      <c r="D160">
        <f t="shared" si="16"/>
        <v>0</v>
      </c>
      <c r="E160">
        <f t="shared" si="17"/>
        <v>1.0699999999999932</v>
      </c>
      <c r="F160">
        <f t="shared" si="20"/>
        <v>1.1769589974330705</v>
      </c>
      <c r="G160">
        <f t="shared" si="21"/>
        <v>1.6923571808214779</v>
      </c>
      <c r="H160">
        <f t="shared" si="18"/>
        <v>0.69545543385928099</v>
      </c>
      <c r="I160" s="1">
        <v>45706</v>
      </c>
      <c r="J160">
        <f t="shared" si="19"/>
        <v>41.018797661714423</v>
      </c>
      <c r="K160">
        <v>70</v>
      </c>
      <c r="L160">
        <v>30</v>
      </c>
    </row>
    <row r="161" spans="1:12" x14ac:dyDescent="0.35">
      <c r="A161" s="1">
        <v>45707</v>
      </c>
      <c r="B161">
        <v>187.13</v>
      </c>
      <c r="C161">
        <f t="shared" si="15"/>
        <v>1.3299999999999841</v>
      </c>
      <c r="D161">
        <f t="shared" si="16"/>
        <v>1.3299999999999841</v>
      </c>
      <c r="E161">
        <f t="shared" si="17"/>
        <v>0</v>
      </c>
      <c r="F161">
        <f t="shared" si="20"/>
        <v>1.1878904976164217</v>
      </c>
      <c r="G161">
        <f t="shared" si="21"/>
        <v>1.5714745250485151</v>
      </c>
      <c r="H161">
        <f t="shared" si="18"/>
        <v>0.75590821148039211</v>
      </c>
      <c r="I161" s="1">
        <v>45707</v>
      </c>
      <c r="J161">
        <f t="shared" si="19"/>
        <v>43.049414914637936</v>
      </c>
      <c r="K161">
        <v>70</v>
      </c>
      <c r="L161">
        <v>30</v>
      </c>
    </row>
    <row r="162" spans="1:12" x14ac:dyDescent="0.35">
      <c r="A162" s="1">
        <v>45708</v>
      </c>
      <c r="B162">
        <v>186.64</v>
      </c>
      <c r="C162">
        <f t="shared" si="15"/>
        <v>-0.49000000000000909</v>
      </c>
      <c r="D162">
        <f t="shared" si="16"/>
        <v>0</v>
      </c>
      <c r="E162">
        <f t="shared" si="17"/>
        <v>0.49000000000000909</v>
      </c>
      <c r="F162">
        <f t="shared" si="20"/>
        <v>1.1030411763581058</v>
      </c>
      <c r="G162">
        <f t="shared" si="21"/>
        <v>1.4942263446879076</v>
      </c>
      <c r="H162">
        <f t="shared" si="18"/>
        <v>0.73820220094465883</v>
      </c>
      <c r="I162" s="1">
        <v>45708</v>
      </c>
      <c r="J162">
        <f t="shared" si="19"/>
        <v>42.469293879818409</v>
      </c>
      <c r="K162">
        <v>70</v>
      </c>
      <c r="L162">
        <v>30</v>
      </c>
    </row>
    <row r="163" spans="1:12" x14ac:dyDescent="0.35">
      <c r="A163" s="1">
        <v>45709</v>
      </c>
      <c r="B163">
        <v>181.58</v>
      </c>
      <c r="C163">
        <f t="shared" si="15"/>
        <v>-5.0599999999999739</v>
      </c>
      <c r="D163">
        <f t="shared" si="16"/>
        <v>0</v>
      </c>
      <c r="E163">
        <f t="shared" si="17"/>
        <v>5.0599999999999739</v>
      </c>
      <c r="F163">
        <f t="shared" si="20"/>
        <v>1.0242525209039555</v>
      </c>
      <c r="G163">
        <f t="shared" si="21"/>
        <v>1.7489244629244838</v>
      </c>
      <c r="H163">
        <f t="shared" si="18"/>
        <v>0.58564708917801978</v>
      </c>
      <c r="I163" s="1">
        <v>45709</v>
      </c>
      <c r="J163">
        <f t="shared" si="19"/>
        <v>36.934264451089945</v>
      </c>
      <c r="K163">
        <v>70</v>
      </c>
      <c r="L163">
        <v>30</v>
      </c>
    </row>
    <row r="164" spans="1:12" x14ac:dyDescent="0.35">
      <c r="A164" s="1">
        <v>45712</v>
      </c>
      <c r="B164">
        <v>181.19</v>
      </c>
      <c r="C164">
        <f t="shared" si="15"/>
        <v>-0.39000000000001478</v>
      </c>
      <c r="D164">
        <f t="shared" si="16"/>
        <v>0</v>
      </c>
      <c r="E164">
        <f t="shared" si="17"/>
        <v>0.39000000000001478</v>
      </c>
      <c r="F164">
        <f t="shared" si="20"/>
        <v>0.95109162655367296</v>
      </c>
      <c r="G164">
        <f t="shared" si="21"/>
        <v>1.6518584298584502</v>
      </c>
      <c r="H164">
        <f t="shared" si="18"/>
        <v>0.57577066494443663</v>
      </c>
      <c r="I164" s="1">
        <v>45712</v>
      </c>
      <c r="J164">
        <f t="shared" si="19"/>
        <v>36.538988683657145</v>
      </c>
      <c r="K164">
        <v>70</v>
      </c>
      <c r="L164">
        <v>30</v>
      </c>
    </row>
    <row r="165" spans="1:12" x14ac:dyDescent="0.35">
      <c r="A165" s="1">
        <v>45713</v>
      </c>
      <c r="B165">
        <v>177.37</v>
      </c>
      <c r="C165">
        <f t="shared" si="15"/>
        <v>-3.8199999999999932</v>
      </c>
      <c r="D165">
        <f t="shared" si="16"/>
        <v>0</v>
      </c>
      <c r="E165">
        <f t="shared" si="17"/>
        <v>3.8199999999999932</v>
      </c>
      <c r="F165">
        <f t="shared" si="20"/>
        <v>0.88315651037126774</v>
      </c>
      <c r="G165">
        <f t="shared" si="21"/>
        <v>1.8067256848685604</v>
      </c>
      <c r="H165">
        <f t="shared" si="18"/>
        <v>0.48881604870499062</v>
      </c>
      <c r="I165" s="1">
        <v>45713</v>
      </c>
      <c r="J165">
        <f t="shared" si="19"/>
        <v>32.832534894433394</v>
      </c>
      <c r="K165">
        <v>70</v>
      </c>
      <c r="L165">
        <v>30</v>
      </c>
    </row>
    <row r="166" spans="1:12" x14ac:dyDescent="0.35">
      <c r="A166" s="1">
        <v>45714</v>
      </c>
      <c r="B166">
        <v>174.7</v>
      </c>
      <c r="C166">
        <f t="shared" si="15"/>
        <v>-2.6700000000000159</v>
      </c>
      <c r="D166">
        <f t="shared" si="16"/>
        <v>0</v>
      </c>
      <c r="E166">
        <f t="shared" si="17"/>
        <v>2.6700000000000159</v>
      </c>
      <c r="F166">
        <f t="shared" si="20"/>
        <v>0.8200739024876057</v>
      </c>
      <c r="G166">
        <f t="shared" si="21"/>
        <v>1.8683881359493788</v>
      </c>
      <c r="H166">
        <f t="shared" si="18"/>
        <v>0.43892052551002947</v>
      </c>
      <c r="I166" s="1">
        <v>45714</v>
      </c>
      <c r="J166">
        <f t="shared" si="19"/>
        <v>30.503458511334586</v>
      </c>
      <c r="K166">
        <v>70</v>
      </c>
      <c r="L166">
        <v>30</v>
      </c>
    </row>
    <row r="167" spans="1:12" x14ac:dyDescent="0.35">
      <c r="A167" s="1">
        <v>45715</v>
      </c>
      <c r="B167">
        <v>170.21</v>
      </c>
      <c r="C167">
        <f t="shared" si="15"/>
        <v>-4.4899999999999807</v>
      </c>
      <c r="D167">
        <f t="shared" si="16"/>
        <v>0</v>
      </c>
      <c r="E167">
        <f t="shared" si="17"/>
        <v>4.4899999999999807</v>
      </c>
      <c r="F167">
        <f t="shared" si="20"/>
        <v>0.76149719516706238</v>
      </c>
      <c r="G167">
        <f t="shared" si="21"/>
        <v>2.0556461262387073</v>
      </c>
      <c r="H167">
        <f t="shared" si="18"/>
        <v>0.37044177275803902</v>
      </c>
      <c r="I167" s="1">
        <v>45715</v>
      </c>
      <c r="J167">
        <f t="shared" si="19"/>
        <v>27.030829045185783</v>
      </c>
      <c r="K167">
        <v>70</v>
      </c>
      <c r="L167">
        <v>30</v>
      </c>
    </row>
    <row r="168" spans="1:12" x14ac:dyDescent="0.35">
      <c r="A168" s="1">
        <v>45716</v>
      </c>
      <c r="B168">
        <v>172.22</v>
      </c>
      <c r="C168">
        <f t="shared" si="15"/>
        <v>2.0099999999999909</v>
      </c>
      <c r="D168">
        <f t="shared" si="16"/>
        <v>2.0099999999999909</v>
      </c>
      <c r="E168">
        <f t="shared" si="17"/>
        <v>0</v>
      </c>
      <c r="F168">
        <f t="shared" si="20"/>
        <v>0.85067596694084302</v>
      </c>
      <c r="G168">
        <f t="shared" si="21"/>
        <v>1.9088142600787996</v>
      </c>
      <c r="H168">
        <f t="shared" si="18"/>
        <v>0.44565675389795412</v>
      </c>
      <c r="I168" s="1">
        <v>45716</v>
      </c>
      <c r="J168">
        <f t="shared" si="19"/>
        <v>30.82728681592782</v>
      </c>
      <c r="K168">
        <v>70</v>
      </c>
      <c r="L168">
        <v>30</v>
      </c>
    </row>
    <row r="169" spans="1:12" x14ac:dyDescent="0.35">
      <c r="A169" s="1">
        <v>45719</v>
      </c>
      <c r="B169">
        <v>168.66</v>
      </c>
      <c r="C169">
        <f t="shared" si="15"/>
        <v>-3.5600000000000023</v>
      </c>
      <c r="D169">
        <f t="shared" si="16"/>
        <v>0</v>
      </c>
      <c r="E169">
        <f t="shared" si="17"/>
        <v>3.5600000000000023</v>
      </c>
      <c r="F169">
        <f t="shared" si="20"/>
        <v>0.78991339787364001</v>
      </c>
      <c r="G169">
        <f t="shared" si="21"/>
        <v>2.0267560986445998</v>
      </c>
      <c r="H169">
        <f t="shared" si="18"/>
        <v>0.38974270184848453</v>
      </c>
      <c r="I169" s="1">
        <v>45719</v>
      </c>
      <c r="J169">
        <f t="shared" si="19"/>
        <v>28.044234470890984</v>
      </c>
      <c r="K169">
        <v>70</v>
      </c>
      <c r="L169">
        <v>30</v>
      </c>
    </row>
    <row r="170" spans="1:12" x14ac:dyDescent="0.35">
      <c r="A170" s="1">
        <v>45720</v>
      </c>
      <c r="B170">
        <v>172.61</v>
      </c>
      <c r="C170">
        <f t="shared" si="15"/>
        <v>3.9500000000000171</v>
      </c>
      <c r="D170">
        <f t="shared" si="16"/>
        <v>3.9500000000000171</v>
      </c>
      <c r="E170">
        <f t="shared" si="17"/>
        <v>0</v>
      </c>
      <c r="F170">
        <f t="shared" si="20"/>
        <v>1.0156338694540954</v>
      </c>
      <c r="G170">
        <f t="shared" si="21"/>
        <v>1.8819878058842714</v>
      </c>
      <c r="H170">
        <f t="shared" si="18"/>
        <v>0.5396601754159025</v>
      </c>
      <c r="I170" s="1">
        <v>45720</v>
      </c>
      <c r="J170">
        <f t="shared" si="19"/>
        <v>35.050602985826146</v>
      </c>
      <c r="K170">
        <v>70</v>
      </c>
      <c r="L170">
        <v>30</v>
      </c>
    </row>
    <row r="171" spans="1:12" x14ac:dyDescent="0.35">
      <c r="A171" s="1">
        <v>45721</v>
      </c>
      <c r="B171">
        <v>174.99</v>
      </c>
      <c r="C171">
        <f t="shared" si="15"/>
        <v>2.3799999999999955</v>
      </c>
      <c r="D171">
        <f t="shared" si="16"/>
        <v>2.3799999999999955</v>
      </c>
      <c r="E171">
        <f t="shared" si="17"/>
        <v>0</v>
      </c>
      <c r="F171">
        <f t="shared" si="20"/>
        <v>1.1130885930645167</v>
      </c>
      <c r="G171">
        <f t="shared" si="21"/>
        <v>1.7475601054639662</v>
      </c>
      <c r="H171">
        <f t="shared" si="18"/>
        <v>0.6369386606985965</v>
      </c>
      <c r="I171" s="1">
        <v>45721</v>
      </c>
      <c r="J171">
        <f t="shared" si="19"/>
        <v>38.910356019496177</v>
      </c>
      <c r="K171">
        <v>70</v>
      </c>
      <c r="L171">
        <v>30</v>
      </c>
    </row>
    <row r="172" spans="1:12" x14ac:dyDescent="0.35">
      <c r="A172" s="1">
        <v>45722</v>
      </c>
      <c r="B172">
        <v>174.21</v>
      </c>
      <c r="C172">
        <f t="shared" si="15"/>
        <v>-0.78000000000000114</v>
      </c>
      <c r="D172">
        <f t="shared" si="16"/>
        <v>0</v>
      </c>
      <c r="E172">
        <f t="shared" si="17"/>
        <v>0.78000000000000114</v>
      </c>
      <c r="F172">
        <f t="shared" si="20"/>
        <v>1.0335822649884798</v>
      </c>
      <c r="G172">
        <f t="shared" si="21"/>
        <v>1.6784486693593974</v>
      </c>
      <c r="H172">
        <f t="shared" si="18"/>
        <v>0.61579617170119383</v>
      </c>
      <c r="I172" s="1">
        <v>45722</v>
      </c>
      <c r="J172">
        <f t="shared" si="19"/>
        <v>38.111005737366717</v>
      </c>
      <c r="K172">
        <v>70</v>
      </c>
      <c r="L172">
        <v>30</v>
      </c>
    </row>
    <row r="173" spans="1:12" x14ac:dyDescent="0.35">
      <c r="A173" s="1">
        <v>45723</v>
      </c>
      <c r="B173">
        <v>175.75</v>
      </c>
      <c r="C173">
        <f t="shared" si="15"/>
        <v>1.539999999999992</v>
      </c>
      <c r="D173">
        <f t="shared" si="16"/>
        <v>1.539999999999992</v>
      </c>
      <c r="E173">
        <f t="shared" si="17"/>
        <v>0</v>
      </c>
      <c r="F173">
        <f t="shared" si="20"/>
        <v>1.0697549603464449</v>
      </c>
      <c r="G173">
        <f t="shared" si="21"/>
        <v>1.558559478690869</v>
      </c>
      <c r="H173">
        <f t="shared" si="18"/>
        <v>0.68637416471586865</v>
      </c>
      <c r="I173" s="1">
        <v>45723</v>
      </c>
      <c r="J173">
        <f t="shared" si="19"/>
        <v>40.701178841382067</v>
      </c>
      <c r="K173">
        <v>70</v>
      </c>
      <c r="L173">
        <v>30</v>
      </c>
    </row>
    <row r="174" spans="1:12" x14ac:dyDescent="0.35">
      <c r="A174" s="1">
        <v>45726</v>
      </c>
      <c r="B174">
        <v>167.81</v>
      </c>
      <c r="C174">
        <f t="shared" si="15"/>
        <v>-7.9399999999999977</v>
      </c>
      <c r="D174">
        <f t="shared" si="16"/>
        <v>0</v>
      </c>
      <c r="E174">
        <f t="shared" si="17"/>
        <v>7.9399999999999977</v>
      </c>
      <c r="F174">
        <f t="shared" si="20"/>
        <v>0.99334389175027027</v>
      </c>
      <c r="G174">
        <f t="shared" si="21"/>
        <v>2.0143766587843781</v>
      </c>
      <c r="H174">
        <f t="shared" si="18"/>
        <v>0.49312718523541993</v>
      </c>
      <c r="I174" s="1">
        <v>45726</v>
      </c>
      <c r="J174">
        <f t="shared" si="19"/>
        <v>33.026468884341497</v>
      </c>
      <c r="K174">
        <v>70</v>
      </c>
      <c r="L174">
        <v>30</v>
      </c>
    </row>
    <row r="175" spans="1:12" x14ac:dyDescent="0.35">
      <c r="A175" s="1">
        <v>45727</v>
      </c>
      <c r="B175">
        <v>165.98</v>
      </c>
      <c r="C175">
        <f t="shared" si="15"/>
        <v>-1.8300000000000125</v>
      </c>
      <c r="D175">
        <f t="shared" si="16"/>
        <v>0</v>
      </c>
      <c r="E175">
        <f t="shared" si="17"/>
        <v>1.8300000000000125</v>
      </c>
      <c r="F175">
        <f t="shared" si="20"/>
        <v>0.92239075662525105</v>
      </c>
      <c r="G175">
        <f t="shared" si="21"/>
        <v>2.0012068974426378</v>
      </c>
      <c r="H175">
        <f t="shared" si="18"/>
        <v>0.46091723839448251</v>
      </c>
      <c r="I175" s="1">
        <v>45727</v>
      </c>
      <c r="J175">
        <f t="shared" si="19"/>
        <v>31.549852810349549</v>
      </c>
      <c r="K175">
        <v>70</v>
      </c>
      <c r="L175">
        <v>30</v>
      </c>
    </row>
    <row r="176" spans="1:12" x14ac:dyDescent="0.35">
      <c r="A176" s="1">
        <v>45728</v>
      </c>
      <c r="B176">
        <v>169</v>
      </c>
      <c r="C176">
        <f t="shared" si="15"/>
        <v>3.0200000000000102</v>
      </c>
      <c r="D176">
        <f t="shared" si="16"/>
        <v>3.0200000000000102</v>
      </c>
      <c r="E176">
        <f t="shared" si="17"/>
        <v>0</v>
      </c>
      <c r="F176">
        <f t="shared" si="20"/>
        <v>1.0722199882948769</v>
      </c>
      <c r="G176">
        <f t="shared" si="21"/>
        <v>1.8582635476253064</v>
      </c>
      <c r="H176">
        <f t="shared" si="18"/>
        <v>0.57700103393034718</v>
      </c>
      <c r="I176" s="1">
        <v>45728</v>
      </c>
      <c r="J176">
        <f t="shared" si="19"/>
        <v>36.588500674111295</v>
      </c>
      <c r="K176">
        <v>70</v>
      </c>
      <c r="L176">
        <v>30</v>
      </c>
    </row>
    <row r="177" spans="1:12" x14ac:dyDescent="0.35">
      <c r="A177" s="1">
        <v>45729</v>
      </c>
      <c r="B177">
        <v>164.73</v>
      </c>
      <c r="C177">
        <f t="shared" si="15"/>
        <v>-4.2700000000000102</v>
      </c>
      <c r="D177">
        <f t="shared" si="16"/>
        <v>0</v>
      </c>
      <c r="E177">
        <f t="shared" si="17"/>
        <v>4.2700000000000102</v>
      </c>
      <c r="F177">
        <f t="shared" si="20"/>
        <v>0.99563284627381421</v>
      </c>
      <c r="G177">
        <f t="shared" si="21"/>
        <v>2.0305304370806425</v>
      </c>
      <c r="H177">
        <f t="shared" si="18"/>
        <v>0.49033140705108902</v>
      </c>
      <c r="I177" s="1">
        <v>45729</v>
      </c>
      <c r="J177">
        <f t="shared" si="19"/>
        <v>32.900830293934774</v>
      </c>
      <c r="K177">
        <v>70</v>
      </c>
      <c r="L177">
        <v>30</v>
      </c>
    </row>
    <row r="178" spans="1:12" x14ac:dyDescent="0.35">
      <c r="A178" s="1">
        <v>45730</v>
      </c>
      <c r="B178">
        <v>167.62</v>
      </c>
      <c r="C178">
        <f t="shared" si="15"/>
        <v>2.8900000000000148</v>
      </c>
      <c r="D178">
        <f t="shared" si="16"/>
        <v>2.8900000000000148</v>
      </c>
      <c r="E178">
        <f t="shared" si="17"/>
        <v>0</v>
      </c>
      <c r="F178">
        <f t="shared" si="20"/>
        <v>1.1309447858256856</v>
      </c>
      <c r="G178">
        <f t="shared" si="21"/>
        <v>1.8854925487177394</v>
      </c>
      <c r="H178">
        <f t="shared" si="18"/>
        <v>0.59981397783555468</v>
      </c>
      <c r="I178" s="1">
        <v>45730</v>
      </c>
      <c r="J178">
        <f t="shared" si="19"/>
        <v>37.492732664272907</v>
      </c>
      <c r="K178">
        <v>70</v>
      </c>
      <c r="L178">
        <v>30</v>
      </c>
    </row>
    <row r="179" spans="1:12" x14ac:dyDescent="0.35">
      <c r="A179" s="1">
        <v>45733</v>
      </c>
      <c r="B179">
        <v>166.57</v>
      </c>
      <c r="C179">
        <f t="shared" si="15"/>
        <v>-1.0500000000000114</v>
      </c>
      <c r="D179">
        <f t="shared" si="16"/>
        <v>0</v>
      </c>
      <c r="E179">
        <f t="shared" si="17"/>
        <v>1.0500000000000114</v>
      </c>
      <c r="F179">
        <f t="shared" si="20"/>
        <v>1.0501630154095651</v>
      </c>
      <c r="G179">
        <f t="shared" si="21"/>
        <v>1.825814509523616</v>
      </c>
      <c r="H179">
        <f t="shared" si="18"/>
        <v>0.57517508483573687</v>
      </c>
      <c r="I179" s="1">
        <v>45733</v>
      </c>
      <c r="J179">
        <f t="shared" si="19"/>
        <v>36.51499381706622</v>
      </c>
      <c r="K179">
        <v>70</v>
      </c>
      <c r="L179">
        <v>30</v>
      </c>
    </row>
    <row r="180" spans="1:12" x14ac:dyDescent="0.35">
      <c r="A180" s="1">
        <v>45734</v>
      </c>
      <c r="B180">
        <v>162.66999999999999</v>
      </c>
      <c r="C180">
        <f t="shared" si="15"/>
        <v>-3.9000000000000057</v>
      </c>
      <c r="D180">
        <f t="shared" si="16"/>
        <v>0</v>
      </c>
      <c r="E180">
        <f t="shared" si="17"/>
        <v>3.9000000000000057</v>
      </c>
      <c r="F180">
        <f t="shared" si="20"/>
        <v>0.97515137145173902</v>
      </c>
      <c r="G180">
        <f t="shared" si="21"/>
        <v>1.9739706159862151</v>
      </c>
      <c r="H180">
        <f t="shared" si="18"/>
        <v>0.49400500876480563</v>
      </c>
      <c r="I180" s="1">
        <v>45734</v>
      </c>
      <c r="J180">
        <f t="shared" si="19"/>
        <v>33.065820118851732</v>
      </c>
      <c r="K180">
        <v>70</v>
      </c>
      <c r="L180">
        <v>30</v>
      </c>
    </row>
    <row r="181" spans="1:12" x14ac:dyDescent="0.35">
      <c r="A181" s="1">
        <v>45735</v>
      </c>
      <c r="B181">
        <v>166.28</v>
      </c>
      <c r="C181">
        <f t="shared" si="15"/>
        <v>3.6100000000000136</v>
      </c>
      <c r="D181">
        <f t="shared" si="16"/>
        <v>3.6100000000000136</v>
      </c>
      <c r="E181">
        <f t="shared" si="17"/>
        <v>0</v>
      </c>
      <c r="F181">
        <f t="shared" si="20"/>
        <v>1.1633548449194728</v>
      </c>
      <c r="G181">
        <f t="shared" si="21"/>
        <v>1.8329727148443424</v>
      </c>
      <c r="H181">
        <f t="shared" si="18"/>
        <v>0.63468203072420848</v>
      </c>
      <c r="I181" s="1">
        <v>45735</v>
      </c>
      <c r="J181">
        <f t="shared" si="19"/>
        <v>38.826023581052468</v>
      </c>
      <c r="K181">
        <v>70</v>
      </c>
      <c r="L181">
        <v>30</v>
      </c>
    </row>
    <row r="182" spans="1:12" x14ac:dyDescent="0.35">
      <c r="A182" s="1">
        <v>45736</v>
      </c>
      <c r="B182">
        <v>165.05</v>
      </c>
      <c r="C182">
        <f t="shared" si="15"/>
        <v>-1.2299999999999898</v>
      </c>
      <c r="D182">
        <f t="shared" si="16"/>
        <v>0</v>
      </c>
      <c r="E182">
        <f t="shared" si="17"/>
        <v>1.2299999999999898</v>
      </c>
      <c r="F182">
        <f t="shared" si="20"/>
        <v>1.0802580702823676</v>
      </c>
      <c r="G182">
        <f t="shared" si="21"/>
        <v>1.7899032352126028</v>
      </c>
      <c r="H182">
        <f t="shared" si="18"/>
        <v>0.60352875453295429</v>
      </c>
      <c r="I182" s="1">
        <v>45736</v>
      </c>
      <c r="J182">
        <f t="shared" si="19"/>
        <v>37.637538636389387</v>
      </c>
      <c r="K182">
        <v>70</v>
      </c>
      <c r="L182">
        <v>30</v>
      </c>
    </row>
    <row r="183" spans="1:12" x14ac:dyDescent="0.35">
      <c r="A183" s="1">
        <v>45737</v>
      </c>
      <c r="B183">
        <v>166.25</v>
      </c>
      <c r="C183">
        <f t="shared" si="15"/>
        <v>1.1999999999999886</v>
      </c>
      <c r="D183">
        <f t="shared" si="16"/>
        <v>1.1999999999999886</v>
      </c>
      <c r="E183">
        <f t="shared" si="17"/>
        <v>0</v>
      </c>
      <c r="F183">
        <f t="shared" si="20"/>
        <v>1.0888110652621976</v>
      </c>
      <c r="G183">
        <f t="shared" si="21"/>
        <v>1.6620530041259882</v>
      </c>
      <c r="H183">
        <f t="shared" si="18"/>
        <v>0.65510008559249455</v>
      </c>
      <c r="I183" s="1">
        <v>45737</v>
      </c>
      <c r="J183">
        <f t="shared" si="19"/>
        <v>39.580693113068207</v>
      </c>
      <c r="K183">
        <v>70</v>
      </c>
      <c r="L183">
        <v>30</v>
      </c>
    </row>
    <row r="184" spans="1:12" x14ac:dyDescent="0.35">
      <c r="A184" s="1">
        <v>45740</v>
      </c>
      <c r="B184">
        <v>169.93</v>
      </c>
      <c r="C184">
        <f t="shared" si="15"/>
        <v>3.6800000000000068</v>
      </c>
      <c r="D184">
        <f t="shared" si="16"/>
        <v>3.6800000000000068</v>
      </c>
      <c r="E184">
        <f t="shared" si="17"/>
        <v>0</v>
      </c>
      <c r="F184">
        <f t="shared" si="20"/>
        <v>1.2738959891720412</v>
      </c>
      <c r="G184">
        <f t="shared" si="21"/>
        <v>1.5433349324027035</v>
      </c>
      <c r="H184">
        <f t="shared" si="18"/>
        <v>0.82541771227118355</v>
      </c>
      <c r="I184" s="1">
        <v>45740</v>
      </c>
      <c r="J184">
        <f t="shared" si="19"/>
        <v>45.218018140308246</v>
      </c>
      <c r="K184">
        <v>70</v>
      </c>
      <c r="L184">
        <v>30</v>
      </c>
    </row>
    <row r="185" spans="1:12" x14ac:dyDescent="0.35">
      <c r="A185" s="1">
        <v>45741</v>
      </c>
      <c r="B185">
        <v>172.79</v>
      </c>
      <c r="C185">
        <f t="shared" si="15"/>
        <v>2.8599999999999852</v>
      </c>
      <c r="D185">
        <f t="shared" si="16"/>
        <v>2.8599999999999852</v>
      </c>
      <c r="E185">
        <f t="shared" si="17"/>
        <v>0</v>
      </c>
      <c r="F185">
        <f t="shared" si="20"/>
        <v>1.3871891328026087</v>
      </c>
      <c r="G185">
        <f t="shared" si="21"/>
        <v>1.4330967229453677</v>
      </c>
      <c r="H185">
        <f t="shared" si="18"/>
        <v>0.96796616068704167</v>
      </c>
      <c r="I185" s="1">
        <v>45741</v>
      </c>
      <c r="J185">
        <f t="shared" si="19"/>
        <v>49.186118136762701</v>
      </c>
      <c r="K185">
        <v>70</v>
      </c>
      <c r="L185">
        <v>30</v>
      </c>
    </row>
    <row r="186" spans="1:12" x14ac:dyDescent="0.35">
      <c r="A186" s="1">
        <v>45742</v>
      </c>
      <c r="B186">
        <v>167.14</v>
      </c>
      <c r="C186">
        <f t="shared" si="15"/>
        <v>-5.6500000000000057</v>
      </c>
      <c r="D186">
        <f t="shared" si="16"/>
        <v>0</v>
      </c>
      <c r="E186">
        <f t="shared" si="17"/>
        <v>5.6500000000000057</v>
      </c>
      <c r="F186">
        <f t="shared" si="20"/>
        <v>1.2881041947452796</v>
      </c>
      <c r="G186">
        <f t="shared" si="21"/>
        <v>1.7343040998778421</v>
      </c>
      <c r="H186">
        <f t="shared" si="18"/>
        <v>0.74272106883447309</v>
      </c>
      <c r="I186" s="1">
        <v>45742</v>
      </c>
      <c r="J186">
        <f t="shared" si="19"/>
        <v>42.618470741918721</v>
      </c>
      <c r="K186">
        <v>70</v>
      </c>
      <c r="L186">
        <v>30</v>
      </c>
    </row>
    <row r="187" spans="1:12" x14ac:dyDescent="0.35">
      <c r="A187" s="1">
        <v>45743</v>
      </c>
      <c r="B187">
        <v>164.08</v>
      </c>
      <c r="C187">
        <f t="shared" si="15"/>
        <v>-3.0599999999999739</v>
      </c>
      <c r="D187">
        <f t="shared" si="16"/>
        <v>0</v>
      </c>
      <c r="E187">
        <f t="shared" si="17"/>
        <v>3.0599999999999739</v>
      </c>
      <c r="F187">
        <f t="shared" si="20"/>
        <v>1.1960967522634738</v>
      </c>
      <c r="G187">
        <f t="shared" si="21"/>
        <v>1.8289966641722801</v>
      </c>
      <c r="H187">
        <f t="shared" si="18"/>
        <v>0.6539633317509479</v>
      </c>
      <c r="I187" s="1">
        <v>45743</v>
      </c>
      <c r="J187">
        <f t="shared" si="19"/>
        <v>39.539167477107107</v>
      </c>
      <c r="K187">
        <v>70</v>
      </c>
      <c r="L187">
        <v>30</v>
      </c>
    </row>
    <row r="188" spans="1:12" x14ac:dyDescent="0.35">
      <c r="A188" s="1">
        <v>45744</v>
      </c>
      <c r="B188">
        <v>156.06</v>
      </c>
      <c r="C188">
        <f t="shared" si="15"/>
        <v>-8.0200000000000102</v>
      </c>
      <c r="D188">
        <f t="shared" si="16"/>
        <v>0</v>
      </c>
      <c r="E188">
        <f t="shared" si="17"/>
        <v>8.0200000000000102</v>
      </c>
      <c r="F188">
        <f t="shared" si="20"/>
        <v>1.11066126995894</v>
      </c>
      <c r="G188">
        <f t="shared" si="21"/>
        <v>2.2712111881599752</v>
      </c>
      <c r="H188">
        <f t="shared" si="18"/>
        <v>0.48901717099181063</v>
      </c>
      <c r="I188" s="1">
        <v>45744</v>
      </c>
      <c r="J188">
        <f t="shared" si="19"/>
        <v>32.841607237214333</v>
      </c>
      <c r="K188">
        <v>70</v>
      </c>
      <c r="L188">
        <v>30</v>
      </c>
    </row>
    <row r="189" spans="1:12" x14ac:dyDescent="0.35">
      <c r="A189" s="3">
        <v>45747</v>
      </c>
      <c r="B189">
        <v>156.22999999999999</v>
      </c>
      <c r="C189">
        <f t="shared" si="15"/>
        <v>0.16999999999998749</v>
      </c>
      <c r="D189">
        <f t="shared" si="16"/>
        <v>0.16999999999998749</v>
      </c>
      <c r="E189">
        <f t="shared" si="17"/>
        <v>0</v>
      </c>
      <c r="F189">
        <f t="shared" si="20"/>
        <v>1.0434711792475861</v>
      </c>
      <c r="G189">
        <f>((G188*13)+E189)/14</f>
        <v>2.1089818175771198</v>
      </c>
      <c r="H189">
        <f t="shared" si="18"/>
        <v>0.49477485796741782</v>
      </c>
      <c r="I189" s="3">
        <v>45747</v>
      </c>
      <c r="J189">
        <f t="shared" si="19"/>
        <v>33.100293019392126</v>
      </c>
      <c r="K189">
        <v>70</v>
      </c>
      <c r="L189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23D4-FC01-4AB6-AB05-4763FFE9A5E8}">
  <dimension ref="A1:P189"/>
  <sheetViews>
    <sheetView zoomScale="61" workbookViewId="0">
      <selection activeCell="V11" sqref="V11"/>
    </sheetView>
  </sheetViews>
  <sheetFormatPr defaultRowHeight="14.5" x14ac:dyDescent="0.35"/>
  <cols>
    <col min="1" max="1" width="11.08984375" bestFit="1" customWidth="1"/>
    <col min="2" max="2" width="16.6328125" bestFit="1" customWidth="1"/>
    <col min="3" max="3" width="10.36328125" customWidth="1"/>
    <col min="4" max="4" width="12.1796875" bestFit="1" customWidth="1"/>
    <col min="5" max="5" width="12.453125" customWidth="1"/>
    <col min="6" max="6" width="12.453125" bestFit="1" customWidth="1"/>
    <col min="9" max="9" width="16.08984375" bestFit="1" customWidth="1"/>
    <col min="10" max="10" width="12.453125" bestFit="1" customWidth="1"/>
    <col min="11" max="11" width="16.08984375" bestFit="1" customWidth="1"/>
    <col min="12" max="12" width="12.453125" bestFit="1" customWidth="1"/>
    <col min="13" max="13" width="16.08984375" bestFit="1" customWidth="1"/>
    <col min="15" max="15" width="16.08984375" bestFit="1" customWidth="1"/>
    <col min="16" max="16" width="12.453125" bestFit="1" customWidth="1"/>
  </cols>
  <sheetData>
    <row r="1" spans="1:6" ht="16" x14ac:dyDescent="0.4">
      <c r="A1" s="7" t="s">
        <v>0</v>
      </c>
      <c r="B1" s="7" t="s">
        <v>83</v>
      </c>
      <c r="C1" s="7" t="s">
        <v>134</v>
      </c>
      <c r="D1" s="7" t="s">
        <v>136</v>
      </c>
      <c r="E1" s="7" t="s">
        <v>137</v>
      </c>
      <c r="F1" s="7" t="s">
        <v>135</v>
      </c>
    </row>
    <row r="2" spans="1:6" x14ac:dyDescent="0.35">
      <c r="A2" s="3">
        <v>45474</v>
      </c>
      <c r="B2">
        <v>184.49</v>
      </c>
    </row>
    <row r="3" spans="1:6" x14ac:dyDescent="0.35">
      <c r="A3" s="1">
        <v>45475</v>
      </c>
      <c r="B3">
        <v>186.61</v>
      </c>
    </row>
    <row r="4" spans="1:6" x14ac:dyDescent="0.35">
      <c r="A4" s="1">
        <v>45476</v>
      </c>
      <c r="B4">
        <v>187.39</v>
      </c>
    </row>
    <row r="5" spans="1:6" x14ac:dyDescent="0.35">
      <c r="A5" s="1">
        <v>45478</v>
      </c>
      <c r="B5">
        <v>191.96</v>
      </c>
    </row>
    <row r="6" spans="1:6" x14ac:dyDescent="0.35">
      <c r="A6" s="1">
        <v>45481</v>
      </c>
      <c r="B6">
        <v>190.48</v>
      </c>
    </row>
    <row r="7" spans="1:6" x14ac:dyDescent="0.35">
      <c r="A7" s="1">
        <v>45482</v>
      </c>
      <c r="B7">
        <v>190.44</v>
      </c>
    </row>
    <row r="8" spans="1:6" x14ac:dyDescent="0.35">
      <c r="A8" s="1">
        <v>45483</v>
      </c>
      <c r="B8">
        <v>192.66</v>
      </c>
    </row>
    <row r="9" spans="1:6" x14ac:dyDescent="0.35">
      <c r="A9" s="1">
        <v>45484</v>
      </c>
      <c r="B9">
        <v>187.3</v>
      </c>
    </row>
    <row r="10" spans="1:6" x14ac:dyDescent="0.35">
      <c r="A10" s="1">
        <v>45485</v>
      </c>
      <c r="B10">
        <v>186.78</v>
      </c>
    </row>
    <row r="11" spans="1:6" x14ac:dyDescent="0.35">
      <c r="A11" s="1">
        <v>45488</v>
      </c>
      <c r="B11">
        <v>188.19</v>
      </c>
    </row>
    <row r="12" spans="1:6" x14ac:dyDescent="0.35">
      <c r="A12" s="1">
        <v>45489</v>
      </c>
      <c r="B12">
        <v>185.5</v>
      </c>
    </row>
    <row r="13" spans="1:6" x14ac:dyDescent="0.35">
      <c r="A13" s="1">
        <v>45490</v>
      </c>
      <c r="B13">
        <v>182.62</v>
      </c>
    </row>
    <row r="14" spans="1:6" x14ac:dyDescent="0.35">
      <c r="A14" s="1">
        <v>45491</v>
      </c>
      <c r="B14">
        <v>179.22</v>
      </c>
    </row>
    <row r="15" spans="1:6" x14ac:dyDescent="0.35">
      <c r="A15" s="1">
        <v>45492</v>
      </c>
      <c r="B15">
        <v>179.39</v>
      </c>
    </row>
    <row r="16" spans="1:6" x14ac:dyDescent="0.35">
      <c r="A16" s="1">
        <v>45495</v>
      </c>
      <c r="B16">
        <v>183.35</v>
      </c>
    </row>
    <row r="17" spans="1:16" x14ac:dyDescent="0.35">
      <c r="A17" s="1">
        <v>45496</v>
      </c>
      <c r="B17">
        <v>183.6</v>
      </c>
    </row>
    <row r="18" spans="1:16" x14ac:dyDescent="0.35">
      <c r="A18" s="1">
        <v>45497</v>
      </c>
      <c r="B18">
        <v>174.37</v>
      </c>
    </row>
    <row r="19" spans="1:16" x14ac:dyDescent="0.35">
      <c r="A19" s="1">
        <v>45498</v>
      </c>
      <c r="B19">
        <v>169.16</v>
      </c>
    </row>
    <row r="20" spans="1:16" ht="15" thickBot="1" x14ac:dyDescent="0.4">
      <c r="A20" s="1">
        <v>45499</v>
      </c>
      <c r="B20">
        <v>168.68</v>
      </c>
    </row>
    <row r="21" spans="1:16" x14ac:dyDescent="0.35">
      <c r="A21" s="1">
        <v>45502</v>
      </c>
      <c r="B21">
        <v>171.13</v>
      </c>
      <c r="C21">
        <f>AVERAGE(B2:B21)</f>
        <v>183.16599999999997</v>
      </c>
      <c r="D21" s="24">
        <f t="shared" ref="D21:D52" si="0">C21+F21*2</f>
        <v>197.85411248666935</v>
      </c>
      <c r="E21">
        <f t="shared" ref="E21:E52" si="1">C21+F21*-2</f>
        <v>168.47788751333059</v>
      </c>
      <c r="F21">
        <f t="shared" ref="F21:F52" si="2">_xlfn.STDEV.S(B2:B21)</f>
        <v>7.344056243334685</v>
      </c>
      <c r="I21" s="21" t="s">
        <v>83</v>
      </c>
      <c r="J21" s="21"/>
      <c r="K21" s="21" t="s">
        <v>134</v>
      </c>
      <c r="L21" s="21"/>
      <c r="M21" s="21" t="s">
        <v>136</v>
      </c>
      <c r="N21" s="21"/>
      <c r="O21" s="21" t="s">
        <v>137</v>
      </c>
      <c r="P21" s="21"/>
    </row>
    <row r="22" spans="1:16" x14ac:dyDescent="0.35">
      <c r="A22" s="1">
        <v>45503</v>
      </c>
      <c r="B22">
        <v>171.86</v>
      </c>
      <c r="C22">
        <f>AVERAGE(B3:B22)</f>
        <v>182.53449999999998</v>
      </c>
      <c r="D22" s="24">
        <f t="shared" si="0"/>
        <v>198.04588729416145</v>
      </c>
      <c r="E22">
        <f t="shared" si="1"/>
        <v>167.02311270583851</v>
      </c>
      <c r="F22">
        <f t="shared" si="2"/>
        <v>7.7556936470807303</v>
      </c>
    </row>
    <row r="23" spans="1:16" x14ac:dyDescent="0.35">
      <c r="A23" s="1">
        <v>45504</v>
      </c>
      <c r="B23">
        <v>173.15</v>
      </c>
      <c r="C23">
        <f t="shared" ref="C23:C86" si="3">AVERAGE(B4:B23)</f>
        <v>181.86149999999998</v>
      </c>
      <c r="D23" s="24">
        <f t="shared" si="0"/>
        <v>197.79072144329322</v>
      </c>
      <c r="E23">
        <f t="shared" si="1"/>
        <v>165.93227855670673</v>
      </c>
      <c r="F23">
        <f t="shared" si="2"/>
        <v>7.9646107216466273</v>
      </c>
      <c r="I23" t="s">
        <v>112</v>
      </c>
      <c r="J23">
        <v>176.14723404255318</v>
      </c>
      <c r="K23" t="s">
        <v>112</v>
      </c>
      <c r="L23">
        <v>176.17430473372778</v>
      </c>
      <c r="M23" t="s">
        <v>112</v>
      </c>
      <c r="N23">
        <v>187.40151375449926</v>
      </c>
      <c r="O23" t="s">
        <v>112</v>
      </c>
      <c r="P23">
        <v>164.94709571295638</v>
      </c>
    </row>
    <row r="24" spans="1:16" x14ac:dyDescent="0.35">
      <c r="A24" s="1">
        <v>45505</v>
      </c>
      <c r="B24">
        <v>172.45</v>
      </c>
      <c r="C24">
        <f t="shared" si="3"/>
        <v>181.11449999999996</v>
      </c>
      <c r="D24" s="24">
        <f t="shared" si="0"/>
        <v>197.35037512432362</v>
      </c>
      <c r="E24">
        <f t="shared" si="1"/>
        <v>164.87862487567631</v>
      </c>
      <c r="F24">
        <f t="shared" si="2"/>
        <v>8.1179375621618259</v>
      </c>
      <c r="I24" t="s">
        <v>56</v>
      </c>
      <c r="J24">
        <v>0.96751557955444345</v>
      </c>
      <c r="K24" t="s">
        <v>56</v>
      </c>
      <c r="L24">
        <v>0.9251027857694436</v>
      </c>
      <c r="M24" t="s">
        <v>56</v>
      </c>
      <c r="N24">
        <v>1.0686709576880047</v>
      </c>
      <c r="O24" t="s">
        <v>56</v>
      </c>
      <c r="P24">
        <v>0.91186338408214784</v>
      </c>
    </row>
    <row r="25" spans="1:16" x14ac:dyDescent="0.35">
      <c r="A25" s="1">
        <v>45506</v>
      </c>
      <c r="B25">
        <v>168.4</v>
      </c>
      <c r="C25">
        <f t="shared" si="3"/>
        <v>179.93649999999997</v>
      </c>
      <c r="D25" s="24">
        <f t="shared" si="0"/>
        <v>196.27758322763918</v>
      </c>
      <c r="E25">
        <f t="shared" si="1"/>
        <v>163.59541677236075</v>
      </c>
      <c r="F25">
        <f t="shared" si="2"/>
        <v>8.170541613819605</v>
      </c>
      <c r="I25" t="s">
        <v>113</v>
      </c>
      <c r="J25">
        <v>172.63</v>
      </c>
      <c r="K25" t="s">
        <v>113</v>
      </c>
      <c r="L25">
        <v>174.89449999999999</v>
      </c>
      <c r="M25" t="s">
        <v>113</v>
      </c>
      <c r="N25">
        <v>185.44939034408571</v>
      </c>
      <c r="O25" t="s">
        <v>113</v>
      </c>
      <c r="P25">
        <v>161.6328166044924</v>
      </c>
    </row>
    <row r="26" spans="1:16" x14ac:dyDescent="0.35">
      <c r="A26" s="1">
        <v>45509</v>
      </c>
      <c r="B26">
        <v>160.63999999999999</v>
      </c>
      <c r="C26">
        <f t="shared" si="3"/>
        <v>178.44450000000001</v>
      </c>
      <c r="D26" s="24">
        <f t="shared" si="0"/>
        <v>196.12628066169867</v>
      </c>
      <c r="E26">
        <f t="shared" si="1"/>
        <v>160.76271933830134</v>
      </c>
      <c r="F26">
        <f t="shared" si="2"/>
        <v>8.8408903308493354</v>
      </c>
      <c r="I26" t="s">
        <v>114</v>
      </c>
      <c r="J26">
        <v>190.44</v>
      </c>
      <c r="K26" t="s">
        <v>114</v>
      </c>
      <c r="L26" t="e">
        <v>#N/A</v>
      </c>
      <c r="M26" t="s">
        <v>114</v>
      </c>
      <c r="N26" t="e">
        <v>#N/A</v>
      </c>
      <c r="O26" t="s">
        <v>114</v>
      </c>
      <c r="P26" t="e">
        <v>#N/A</v>
      </c>
    </row>
    <row r="27" spans="1:16" x14ac:dyDescent="0.35">
      <c r="A27" s="1">
        <v>45510</v>
      </c>
      <c r="B27">
        <v>160.54</v>
      </c>
      <c r="C27">
        <f t="shared" si="3"/>
        <v>176.9495</v>
      </c>
      <c r="D27" s="24">
        <f t="shared" si="0"/>
        <v>195.4002543420174</v>
      </c>
      <c r="E27">
        <f t="shared" si="1"/>
        <v>158.4987456579826</v>
      </c>
      <c r="F27">
        <f t="shared" si="2"/>
        <v>9.2253771710086969</v>
      </c>
      <c r="I27" t="s">
        <v>115</v>
      </c>
      <c r="J27">
        <v>13.265905267864206</v>
      </c>
      <c r="K27" t="s">
        <v>115</v>
      </c>
      <c r="L27">
        <v>12.026336215002766</v>
      </c>
      <c r="M27" t="s">
        <v>115</v>
      </c>
      <c r="N27">
        <v>13.892722449944062</v>
      </c>
      <c r="O27" t="s">
        <v>115</v>
      </c>
      <c r="P27">
        <v>11.854223993067922</v>
      </c>
    </row>
    <row r="28" spans="1:16" x14ac:dyDescent="0.35">
      <c r="A28" s="1">
        <v>45511</v>
      </c>
      <c r="B28">
        <v>160.75</v>
      </c>
      <c r="C28">
        <f t="shared" si="3"/>
        <v>175.35399999999998</v>
      </c>
      <c r="D28" s="24">
        <f t="shared" si="0"/>
        <v>193.60220498742706</v>
      </c>
      <c r="E28">
        <f t="shared" si="1"/>
        <v>157.10579501257291</v>
      </c>
      <c r="F28">
        <f t="shared" si="2"/>
        <v>9.1241024937135311</v>
      </c>
      <c r="I28" t="s">
        <v>116</v>
      </c>
      <c r="J28">
        <v>175.98424257594726</v>
      </c>
      <c r="K28" t="s">
        <v>116</v>
      </c>
      <c r="L28">
        <v>144.63276275628706</v>
      </c>
      <c r="M28" t="s">
        <v>116</v>
      </c>
      <c r="N28">
        <v>193.00773707117975</v>
      </c>
      <c r="O28" t="s">
        <v>116</v>
      </c>
      <c r="P28">
        <v>140.5226264778272</v>
      </c>
    </row>
    <row r="29" spans="1:16" x14ac:dyDescent="0.35">
      <c r="A29" s="1">
        <v>45512</v>
      </c>
      <c r="B29">
        <v>163.84</v>
      </c>
      <c r="C29">
        <f t="shared" si="3"/>
        <v>174.18100000000001</v>
      </c>
      <c r="D29" s="24">
        <f t="shared" si="0"/>
        <v>192.21069702287986</v>
      </c>
      <c r="E29">
        <f t="shared" si="1"/>
        <v>156.15130297712017</v>
      </c>
      <c r="F29">
        <f t="shared" si="2"/>
        <v>9.0148485114399186</v>
      </c>
      <c r="I29" t="s">
        <v>117</v>
      </c>
      <c r="J29">
        <v>-0.89902271144007795</v>
      </c>
      <c r="K29" t="s">
        <v>117</v>
      </c>
      <c r="L29">
        <v>-1.0943245055188817</v>
      </c>
      <c r="M29" t="s">
        <v>117</v>
      </c>
      <c r="N29">
        <v>-1.4553918135897328</v>
      </c>
      <c r="O29" t="s">
        <v>117</v>
      </c>
      <c r="P29">
        <v>-0.18106993770687874</v>
      </c>
    </row>
    <row r="30" spans="1:16" x14ac:dyDescent="0.35">
      <c r="A30" s="1">
        <v>45513</v>
      </c>
      <c r="B30">
        <v>165.39</v>
      </c>
      <c r="C30">
        <f t="shared" si="3"/>
        <v>173.11150000000001</v>
      </c>
      <c r="D30" s="24">
        <f t="shared" si="0"/>
        <v>190.52143458072899</v>
      </c>
      <c r="E30">
        <f t="shared" si="1"/>
        <v>155.70156541927102</v>
      </c>
      <c r="F30">
        <f t="shared" si="2"/>
        <v>8.7049672903644968</v>
      </c>
      <c r="I30" t="s">
        <v>118</v>
      </c>
      <c r="J30">
        <v>0.3894545609850289</v>
      </c>
      <c r="K30" t="s">
        <v>118</v>
      </c>
      <c r="L30">
        <v>0.44069480646933235</v>
      </c>
      <c r="M30" t="s">
        <v>118</v>
      </c>
      <c r="N30">
        <v>0.14764461119940328</v>
      </c>
      <c r="O30" t="s">
        <v>118</v>
      </c>
      <c r="P30">
        <v>0.85377950042597683</v>
      </c>
    </row>
    <row r="31" spans="1:16" x14ac:dyDescent="0.35">
      <c r="A31" s="1">
        <v>45516</v>
      </c>
      <c r="B31">
        <v>163.95</v>
      </c>
      <c r="C31">
        <f t="shared" si="3"/>
        <v>171.89950000000002</v>
      </c>
      <c r="D31" s="24">
        <f t="shared" si="0"/>
        <v>188.23123014330341</v>
      </c>
      <c r="E31">
        <f t="shared" si="1"/>
        <v>155.56776985669663</v>
      </c>
      <c r="F31">
        <f t="shared" si="2"/>
        <v>8.165865071651691</v>
      </c>
      <c r="I31" t="s">
        <v>119</v>
      </c>
      <c r="J31">
        <v>58.170000000000016</v>
      </c>
      <c r="K31" t="s">
        <v>119</v>
      </c>
      <c r="L31">
        <v>39.024499999999989</v>
      </c>
      <c r="M31" t="s">
        <v>119</v>
      </c>
      <c r="N31">
        <v>40.563729139771908</v>
      </c>
      <c r="O31" t="s">
        <v>119</v>
      </c>
      <c r="P31">
        <v>41.817830509419451</v>
      </c>
    </row>
    <row r="32" spans="1:16" x14ac:dyDescent="0.35">
      <c r="A32" s="1">
        <v>45517</v>
      </c>
      <c r="B32">
        <v>165.93</v>
      </c>
      <c r="C32">
        <f t="shared" si="3"/>
        <v>170.92099999999999</v>
      </c>
      <c r="D32" s="24">
        <f t="shared" si="0"/>
        <v>186.12804670452761</v>
      </c>
      <c r="E32">
        <f t="shared" si="1"/>
        <v>155.71395329547238</v>
      </c>
      <c r="F32">
        <f t="shared" si="2"/>
        <v>7.6035233522638093</v>
      </c>
      <c r="I32" s="5" t="s">
        <v>120</v>
      </c>
      <c r="J32">
        <v>149.54</v>
      </c>
      <c r="K32" s="5" t="s">
        <v>120</v>
      </c>
      <c r="L32">
        <v>159.13800000000001</v>
      </c>
      <c r="M32" s="5" t="s">
        <v>120</v>
      </c>
      <c r="N32">
        <v>168.97836075015388</v>
      </c>
      <c r="O32" s="5" t="s">
        <v>120</v>
      </c>
      <c r="P32" s="37">
        <v>147.81845467069979</v>
      </c>
    </row>
    <row r="33" spans="1:16" x14ac:dyDescent="0.35">
      <c r="A33" s="1">
        <v>45518</v>
      </c>
      <c r="B33">
        <v>162.03</v>
      </c>
      <c r="C33">
        <f t="shared" si="3"/>
        <v>169.89150000000001</v>
      </c>
      <c r="D33" s="24">
        <f t="shared" si="0"/>
        <v>184.541405011368</v>
      </c>
      <c r="E33">
        <f t="shared" si="1"/>
        <v>155.24159498863202</v>
      </c>
      <c r="F33">
        <f t="shared" si="2"/>
        <v>7.3249525056840001</v>
      </c>
      <c r="I33" s="5" t="s">
        <v>121</v>
      </c>
      <c r="J33">
        <v>207.71</v>
      </c>
      <c r="K33" s="5" t="s">
        <v>121</v>
      </c>
      <c r="L33">
        <v>198.16249999999999</v>
      </c>
      <c r="M33" s="5" t="s">
        <v>121</v>
      </c>
      <c r="N33" s="37">
        <v>209.54208988992579</v>
      </c>
      <c r="O33" s="5" t="s">
        <v>121</v>
      </c>
      <c r="P33">
        <v>189.63628518011924</v>
      </c>
    </row>
    <row r="34" spans="1:16" x14ac:dyDescent="0.35">
      <c r="A34" s="1">
        <v>45519</v>
      </c>
      <c r="B34">
        <v>163.16999999999999</v>
      </c>
      <c r="C34">
        <f t="shared" si="3"/>
        <v>169.089</v>
      </c>
      <c r="D34" s="24">
        <f t="shared" si="0"/>
        <v>183.34028751339588</v>
      </c>
      <c r="E34">
        <f t="shared" si="1"/>
        <v>154.83771248660412</v>
      </c>
      <c r="F34">
        <f t="shared" si="2"/>
        <v>7.1256437566979471</v>
      </c>
      <c r="I34" t="s">
        <v>122</v>
      </c>
      <c r="J34">
        <v>33115.68</v>
      </c>
      <c r="K34" t="s">
        <v>122</v>
      </c>
      <c r="L34">
        <v>29773.457499999997</v>
      </c>
      <c r="M34" t="s">
        <v>122</v>
      </c>
      <c r="N34">
        <v>31670.855824510374</v>
      </c>
      <c r="O34" t="s">
        <v>122</v>
      </c>
      <c r="P34">
        <v>27876.05917548963</v>
      </c>
    </row>
    <row r="35" spans="1:16" ht="15" thickBot="1" x14ac:dyDescent="0.4">
      <c r="A35" s="1">
        <v>45520</v>
      </c>
      <c r="B35">
        <v>164.74</v>
      </c>
      <c r="C35">
        <f t="shared" si="3"/>
        <v>168.35650000000001</v>
      </c>
      <c r="D35" s="24">
        <f t="shared" si="0"/>
        <v>181.86511911989217</v>
      </c>
      <c r="E35">
        <f t="shared" si="1"/>
        <v>154.84788088010785</v>
      </c>
      <c r="F35">
        <f t="shared" si="2"/>
        <v>6.7543095599460763</v>
      </c>
      <c r="I35" s="20" t="s">
        <v>123</v>
      </c>
      <c r="J35" s="20">
        <v>188</v>
      </c>
      <c r="K35" s="20" t="s">
        <v>123</v>
      </c>
      <c r="L35" s="20">
        <v>169</v>
      </c>
      <c r="M35" s="20" t="s">
        <v>123</v>
      </c>
      <c r="N35" s="20">
        <v>169</v>
      </c>
      <c r="O35" s="20" t="s">
        <v>123</v>
      </c>
      <c r="P35" s="20">
        <v>169</v>
      </c>
    </row>
    <row r="36" spans="1:16" x14ac:dyDescent="0.35">
      <c r="A36" s="1">
        <v>45523</v>
      </c>
      <c r="B36">
        <v>168.4</v>
      </c>
      <c r="C36">
        <f t="shared" si="3"/>
        <v>167.60899999999998</v>
      </c>
      <c r="D36" s="24">
        <f t="shared" si="0"/>
        <v>179.13302506436924</v>
      </c>
      <c r="E36">
        <f t="shared" si="1"/>
        <v>156.08497493563073</v>
      </c>
      <c r="F36">
        <f t="shared" si="2"/>
        <v>5.7620125321846221</v>
      </c>
    </row>
    <row r="37" spans="1:16" x14ac:dyDescent="0.35">
      <c r="A37" s="1">
        <v>45524</v>
      </c>
      <c r="B37">
        <v>168.96</v>
      </c>
      <c r="C37">
        <f t="shared" si="3"/>
        <v>166.87700000000001</v>
      </c>
      <c r="D37" s="24">
        <f t="shared" si="0"/>
        <v>175.65750016558823</v>
      </c>
      <c r="E37">
        <f t="shared" si="1"/>
        <v>158.09649983441179</v>
      </c>
      <c r="F37">
        <f t="shared" si="2"/>
        <v>4.3902500827941129</v>
      </c>
    </row>
    <row r="38" spans="1:16" x14ac:dyDescent="0.35">
      <c r="A38" s="1">
        <v>45525</v>
      </c>
      <c r="B38">
        <v>167.63</v>
      </c>
      <c r="C38">
        <f t="shared" si="3"/>
        <v>166.54000000000002</v>
      </c>
      <c r="D38" s="24">
        <f t="shared" si="0"/>
        <v>174.59719292897577</v>
      </c>
      <c r="E38">
        <f t="shared" si="1"/>
        <v>158.48280707102427</v>
      </c>
      <c r="F38">
        <f t="shared" si="2"/>
        <v>4.0285964644878787</v>
      </c>
    </row>
    <row r="39" spans="1:16" x14ac:dyDescent="0.35">
      <c r="A39" s="1">
        <v>45526</v>
      </c>
      <c r="B39">
        <v>165.49</v>
      </c>
      <c r="C39">
        <f t="shared" si="3"/>
        <v>166.35650000000004</v>
      </c>
      <c r="D39" s="24">
        <f t="shared" si="0"/>
        <v>174.32917511071744</v>
      </c>
      <c r="E39">
        <f t="shared" si="1"/>
        <v>158.38382488928264</v>
      </c>
      <c r="F39">
        <f t="shared" si="2"/>
        <v>3.9863375553587015</v>
      </c>
    </row>
    <row r="40" spans="1:16" x14ac:dyDescent="0.35">
      <c r="A40" s="1">
        <v>45527</v>
      </c>
      <c r="B40">
        <v>167.43</v>
      </c>
      <c r="C40">
        <f t="shared" si="3"/>
        <v>166.29400000000004</v>
      </c>
      <c r="D40" s="24">
        <f t="shared" si="0"/>
        <v>174.20937451319969</v>
      </c>
      <c r="E40">
        <f t="shared" si="1"/>
        <v>158.37862548680039</v>
      </c>
      <c r="F40">
        <f t="shared" si="2"/>
        <v>3.9576872565998258</v>
      </c>
    </row>
    <row r="41" spans="1:16" x14ac:dyDescent="0.35">
      <c r="A41" s="1">
        <v>45530</v>
      </c>
      <c r="B41">
        <v>167.93</v>
      </c>
      <c r="C41">
        <f t="shared" si="3"/>
        <v>166.13400000000001</v>
      </c>
      <c r="D41" s="24">
        <f t="shared" si="0"/>
        <v>173.76192763468561</v>
      </c>
      <c r="E41">
        <f t="shared" si="1"/>
        <v>158.50607236531442</v>
      </c>
      <c r="F41">
        <f t="shared" si="2"/>
        <v>3.8139638173427954</v>
      </c>
    </row>
    <row r="42" spans="1:16" x14ac:dyDescent="0.35">
      <c r="A42" s="1">
        <v>45531</v>
      </c>
      <c r="B42">
        <v>166.38</v>
      </c>
      <c r="C42">
        <f t="shared" si="3"/>
        <v>165.85999999999999</v>
      </c>
      <c r="D42" s="24">
        <f t="shared" si="0"/>
        <v>172.99998378296846</v>
      </c>
      <c r="E42">
        <f t="shared" si="1"/>
        <v>158.72001621703151</v>
      </c>
      <c r="F42">
        <f t="shared" si="2"/>
        <v>3.5699918914842335</v>
      </c>
    </row>
    <row r="43" spans="1:16" x14ac:dyDescent="0.35">
      <c r="A43" s="1">
        <v>45532</v>
      </c>
      <c r="B43">
        <v>164.5</v>
      </c>
      <c r="C43">
        <f t="shared" si="3"/>
        <v>165.42750000000001</v>
      </c>
      <c r="D43" s="24">
        <f t="shared" si="0"/>
        <v>171.70387802021452</v>
      </c>
      <c r="E43">
        <f t="shared" si="1"/>
        <v>159.1511219797855</v>
      </c>
      <c r="F43">
        <f t="shared" si="2"/>
        <v>3.138189010107248</v>
      </c>
    </row>
    <row r="44" spans="1:16" x14ac:dyDescent="0.35">
      <c r="A44" s="1">
        <v>45533</v>
      </c>
      <c r="B44">
        <v>163.4</v>
      </c>
      <c r="C44">
        <f t="shared" si="3"/>
        <v>164.97500000000002</v>
      </c>
      <c r="D44" s="24">
        <f t="shared" si="0"/>
        <v>170.36146451765907</v>
      </c>
      <c r="E44">
        <f t="shared" si="1"/>
        <v>159.58853548234097</v>
      </c>
      <c r="F44">
        <f t="shared" si="2"/>
        <v>2.6932322588295317</v>
      </c>
    </row>
    <row r="45" spans="1:16" x14ac:dyDescent="0.35">
      <c r="A45" s="1">
        <v>45534</v>
      </c>
      <c r="B45">
        <v>165.11</v>
      </c>
      <c r="C45">
        <f t="shared" si="3"/>
        <v>164.81049999999999</v>
      </c>
      <c r="D45" s="24">
        <f t="shared" si="0"/>
        <v>169.95192914802982</v>
      </c>
      <c r="E45">
        <f t="shared" si="1"/>
        <v>159.66907085197016</v>
      </c>
      <c r="F45">
        <f t="shared" si="2"/>
        <v>2.5707145740149082</v>
      </c>
    </row>
    <row r="46" spans="1:16" x14ac:dyDescent="0.35">
      <c r="A46" s="1">
        <v>45538</v>
      </c>
      <c r="B46">
        <v>158.61000000000001</v>
      </c>
      <c r="C46">
        <f t="shared" si="3"/>
        <v>164.70900000000003</v>
      </c>
      <c r="D46" s="24">
        <f t="shared" si="0"/>
        <v>170.26086038046805</v>
      </c>
      <c r="E46">
        <f t="shared" si="1"/>
        <v>159.15713961953202</v>
      </c>
      <c r="F46">
        <f t="shared" si="2"/>
        <v>2.7759301902340119</v>
      </c>
    </row>
    <row r="47" spans="1:16" x14ac:dyDescent="0.35">
      <c r="A47" s="1">
        <v>45539</v>
      </c>
      <c r="B47">
        <v>157.81</v>
      </c>
      <c r="C47">
        <f t="shared" si="3"/>
        <v>164.57250000000005</v>
      </c>
      <c r="D47" s="24">
        <f t="shared" si="0"/>
        <v>170.66396037282396</v>
      </c>
      <c r="E47">
        <f t="shared" si="1"/>
        <v>158.48103962717613</v>
      </c>
      <c r="F47">
        <f t="shared" si="2"/>
        <v>3.0457301864119635</v>
      </c>
    </row>
    <row r="48" spans="1:16" x14ac:dyDescent="0.35">
      <c r="A48" s="1">
        <v>45540</v>
      </c>
      <c r="B48">
        <v>158.6</v>
      </c>
      <c r="C48">
        <f t="shared" si="3"/>
        <v>164.465</v>
      </c>
      <c r="D48" s="24">
        <f t="shared" si="0"/>
        <v>170.90633199693485</v>
      </c>
      <c r="E48">
        <f t="shared" si="1"/>
        <v>158.02366800306515</v>
      </c>
      <c r="F48">
        <f t="shared" si="2"/>
        <v>3.2206659984674317</v>
      </c>
    </row>
    <row r="49" spans="1:6" x14ac:dyDescent="0.35">
      <c r="A49" s="1">
        <v>45541</v>
      </c>
      <c r="B49">
        <v>152.13</v>
      </c>
      <c r="C49">
        <f t="shared" si="3"/>
        <v>163.87950000000001</v>
      </c>
      <c r="D49" s="24">
        <f t="shared" si="0"/>
        <v>172.36461383789901</v>
      </c>
      <c r="E49">
        <f t="shared" si="1"/>
        <v>155.394386162101</v>
      </c>
      <c r="F49">
        <f t="shared" si="2"/>
        <v>4.2425569189495063</v>
      </c>
    </row>
    <row r="50" spans="1:6" x14ac:dyDescent="0.35">
      <c r="A50" s="1">
        <v>45544</v>
      </c>
      <c r="B50">
        <v>149.54</v>
      </c>
      <c r="C50">
        <f t="shared" si="3"/>
        <v>163.08700000000002</v>
      </c>
      <c r="D50" s="24">
        <f t="shared" si="0"/>
        <v>173.67761173125075</v>
      </c>
      <c r="E50">
        <f t="shared" si="1"/>
        <v>152.49638826874929</v>
      </c>
      <c r="F50">
        <f t="shared" si="2"/>
        <v>5.2953058656253598</v>
      </c>
    </row>
    <row r="51" spans="1:6" x14ac:dyDescent="0.35">
      <c r="A51" s="1">
        <v>45545</v>
      </c>
      <c r="B51">
        <v>150.01</v>
      </c>
      <c r="C51">
        <f t="shared" si="3"/>
        <v>162.39000000000001</v>
      </c>
      <c r="D51" s="24">
        <f t="shared" si="0"/>
        <v>174.47140807408772</v>
      </c>
      <c r="E51">
        <f t="shared" si="1"/>
        <v>150.30859192591231</v>
      </c>
      <c r="F51">
        <f t="shared" si="2"/>
        <v>6.0407040370438567</v>
      </c>
    </row>
    <row r="52" spans="1:6" x14ac:dyDescent="0.35">
      <c r="A52" s="1">
        <v>45546</v>
      </c>
      <c r="B52">
        <v>152.15</v>
      </c>
      <c r="C52">
        <f t="shared" si="3"/>
        <v>161.70100000000005</v>
      </c>
      <c r="D52" s="24">
        <f t="shared" si="0"/>
        <v>174.4837480778217</v>
      </c>
      <c r="E52">
        <f t="shared" si="1"/>
        <v>148.9182519221784</v>
      </c>
      <c r="F52">
        <f t="shared" si="2"/>
        <v>6.3913740389108193</v>
      </c>
    </row>
    <row r="53" spans="1:6" x14ac:dyDescent="0.35">
      <c r="A53" s="1">
        <v>45547</v>
      </c>
      <c r="B53">
        <v>155.54</v>
      </c>
      <c r="C53">
        <f t="shared" si="3"/>
        <v>161.37650000000002</v>
      </c>
      <c r="D53" s="24">
        <f t="shared" ref="D53:D84" si="4">C53+F53*2</f>
        <v>174.45027652522711</v>
      </c>
      <c r="E53">
        <f t="shared" ref="E53:E84" si="5">C53+F53*-2</f>
        <v>148.30272347477293</v>
      </c>
      <c r="F53">
        <f t="shared" ref="F53:F84" si="6">_xlfn.STDEV.S(B34:B53)</f>
        <v>6.5368882626135489</v>
      </c>
    </row>
    <row r="54" spans="1:6" x14ac:dyDescent="0.35">
      <c r="A54" s="1">
        <v>45548</v>
      </c>
      <c r="B54">
        <v>158.37</v>
      </c>
      <c r="C54">
        <f t="shared" si="3"/>
        <v>161.13650000000001</v>
      </c>
      <c r="D54" s="24">
        <f t="shared" si="4"/>
        <v>174.24782620053526</v>
      </c>
      <c r="E54">
        <f t="shared" si="5"/>
        <v>148.02517379946477</v>
      </c>
      <c r="F54">
        <f t="shared" si="6"/>
        <v>6.5556631002676289</v>
      </c>
    </row>
    <row r="55" spans="1:6" x14ac:dyDescent="0.35">
      <c r="A55" s="1">
        <v>45551</v>
      </c>
      <c r="B55">
        <v>158.99</v>
      </c>
      <c r="C55">
        <f t="shared" si="3"/>
        <v>160.84900000000002</v>
      </c>
      <c r="D55" s="24">
        <f t="shared" si="4"/>
        <v>173.87954532930024</v>
      </c>
      <c r="E55">
        <f t="shared" si="5"/>
        <v>147.81845467069979</v>
      </c>
      <c r="F55">
        <f t="shared" si="6"/>
        <v>6.515272664650106</v>
      </c>
    </row>
    <row r="56" spans="1:6" x14ac:dyDescent="0.35">
      <c r="A56" s="1">
        <v>45552</v>
      </c>
      <c r="B56">
        <v>160.28</v>
      </c>
      <c r="C56">
        <f t="shared" si="3"/>
        <v>160.44300000000004</v>
      </c>
      <c r="D56" s="24">
        <f t="shared" si="4"/>
        <v>172.97956731326408</v>
      </c>
      <c r="E56">
        <f t="shared" si="5"/>
        <v>147.906432686736</v>
      </c>
      <c r="F56">
        <f t="shared" si="6"/>
        <v>6.2682836566320166</v>
      </c>
    </row>
    <row r="57" spans="1:6" x14ac:dyDescent="0.35">
      <c r="A57" s="1">
        <v>45553</v>
      </c>
      <c r="B57">
        <v>160.81</v>
      </c>
      <c r="C57">
        <f t="shared" si="3"/>
        <v>160.03550000000001</v>
      </c>
      <c r="D57" s="24">
        <f t="shared" si="4"/>
        <v>171.91923939908074</v>
      </c>
      <c r="E57">
        <f t="shared" si="5"/>
        <v>148.15176060091929</v>
      </c>
      <c r="F57">
        <f t="shared" si="6"/>
        <v>5.9418696995403577</v>
      </c>
    </row>
    <row r="58" spans="1:6" x14ac:dyDescent="0.35">
      <c r="A58" s="1">
        <v>45554</v>
      </c>
      <c r="B58">
        <v>163.24</v>
      </c>
      <c r="C58">
        <f t="shared" si="3"/>
        <v>159.81599999999997</v>
      </c>
      <c r="D58" s="24">
        <f t="shared" si="4"/>
        <v>171.26326379625507</v>
      </c>
      <c r="E58">
        <f t="shared" si="5"/>
        <v>148.36873620374487</v>
      </c>
      <c r="F58">
        <f t="shared" si="6"/>
        <v>5.723631898127552</v>
      </c>
    </row>
    <row r="59" spans="1:6" x14ac:dyDescent="0.35">
      <c r="A59" s="1">
        <v>45555</v>
      </c>
      <c r="B59">
        <v>164.64</v>
      </c>
      <c r="C59">
        <f t="shared" si="3"/>
        <v>159.77349999999998</v>
      </c>
      <c r="D59" s="24">
        <f t="shared" si="4"/>
        <v>171.13807890483454</v>
      </c>
      <c r="E59">
        <f t="shared" si="5"/>
        <v>148.40892109516543</v>
      </c>
      <c r="F59">
        <f t="shared" si="6"/>
        <v>5.6822894524172796</v>
      </c>
    </row>
    <row r="60" spans="1:6" x14ac:dyDescent="0.35">
      <c r="A60" s="1">
        <v>45558</v>
      </c>
      <c r="B60">
        <v>163.07</v>
      </c>
      <c r="C60">
        <f t="shared" si="3"/>
        <v>159.55549999999999</v>
      </c>
      <c r="D60" s="24">
        <f t="shared" si="4"/>
        <v>170.45962085309711</v>
      </c>
      <c r="E60">
        <f t="shared" si="5"/>
        <v>148.65137914690288</v>
      </c>
      <c r="F60">
        <f t="shared" si="6"/>
        <v>5.4520604265485613</v>
      </c>
    </row>
    <row r="61" spans="1:6" x14ac:dyDescent="0.35">
      <c r="A61" s="1">
        <v>45559</v>
      </c>
      <c r="B61">
        <v>163.63999999999999</v>
      </c>
      <c r="C61">
        <f t="shared" si="3"/>
        <v>159.34100000000001</v>
      </c>
      <c r="D61" s="24">
        <f t="shared" si="4"/>
        <v>169.70698668723824</v>
      </c>
      <c r="E61">
        <f t="shared" si="5"/>
        <v>148.97501331276177</v>
      </c>
      <c r="F61">
        <f t="shared" si="6"/>
        <v>5.1829933436191107</v>
      </c>
    </row>
    <row r="62" spans="1:6" x14ac:dyDescent="0.35">
      <c r="A62" s="1">
        <v>45560</v>
      </c>
      <c r="B62">
        <v>162.99</v>
      </c>
      <c r="C62">
        <f t="shared" si="3"/>
        <v>159.17150000000001</v>
      </c>
      <c r="D62" s="24">
        <f t="shared" si="4"/>
        <v>169.15673177919325</v>
      </c>
      <c r="E62">
        <f t="shared" si="5"/>
        <v>149.18626822080677</v>
      </c>
      <c r="F62">
        <f t="shared" si="6"/>
        <v>4.9926158895966202</v>
      </c>
    </row>
    <row r="63" spans="1:6" x14ac:dyDescent="0.35">
      <c r="A63" s="1">
        <v>45561</v>
      </c>
      <c r="B63">
        <v>163.83000000000001</v>
      </c>
      <c r="C63">
        <f t="shared" si="3"/>
        <v>159.13800000000001</v>
      </c>
      <c r="D63" s="24">
        <f t="shared" si="4"/>
        <v>169.05220373955839</v>
      </c>
      <c r="E63">
        <f t="shared" si="5"/>
        <v>149.22379626044162</v>
      </c>
      <c r="F63">
        <f t="shared" si="6"/>
        <v>4.9571018697792004</v>
      </c>
    </row>
    <row r="64" spans="1:6" x14ac:dyDescent="0.35">
      <c r="A64" s="1">
        <v>45562</v>
      </c>
      <c r="B64">
        <v>165.29</v>
      </c>
      <c r="C64">
        <f t="shared" si="3"/>
        <v>159.23249999999999</v>
      </c>
      <c r="D64" s="24">
        <f t="shared" si="4"/>
        <v>169.35166550543155</v>
      </c>
      <c r="E64">
        <f t="shared" si="5"/>
        <v>149.11333449456842</v>
      </c>
      <c r="F64">
        <f t="shared" si="6"/>
        <v>5.0595827527157775</v>
      </c>
    </row>
    <row r="65" spans="1:6" x14ac:dyDescent="0.35">
      <c r="A65" s="1">
        <v>45565</v>
      </c>
      <c r="B65">
        <v>167.19</v>
      </c>
      <c r="C65">
        <f t="shared" si="3"/>
        <v>159.3365</v>
      </c>
      <c r="D65" s="24">
        <f t="shared" si="4"/>
        <v>169.74852397029005</v>
      </c>
      <c r="E65">
        <f t="shared" si="5"/>
        <v>148.92447602970995</v>
      </c>
      <c r="F65">
        <f t="shared" si="6"/>
        <v>5.2060119851450297</v>
      </c>
    </row>
    <row r="66" spans="1:6" x14ac:dyDescent="0.35">
      <c r="A66" s="1">
        <v>45566</v>
      </c>
      <c r="B66">
        <v>168.42</v>
      </c>
      <c r="C66">
        <f t="shared" si="3"/>
        <v>159.82700000000003</v>
      </c>
      <c r="D66" s="24">
        <f t="shared" si="4"/>
        <v>170.9919736134697</v>
      </c>
      <c r="E66">
        <f t="shared" si="5"/>
        <v>148.66202638653036</v>
      </c>
      <c r="F66">
        <f t="shared" si="6"/>
        <v>5.5824868067348286</v>
      </c>
    </row>
    <row r="67" spans="1:6" x14ac:dyDescent="0.35">
      <c r="A67" s="1">
        <v>45567</v>
      </c>
      <c r="B67">
        <v>167.31</v>
      </c>
      <c r="C67">
        <f t="shared" si="3"/>
        <v>160.30199999999999</v>
      </c>
      <c r="D67" s="24">
        <f t="shared" si="4"/>
        <v>171.90538897863351</v>
      </c>
      <c r="E67">
        <f t="shared" si="5"/>
        <v>148.69861102136647</v>
      </c>
      <c r="F67">
        <f t="shared" si="6"/>
        <v>5.8016944893167564</v>
      </c>
    </row>
    <row r="68" spans="1:6" x14ac:dyDescent="0.35">
      <c r="A68" s="1">
        <v>45568</v>
      </c>
      <c r="B68">
        <v>167.21</v>
      </c>
      <c r="C68">
        <f t="shared" si="3"/>
        <v>160.73249999999999</v>
      </c>
      <c r="D68" s="24">
        <f t="shared" si="4"/>
        <v>172.70308302234008</v>
      </c>
      <c r="E68">
        <f t="shared" si="5"/>
        <v>148.76191697765989</v>
      </c>
      <c r="F68">
        <f t="shared" si="6"/>
        <v>5.9852915111700469</v>
      </c>
    </row>
    <row r="69" spans="1:6" x14ac:dyDescent="0.35">
      <c r="A69" s="1">
        <v>45569</v>
      </c>
      <c r="B69">
        <v>168.56</v>
      </c>
      <c r="C69">
        <f t="shared" si="3"/>
        <v>161.55399999999997</v>
      </c>
      <c r="D69" s="24">
        <f t="shared" si="4"/>
        <v>173.29165940982494</v>
      </c>
      <c r="E69">
        <f t="shared" si="5"/>
        <v>149.816340590175</v>
      </c>
      <c r="F69">
        <f t="shared" si="6"/>
        <v>5.8688297049124856</v>
      </c>
    </row>
    <row r="70" spans="1:6" x14ac:dyDescent="0.35">
      <c r="A70" s="1">
        <v>45572</v>
      </c>
      <c r="B70">
        <v>164.39</v>
      </c>
      <c r="C70">
        <f t="shared" si="3"/>
        <v>162.29649999999998</v>
      </c>
      <c r="D70" s="24">
        <f t="shared" si="4"/>
        <v>172.62887787886112</v>
      </c>
      <c r="E70">
        <f t="shared" si="5"/>
        <v>151.96412212113884</v>
      </c>
      <c r="F70">
        <f t="shared" si="6"/>
        <v>5.166188939430568</v>
      </c>
    </row>
    <row r="71" spans="1:6" x14ac:dyDescent="0.35">
      <c r="A71" s="1">
        <v>45573</v>
      </c>
      <c r="B71">
        <v>165.7</v>
      </c>
      <c r="C71">
        <f t="shared" si="3"/>
        <v>163.08099999999999</v>
      </c>
      <c r="D71" s="24">
        <f t="shared" si="4"/>
        <v>171.73113026978265</v>
      </c>
      <c r="E71">
        <f t="shared" si="5"/>
        <v>154.43086973021732</v>
      </c>
      <c r="F71">
        <f t="shared" si="6"/>
        <v>4.3250651348913358</v>
      </c>
    </row>
    <row r="72" spans="1:6" x14ac:dyDescent="0.35">
      <c r="A72" s="1">
        <v>45574</v>
      </c>
      <c r="B72">
        <v>163.06</v>
      </c>
      <c r="C72">
        <f t="shared" si="3"/>
        <v>163.62649999999996</v>
      </c>
      <c r="D72" s="24">
        <f t="shared" si="4"/>
        <v>170.58471899475339</v>
      </c>
      <c r="E72">
        <f t="shared" si="5"/>
        <v>156.66828100524654</v>
      </c>
      <c r="F72">
        <f t="shared" si="6"/>
        <v>3.4791094973767112</v>
      </c>
    </row>
    <row r="73" spans="1:6" x14ac:dyDescent="0.35">
      <c r="A73" s="1">
        <v>45575</v>
      </c>
      <c r="B73">
        <v>163.18</v>
      </c>
      <c r="C73">
        <f t="shared" si="3"/>
        <v>164.00849999999997</v>
      </c>
      <c r="D73" s="24">
        <f t="shared" si="4"/>
        <v>169.84611405839203</v>
      </c>
      <c r="E73">
        <f t="shared" si="5"/>
        <v>158.17088594160791</v>
      </c>
      <c r="F73">
        <f t="shared" si="6"/>
        <v>2.9188070291960364</v>
      </c>
    </row>
    <row r="74" spans="1:6" x14ac:dyDescent="0.35">
      <c r="A74" s="1">
        <v>45576</v>
      </c>
      <c r="B74">
        <v>164.52</v>
      </c>
      <c r="C74">
        <f t="shared" si="3"/>
        <v>164.31599999999997</v>
      </c>
      <c r="D74" s="24">
        <f t="shared" si="4"/>
        <v>169.51614331786303</v>
      </c>
      <c r="E74">
        <f t="shared" si="5"/>
        <v>159.11585668213692</v>
      </c>
      <c r="F74">
        <f t="shared" si="6"/>
        <v>2.6000716589315251</v>
      </c>
    </row>
    <row r="75" spans="1:6" x14ac:dyDescent="0.35">
      <c r="A75" s="1">
        <v>45579</v>
      </c>
      <c r="B75">
        <v>166.35</v>
      </c>
      <c r="C75">
        <f t="shared" si="3"/>
        <v>164.68399999999997</v>
      </c>
      <c r="D75" s="24">
        <f t="shared" si="4"/>
        <v>169.30681481806323</v>
      </c>
      <c r="E75">
        <f t="shared" si="5"/>
        <v>160.06118518193671</v>
      </c>
      <c r="F75">
        <f t="shared" si="6"/>
        <v>2.3114074090316286</v>
      </c>
    </row>
    <row r="76" spans="1:6" x14ac:dyDescent="0.35">
      <c r="A76" s="1">
        <v>45580</v>
      </c>
      <c r="B76">
        <v>166.9</v>
      </c>
      <c r="C76">
        <f t="shared" si="3"/>
        <v>165.01499999999999</v>
      </c>
      <c r="D76" s="24">
        <f t="shared" si="4"/>
        <v>169.24107694153685</v>
      </c>
      <c r="E76">
        <f t="shared" si="5"/>
        <v>160.78892305846313</v>
      </c>
      <c r="F76">
        <f t="shared" si="6"/>
        <v>2.1130384707684247</v>
      </c>
    </row>
    <row r="77" spans="1:6" x14ac:dyDescent="0.35">
      <c r="A77" s="1">
        <v>45581</v>
      </c>
      <c r="B77">
        <v>166.74</v>
      </c>
      <c r="C77">
        <f t="shared" si="3"/>
        <v>165.31149999999997</v>
      </c>
      <c r="D77" s="24">
        <f t="shared" si="4"/>
        <v>169.10537470314421</v>
      </c>
      <c r="E77">
        <f t="shared" si="5"/>
        <v>161.51762529685573</v>
      </c>
      <c r="F77">
        <f t="shared" si="6"/>
        <v>1.8969373515721257</v>
      </c>
    </row>
    <row r="78" spans="1:6" x14ac:dyDescent="0.35">
      <c r="A78" s="1">
        <v>45582</v>
      </c>
      <c r="B78">
        <v>164.51</v>
      </c>
      <c r="C78">
        <f t="shared" si="3"/>
        <v>165.375</v>
      </c>
      <c r="D78" s="24">
        <f t="shared" si="4"/>
        <v>169.06395078507924</v>
      </c>
      <c r="E78">
        <f t="shared" si="5"/>
        <v>161.68604921492076</v>
      </c>
      <c r="F78">
        <f t="shared" si="6"/>
        <v>1.8444753925396267</v>
      </c>
    </row>
    <row r="79" spans="1:6" x14ac:dyDescent="0.35">
      <c r="A79" s="1">
        <v>45583</v>
      </c>
      <c r="B79">
        <v>165.05</v>
      </c>
      <c r="C79">
        <f t="shared" si="3"/>
        <v>165.39550000000003</v>
      </c>
      <c r="D79" s="24">
        <f t="shared" si="4"/>
        <v>169.0717880306378</v>
      </c>
      <c r="E79">
        <f t="shared" si="5"/>
        <v>161.71921196936225</v>
      </c>
      <c r="F79">
        <f t="shared" si="6"/>
        <v>1.8381440153188842</v>
      </c>
    </row>
    <row r="80" spans="1:6" x14ac:dyDescent="0.35">
      <c r="A80" s="1">
        <v>45586</v>
      </c>
      <c r="B80">
        <v>165.8</v>
      </c>
      <c r="C80">
        <f t="shared" si="3"/>
        <v>165.53200000000001</v>
      </c>
      <c r="D80" s="24">
        <f t="shared" si="4"/>
        <v>169.04377627869133</v>
      </c>
      <c r="E80">
        <f t="shared" si="5"/>
        <v>162.0202237213087</v>
      </c>
      <c r="F80">
        <f t="shared" si="6"/>
        <v>1.7558881393456514</v>
      </c>
    </row>
    <row r="81" spans="1:6" x14ac:dyDescent="0.35">
      <c r="A81" s="1">
        <v>45587</v>
      </c>
      <c r="B81">
        <v>166.82</v>
      </c>
      <c r="C81">
        <f t="shared" si="3"/>
        <v>165.69100000000006</v>
      </c>
      <c r="D81" s="24">
        <f t="shared" si="4"/>
        <v>169.12927925138823</v>
      </c>
      <c r="E81">
        <f t="shared" si="5"/>
        <v>162.25272074861189</v>
      </c>
      <c r="F81">
        <f t="shared" si="6"/>
        <v>1.7191396256940772</v>
      </c>
    </row>
    <row r="82" spans="1:6" x14ac:dyDescent="0.35">
      <c r="A82" s="1">
        <v>45588</v>
      </c>
      <c r="B82">
        <v>164.48</v>
      </c>
      <c r="C82">
        <f t="shared" si="3"/>
        <v>165.76550000000003</v>
      </c>
      <c r="D82" s="24">
        <f t="shared" si="4"/>
        <v>169.01684773674907</v>
      </c>
      <c r="E82">
        <f t="shared" si="5"/>
        <v>162.51415226325099</v>
      </c>
      <c r="F82">
        <f t="shared" si="6"/>
        <v>1.6256738683745229</v>
      </c>
    </row>
    <row r="83" spans="1:6" x14ac:dyDescent="0.35">
      <c r="A83" s="1">
        <v>45589</v>
      </c>
      <c r="B83">
        <v>164.53</v>
      </c>
      <c r="C83">
        <f t="shared" si="3"/>
        <v>165.80050000000003</v>
      </c>
      <c r="D83" s="24">
        <f t="shared" si="4"/>
        <v>168.97836075015388</v>
      </c>
      <c r="E83">
        <f t="shared" si="5"/>
        <v>162.62263924984617</v>
      </c>
      <c r="F83">
        <f t="shared" si="6"/>
        <v>1.588930375076927</v>
      </c>
    </row>
    <row r="84" spans="1:6" x14ac:dyDescent="0.35">
      <c r="A84" s="1">
        <v>45590</v>
      </c>
      <c r="B84">
        <v>166.99</v>
      </c>
      <c r="C84">
        <f t="shared" si="3"/>
        <v>165.88550000000004</v>
      </c>
      <c r="D84" s="24">
        <f t="shared" si="4"/>
        <v>169.09663506739483</v>
      </c>
      <c r="E84">
        <f t="shared" si="5"/>
        <v>162.67436493260524</v>
      </c>
      <c r="F84">
        <f t="shared" si="6"/>
        <v>1.6055675336974016</v>
      </c>
    </row>
    <row r="85" spans="1:6" x14ac:dyDescent="0.35">
      <c r="A85" s="1">
        <v>45593</v>
      </c>
      <c r="B85">
        <v>168.34</v>
      </c>
      <c r="C85">
        <f t="shared" si="3"/>
        <v>165.94300000000004</v>
      </c>
      <c r="D85" s="24">
        <f t="shared" ref="D85:D116" si="7">C85+F85*2</f>
        <v>169.29076657678397</v>
      </c>
      <c r="E85">
        <f t="shared" ref="E85:E116" si="8">C85+F85*-2</f>
        <v>162.59523342321611</v>
      </c>
      <c r="F85">
        <f t="shared" ref="F85:F116" si="9">_xlfn.STDEV.S(B66:B85)</f>
        <v>1.6738832883919641</v>
      </c>
    </row>
    <row r="86" spans="1:6" x14ac:dyDescent="0.35">
      <c r="A86" s="1">
        <v>45594</v>
      </c>
      <c r="B86">
        <v>171.14</v>
      </c>
      <c r="C86">
        <f t="shared" si="3"/>
        <v>166.07900000000001</v>
      </c>
      <c r="D86" s="24">
        <f t="shared" si="7"/>
        <v>170.0190555700062</v>
      </c>
      <c r="E86">
        <f t="shared" si="8"/>
        <v>162.13894442999381</v>
      </c>
      <c r="F86">
        <f t="shared" si="9"/>
        <v>1.9700277850030967</v>
      </c>
    </row>
    <row r="87" spans="1:6" x14ac:dyDescent="0.35">
      <c r="A87" s="1">
        <v>45595</v>
      </c>
      <c r="B87">
        <v>176.14</v>
      </c>
      <c r="C87">
        <f t="shared" ref="C87:C150" si="10">AVERAGE(B68:B87)</f>
        <v>166.5205</v>
      </c>
      <c r="D87" s="24">
        <f t="shared" si="7"/>
        <v>172.4949913018423</v>
      </c>
      <c r="E87">
        <f t="shared" si="8"/>
        <v>160.54600869815769</v>
      </c>
      <c r="F87">
        <f t="shared" si="9"/>
        <v>2.987245650921154</v>
      </c>
    </row>
    <row r="88" spans="1:6" x14ac:dyDescent="0.35">
      <c r="A88" s="1">
        <v>45596</v>
      </c>
      <c r="B88">
        <v>172.69</v>
      </c>
      <c r="C88">
        <f t="shared" si="10"/>
        <v>166.7945</v>
      </c>
      <c r="D88" s="24">
        <f t="shared" si="7"/>
        <v>173.37413196859103</v>
      </c>
      <c r="E88">
        <f t="shared" si="8"/>
        <v>160.21486803140897</v>
      </c>
      <c r="F88">
        <f t="shared" si="9"/>
        <v>3.2898159842955192</v>
      </c>
    </row>
    <row r="89" spans="1:6" x14ac:dyDescent="0.35">
      <c r="A89" s="1">
        <v>45597</v>
      </c>
      <c r="B89">
        <v>172.65</v>
      </c>
      <c r="C89">
        <f t="shared" si="10"/>
        <v>166.99899999999997</v>
      </c>
      <c r="D89" s="24">
        <f t="shared" si="7"/>
        <v>174.04723053568839</v>
      </c>
      <c r="E89">
        <f t="shared" si="8"/>
        <v>159.95076946431155</v>
      </c>
      <c r="F89">
        <f t="shared" si="9"/>
        <v>3.5241152678442025</v>
      </c>
    </row>
    <row r="90" spans="1:6" x14ac:dyDescent="0.35">
      <c r="A90" s="1">
        <v>45600</v>
      </c>
      <c r="B90">
        <v>170.68</v>
      </c>
      <c r="C90">
        <f t="shared" si="10"/>
        <v>167.3135</v>
      </c>
      <c r="D90" s="24">
        <f t="shared" si="7"/>
        <v>174.43253386407838</v>
      </c>
      <c r="E90">
        <f t="shared" si="8"/>
        <v>160.19446613592163</v>
      </c>
      <c r="F90">
        <f t="shared" si="9"/>
        <v>3.5595169320391871</v>
      </c>
    </row>
    <row r="91" spans="1:6" x14ac:dyDescent="0.35">
      <c r="A91" s="1">
        <v>45601</v>
      </c>
      <c r="B91">
        <v>171.41</v>
      </c>
      <c r="C91">
        <f t="shared" si="10"/>
        <v>167.59899999999999</v>
      </c>
      <c r="D91" s="24">
        <f t="shared" si="7"/>
        <v>174.90120990342541</v>
      </c>
      <c r="E91">
        <f t="shared" si="8"/>
        <v>160.29679009657457</v>
      </c>
      <c r="F91">
        <f t="shared" si="9"/>
        <v>3.6511049517127043</v>
      </c>
    </row>
    <row r="92" spans="1:6" x14ac:dyDescent="0.35">
      <c r="A92" s="1">
        <v>45602</v>
      </c>
      <c r="B92">
        <v>178.33</v>
      </c>
      <c r="C92">
        <f t="shared" si="10"/>
        <v>168.36249999999998</v>
      </c>
      <c r="D92" s="24">
        <f t="shared" si="7"/>
        <v>176.77519685778896</v>
      </c>
      <c r="E92">
        <f t="shared" si="8"/>
        <v>159.94980314221101</v>
      </c>
      <c r="F92">
        <f t="shared" si="9"/>
        <v>4.2063484288944908</v>
      </c>
    </row>
    <row r="93" spans="1:6" x14ac:dyDescent="0.35">
      <c r="A93" s="1">
        <v>45603</v>
      </c>
      <c r="B93">
        <v>182.28</v>
      </c>
      <c r="C93">
        <f t="shared" si="10"/>
        <v>169.31749999999997</v>
      </c>
      <c r="D93" s="24">
        <f t="shared" si="7"/>
        <v>179.41983922884873</v>
      </c>
      <c r="E93">
        <f t="shared" si="8"/>
        <v>159.2151607711512</v>
      </c>
      <c r="F93">
        <f t="shared" si="9"/>
        <v>5.0511696144243867</v>
      </c>
    </row>
    <row r="94" spans="1:6" x14ac:dyDescent="0.35">
      <c r="A94" s="1">
        <v>45604</v>
      </c>
      <c r="B94">
        <v>179.86</v>
      </c>
      <c r="C94">
        <f t="shared" si="10"/>
        <v>170.08449999999999</v>
      </c>
      <c r="D94" s="24">
        <f t="shared" si="7"/>
        <v>180.95342717312693</v>
      </c>
      <c r="E94">
        <f t="shared" si="8"/>
        <v>159.21557282687306</v>
      </c>
      <c r="F94">
        <f t="shared" si="9"/>
        <v>5.4344635865634636</v>
      </c>
    </row>
    <row r="95" spans="1:6" x14ac:dyDescent="0.35">
      <c r="A95" s="1">
        <v>45607</v>
      </c>
      <c r="B95">
        <v>181.97</v>
      </c>
      <c r="C95">
        <f t="shared" si="10"/>
        <v>170.86549999999997</v>
      </c>
      <c r="D95" s="24">
        <f t="shared" si="7"/>
        <v>182.79735823971399</v>
      </c>
      <c r="E95">
        <f t="shared" si="8"/>
        <v>158.93364176028595</v>
      </c>
      <c r="F95">
        <f t="shared" si="9"/>
        <v>5.965929119857015</v>
      </c>
    </row>
    <row r="96" spans="1:6" x14ac:dyDescent="0.35">
      <c r="A96" s="1">
        <v>45608</v>
      </c>
      <c r="B96">
        <v>183.32</v>
      </c>
      <c r="C96">
        <f t="shared" si="10"/>
        <v>171.6865</v>
      </c>
      <c r="D96" s="24">
        <f t="shared" si="7"/>
        <v>184.68174167977608</v>
      </c>
      <c r="E96">
        <f t="shared" si="8"/>
        <v>158.69125832022391</v>
      </c>
      <c r="F96">
        <f t="shared" si="9"/>
        <v>6.4976208398880404</v>
      </c>
    </row>
    <row r="97" spans="1:6" x14ac:dyDescent="0.35">
      <c r="A97" s="1">
        <v>45609</v>
      </c>
      <c r="B97">
        <v>180.49</v>
      </c>
      <c r="C97">
        <f t="shared" si="10"/>
        <v>172.37399999999997</v>
      </c>
      <c r="D97" s="24">
        <f t="shared" si="7"/>
        <v>185.717581780648</v>
      </c>
      <c r="E97">
        <f t="shared" si="8"/>
        <v>159.03041821935193</v>
      </c>
      <c r="F97">
        <f t="shared" si="9"/>
        <v>6.6717908903240168</v>
      </c>
    </row>
    <row r="98" spans="1:6" x14ac:dyDescent="0.35">
      <c r="A98" s="1">
        <v>45610</v>
      </c>
      <c r="B98">
        <v>177.35</v>
      </c>
      <c r="C98">
        <f t="shared" si="10"/>
        <v>173.01600000000002</v>
      </c>
      <c r="D98" s="24">
        <f t="shared" si="7"/>
        <v>185.99710270232933</v>
      </c>
      <c r="E98">
        <f t="shared" si="8"/>
        <v>160.03489729767071</v>
      </c>
      <c r="F98">
        <f t="shared" si="9"/>
        <v>6.4905513511646493</v>
      </c>
    </row>
    <row r="99" spans="1:6" x14ac:dyDescent="0.35">
      <c r="A99" s="1">
        <v>45611</v>
      </c>
      <c r="B99">
        <v>173.89</v>
      </c>
      <c r="C99">
        <f t="shared" si="10"/>
        <v>173.458</v>
      </c>
      <c r="D99" s="24">
        <f t="shared" si="7"/>
        <v>185.8873144156106</v>
      </c>
      <c r="E99">
        <f t="shared" si="8"/>
        <v>161.02868558438939</v>
      </c>
      <c r="F99">
        <f t="shared" si="9"/>
        <v>6.2146572078052955</v>
      </c>
    </row>
    <row r="100" spans="1:6" x14ac:dyDescent="0.35">
      <c r="A100" s="1">
        <v>45614</v>
      </c>
      <c r="B100">
        <v>176.8</v>
      </c>
      <c r="C100">
        <f t="shared" si="10"/>
        <v>174.00800000000004</v>
      </c>
      <c r="D100" s="24">
        <f t="shared" si="7"/>
        <v>185.97542350145423</v>
      </c>
      <c r="E100">
        <f t="shared" si="8"/>
        <v>162.04057649854585</v>
      </c>
      <c r="F100">
        <f t="shared" si="9"/>
        <v>5.9837117507270934</v>
      </c>
    </row>
    <row r="101" spans="1:6" x14ac:dyDescent="0.35">
      <c r="A101" s="1">
        <v>45615</v>
      </c>
      <c r="B101">
        <v>179.58</v>
      </c>
      <c r="C101">
        <f t="shared" si="10"/>
        <v>174.64600000000002</v>
      </c>
      <c r="D101" s="24">
        <f t="shared" si="7"/>
        <v>186.35771505261653</v>
      </c>
      <c r="E101">
        <f t="shared" si="8"/>
        <v>162.9342849473835</v>
      </c>
      <c r="F101">
        <f t="shared" si="9"/>
        <v>5.8558575263082586</v>
      </c>
    </row>
    <row r="102" spans="1:6" x14ac:dyDescent="0.35">
      <c r="A102" s="1">
        <v>45616</v>
      </c>
      <c r="B102">
        <v>177.33</v>
      </c>
      <c r="C102">
        <f t="shared" si="10"/>
        <v>175.28849999999997</v>
      </c>
      <c r="D102" s="24">
        <f t="shared" si="7"/>
        <v>186.02094422055703</v>
      </c>
      <c r="E102">
        <f t="shared" si="8"/>
        <v>164.55605577944291</v>
      </c>
      <c r="F102">
        <f t="shared" si="9"/>
        <v>5.3662221102785264</v>
      </c>
    </row>
    <row r="103" spans="1:6" x14ac:dyDescent="0.35">
      <c r="A103" s="1">
        <v>45617</v>
      </c>
      <c r="B103">
        <v>169.24</v>
      </c>
      <c r="C103">
        <f t="shared" si="10"/>
        <v>175.52399999999997</v>
      </c>
      <c r="D103" s="24">
        <f t="shared" si="7"/>
        <v>185.43794849375573</v>
      </c>
      <c r="E103">
        <f t="shared" si="8"/>
        <v>165.61005150624422</v>
      </c>
      <c r="F103">
        <f t="shared" si="9"/>
        <v>4.9569742468778797</v>
      </c>
    </row>
    <row r="104" spans="1:6" x14ac:dyDescent="0.35">
      <c r="A104" s="1">
        <v>45618</v>
      </c>
      <c r="B104">
        <v>166.57</v>
      </c>
      <c r="C104">
        <f t="shared" si="10"/>
        <v>175.50299999999999</v>
      </c>
      <c r="D104" s="24">
        <f t="shared" si="7"/>
        <v>185.49453768261711</v>
      </c>
      <c r="E104">
        <f t="shared" si="8"/>
        <v>165.51146231738286</v>
      </c>
      <c r="F104">
        <f t="shared" si="9"/>
        <v>4.9957688413085615</v>
      </c>
    </row>
    <row r="105" spans="1:6" x14ac:dyDescent="0.35">
      <c r="A105" s="1">
        <v>45621</v>
      </c>
      <c r="B105">
        <v>169.43</v>
      </c>
      <c r="C105">
        <f t="shared" si="10"/>
        <v>175.55749999999998</v>
      </c>
      <c r="D105" s="24">
        <f t="shared" si="7"/>
        <v>185.39523374630343</v>
      </c>
      <c r="E105">
        <f t="shared" si="8"/>
        <v>165.71976625369652</v>
      </c>
      <c r="F105">
        <f t="shared" si="9"/>
        <v>4.9188668731517309</v>
      </c>
    </row>
    <row r="106" spans="1:6" x14ac:dyDescent="0.35">
      <c r="A106" s="1">
        <v>45622</v>
      </c>
      <c r="B106">
        <v>170.62</v>
      </c>
      <c r="C106">
        <f t="shared" si="10"/>
        <v>175.53149999999999</v>
      </c>
      <c r="D106" s="24">
        <f t="shared" si="7"/>
        <v>185.42100379256502</v>
      </c>
      <c r="E106">
        <f t="shared" si="8"/>
        <v>165.64199620743497</v>
      </c>
      <c r="F106">
        <f t="shared" si="9"/>
        <v>4.9447518962825114</v>
      </c>
    </row>
    <row r="107" spans="1:6" x14ac:dyDescent="0.35">
      <c r="A107" s="1">
        <v>45623</v>
      </c>
      <c r="B107">
        <v>170.82</v>
      </c>
      <c r="C107">
        <f t="shared" si="10"/>
        <v>175.2655</v>
      </c>
      <c r="D107" s="24">
        <f t="shared" si="7"/>
        <v>185.36994086840821</v>
      </c>
      <c r="E107">
        <f t="shared" si="8"/>
        <v>165.1610591315918</v>
      </c>
      <c r="F107">
        <f t="shared" si="9"/>
        <v>5.0522204342041022</v>
      </c>
    </row>
    <row r="108" spans="1:6" x14ac:dyDescent="0.35">
      <c r="A108" s="1">
        <v>45625</v>
      </c>
      <c r="B108">
        <v>170.49</v>
      </c>
      <c r="C108">
        <f t="shared" si="10"/>
        <v>175.15550000000002</v>
      </c>
      <c r="D108" s="24">
        <f t="shared" si="7"/>
        <v>185.42455310040549</v>
      </c>
      <c r="E108">
        <f t="shared" si="8"/>
        <v>164.88644689959455</v>
      </c>
      <c r="F108">
        <f t="shared" si="9"/>
        <v>5.1345265502027404</v>
      </c>
    </row>
    <row r="109" spans="1:6" x14ac:dyDescent="0.35">
      <c r="A109" s="1">
        <v>45628</v>
      </c>
      <c r="B109">
        <v>172.98</v>
      </c>
      <c r="C109">
        <f t="shared" si="10"/>
        <v>175.172</v>
      </c>
      <c r="D109" s="24">
        <f t="shared" si="7"/>
        <v>185.42515068392973</v>
      </c>
      <c r="E109">
        <f t="shared" si="8"/>
        <v>164.91884931607026</v>
      </c>
      <c r="F109">
        <f t="shared" si="9"/>
        <v>5.1265753419648599</v>
      </c>
    </row>
    <row r="110" spans="1:6" x14ac:dyDescent="0.35">
      <c r="A110" s="1">
        <v>45629</v>
      </c>
      <c r="B110">
        <v>173.02</v>
      </c>
      <c r="C110">
        <f t="shared" si="10"/>
        <v>175.28900000000004</v>
      </c>
      <c r="D110" s="24">
        <f t="shared" si="7"/>
        <v>185.37842103602117</v>
      </c>
      <c r="E110">
        <f t="shared" si="8"/>
        <v>165.19957896397892</v>
      </c>
      <c r="F110">
        <f t="shared" si="9"/>
        <v>5.0447105180105556</v>
      </c>
    </row>
    <row r="111" spans="1:6" x14ac:dyDescent="0.35">
      <c r="A111" s="1">
        <v>45630</v>
      </c>
      <c r="B111">
        <v>176.09</v>
      </c>
      <c r="C111">
        <f t="shared" si="10"/>
        <v>175.523</v>
      </c>
      <c r="D111" s="24">
        <f t="shared" si="7"/>
        <v>185.44939034408571</v>
      </c>
      <c r="E111">
        <f t="shared" si="8"/>
        <v>165.59660965591428</v>
      </c>
      <c r="F111">
        <f t="shared" si="9"/>
        <v>4.9631951720428527</v>
      </c>
    </row>
    <row r="112" spans="1:6" x14ac:dyDescent="0.35">
      <c r="A112" s="1">
        <v>45631</v>
      </c>
      <c r="B112">
        <v>174.31</v>
      </c>
      <c r="C112">
        <f t="shared" si="10"/>
        <v>175.322</v>
      </c>
      <c r="D112" s="24">
        <f t="shared" si="7"/>
        <v>185.17157300704213</v>
      </c>
      <c r="E112">
        <f t="shared" si="8"/>
        <v>165.47242699295788</v>
      </c>
      <c r="F112">
        <f t="shared" si="9"/>
        <v>4.9247865035210578</v>
      </c>
    </row>
    <row r="113" spans="1:6" x14ac:dyDescent="0.35">
      <c r="A113" s="1">
        <v>45632</v>
      </c>
      <c r="B113">
        <v>176.49</v>
      </c>
      <c r="C113">
        <f t="shared" si="10"/>
        <v>175.03250000000003</v>
      </c>
      <c r="D113" s="24">
        <f t="shared" si="7"/>
        <v>184.34679207412489</v>
      </c>
      <c r="E113">
        <f t="shared" si="8"/>
        <v>165.71820792587516</v>
      </c>
      <c r="F113">
        <f t="shared" si="9"/>
        <v>4.6571460370624331</v>
      </c>
    </row>
    <row r="114" spans="1:6" x14ac:dyDescent="0.35">
      <c r="A114" s="1">
        <v>45635</v>
      </c>
      <c r="B114">
        <v>177.1</v>
      </c>
      <c r="C114">
        <f t="shared" si="10"/>
        <v>174.89449999999999</v>
      </c>
      <c r="D114" s="24">
        <f t="shared" si="7"/>
        <v>183.98677659523239</v>
      </c>
      <c r="E114">
        <f t="shared" si="8"/>
        <v>165.8022234047676</v>
      </c>
      <c r="F114">
        <f t="shared" si="9"/>
        <v>4.5461382976161913</v>
      </c>
    </row>
    <row r="115" spans="1:6" x14ac:dyDescent="0.35">
      <c r="A115" s="1">
        <v>45636</v>
      </c>
      <c r="B115">
        <v>186.53</v>
      </c>
      <c r="C115">
        <f t="shared" si="10"/>
        <v>175.12250000000003</v>
      </c>
      <c r="D115" s="24">
        <f t="shared" si="7"/>
        <v>185.14313738911906</v>
      </c>
      <c r="E115">
        <f t="shared" si="8"/>
        <v>165.101862610881</v>
      </c>
      <c r="F115">
        <f t="shared" si="9"/>
        <v>5.0103186945595217</v>
      </c>
    </row>
    <row r="116" spans="1:6" x14ac:dyDescent="0.35">
      <c r="A116" s="1">
        <v>45637</v>
      </c>
      <c r="B116">
        <v>196.71</v>
      </c>
      <c r="C116">
        <f t="shared" si="10"/>
        <v>175.792</v>
      </c>
      <c r="D116" s="24">
        <f t="shared" si="7"/>
        <v>189.30082066612306</v>
      </c>
      <c r="E116">
        <f t="shared" si="8"/>
        <v>162.28317933387694</v>
      </c>
      <c r="F116">
        <f t="shared" si="9"/>
        <v>6.7544103330615357</v>
      </c>
    </row>
    <row r="117" spans="1:6" x14ac:dyDescent="0.35">
      <c r="A117" s="1">
        <v>45638</v>
      </c>
      <c r="B117">
        <v>193.63</v>
      </c>
      <c r="C117">
        <f t="shared" si="10"/>
        <v>176.44900000000001</v>
      </c>
      <c r="D117" s="24">
        <f t="shared" ref="D117:D148" si="11">C117+F117*2</f>
        <v>192.03785688392094</v>
      </c>
      <c r="E117">
        <f t="shared" ref="E117:E148" si="12">C117+F117*-2</f>
        <v>160.86014311607909</v>
      </c>
      <c r="F117">
        <f t="shared" ref="F117:F148" si="13">_xlfn.STDEV.S(B98:B117)</f>
        <v>7.7944284419604566</v>
      </c>
    </row>
    <row r="118" spans="1:6" x14ac:dyDescent="0.35">
      <c r="A118" s="1">
        <v>45639</v>
      </c>
      <c r="B118">
        <v>191.38</v>
      </c>
      <c r="C118">
        <f t="shared" si="10"/>
        <v>177.15050000000002</v>
      </c>
      <c r="D118" s="24">
        <f t="shared" si="11"/>
        <v>194.11231528889928</v>
      </c>
      <c r="E118">
        <f t="shared" si="12"/>
        <v>160.18868471110076</v>
      </c>
      <c r="F118">
        <f t="shared" si="13"/>
        <v>8.4809076444496316</v>
      </c>
    </row>
    <row r="119" spans="1:6" x14ac:dyDescent="0.35">
      <c r="A119" s="1">
        <v>45642</v>
      </c>
      <c r="B119">
        <v>198.16</v>
      </c>
      <c r="C119">
        <f t="shared" si="10"/>
        <v>178.36400000000003</v>
      </c>
      <c r="D119" s="24">
        <f t="shared" si="11"/>
        <v>197.6562492208659</v>
      </c>
      <c r="E119">
        <f t="shared" si="12"/>
        <v>159.07175077913416</v>
      </c>
      <c r="F119">
        <f t="shared" si="13"/>
        <v>9.6461246104329366</v>
      </c>
    </row>
    <row r="120" spans="1:6" x14ac:dyDescent="0.35">
      <c r="A120" s="1">
        <v>45643</v>
      </c>
      <c r="B120">
        <v>197.12</v>
      </c>
      <c r="C120">
        <f t="shared" si="10"/>
        <v>179.38000000000002</v>
      </c>
      <c r="D120" s="24">
        <f t="shared" si="11"/>
        <v>200.38928616738701</v>
      </c>
      <c r="E120">
        <f t="shared" si="12"/>
        <v>158.37071383261303</v>
      </c>
      <c r="F120">
        <f t="shared" si="13"/>
        <v>10.504643083693489</v>
      </c>
    </row>
    <row r="121" spans="1:6" x14ac:dyDescent="0.35">
      <c r="A121" s="1">
        <v>45644</v>
      </c>
      <c r="B121">
        <v>190.15</v>
      </c>
      <c r="C121">
        <f t="shared" si="10"/>
        <v>179.90850000000003</v>
      </c>
      <c r="D121" s="24">
        <f t="shared" si="11"/>
        <v>201.46366621430502</v>
      </c>
      <c r="E121">
        <f t="shared" si="12"/>
        <v>158.35333378569504</v>
      </c>
      <c r="F121">
        <f t="shared" si="13"/>
        <v>10.7775831071525</v>
      </c>
    </row>
    <row r="122" spans="1:6" x14ac:dyDescent="0.35">
      <c r="A122" s="1">
        <v>45645</v>
      </c>
      <c r="B122">
        <v>189.7</v>
      </c>
      <c r="C122">
        <f t="shared" si="10"/>
        <v>180.52699999999999</v>
      </c>
      <c r="D122" s="24">
        <f t="shared" si="11"/>
        <v>202.4769124563654</v>
      </c>
      <c r="E122">
        <f t="shared" si="12"/>
        <v>158.57708754363458</v>
      </c>
      <c r="F122">
        <f t="shared" si="13"/>
        <v>10.974956228182702</v>
      </c>
    </row>
    <row r="123" spans="1:6" x14ac:dyDescent="0.35">
      <c r="A123" s="1">
        <v>45646</v>
      </c>
      <c r="B123">
        <v>192.96</v>
      </c>
      <c r="C123">
        <f t="shared" si="10"/>
        <v>181.71299999999999</v>
      </c>
      <c r="D123" s="24">
        <f t="shared" si="11"/>
        <v>203.65836191257014</v>
      </c>
      <c r="E123">
        <f t="shared" si="12"/>
        <v>159.76763808742984</v>
      </c>
      <c r="F123">
        <f t="shared" si="13"/>
        <v>10.972680956285069</v>
      </c>
    </row>
    <row r="124" spans="1:6" x14ac:dyDescent="0.35">
      <c r="A124" s="1">
        <v>45649</v>
      </c>
      <c r="B124">
        <v>195.99</v>
      </c>
      <c r="C124">
        <f t="shared" si="10"/>
        <v>183.18399999999997</v>
      </c>
      <c r="D124" s="24">
        <f t="shared" si="11"/>
        <v>204.79705784644281</v>
      </c>
      <c r="E124">
        <f t="shared" si="12"/>
        <v>161.57094215355713</v>
      </c>
      <c r="F124">
        <f t="shared" si="13"/>
        <v>10.806528923221418</v>
      </c>
    </row>
    <row r="125" spans="1:6" x14ac:dyDescent="0.35">
      <c r="A125" s="1">
        <v>45650</v>
      </c>
      <c r="B125">
        <v>197.57</v>
      </c>
      <c r="C125">
        <f t="shared" si="10"/>
        <v>184.59100000000001</v>
      </c>
      <c r="D125" s="24">
        <f t="shared" si="11"/>
        <v>206.09758053517086</v>
      </c>
      <c r="E125">
        <f t="shared" si="12"/>
        <v>163.08441946482915</v>
      </c>
      <c r="F125">
        <f t="shared" si="13"/>
        <v>10.753290267585422</v>
      </c>
    </row>
    <row r="126" spans="1:6" x14ac:dyDescent="0.35">
      <c r="A126" s="1">
        <v>45652</v>
      </c>
      <c r="B126">
        <v>197.1</v>
      </c>
      <c r="C126">
        <f t="shared" si="10"/>
        <v>185.91500000000002</v>
      </c>
      <c r="D126" s="24">
        <f t="shared" si="11"/>
        <v>207.05741683142409</v>
      </c>
      <c r="E126">
        <f t="shared" si="12"/>
        <v>164.77258316857595</v>
      </c>
      <c r="F126">
        <f t="shared" si="13"/>
        <v>10.571208415712039</v>
      </c>
    </row>
    <row r="127" spans="1:6" x14ac:dyDescent="0.35">
      <c r="A127" s="1">
        <v>45653</v>
      </c>
      <c r="B127">
        <v>194.04</v>
      </c>
      <c r="C127">
        <f t="shared" si="10"/>
        <v>187.07599999999996</v>
      </c>
      <c r="D127" s="24">
        <f t="shared" si="11"/>
        <v>207.25653611514659</v>
      </c>
      <c r="E127">
        <f t="shared" si="12"/>
        <v>166.89546388485334</v>
      </c>
      <c r="F127">
        <f t="shared" si="13"/>
        <v>10.090268057573306</v>
      </c>
    </row>
    <row r="128" spans="1:6" x14ac:dyDescent="0.35">
      <c r="A128" s="1">
        <v>45656</v>
      </c>
      <c r="B128">
        <v>192.69</v>
      </c>
      <c r="C128">
        <f t="shared" si="10"/>
        <v>188.18600000000004</v>
      </c>
      <c r="D128" s="24">
        <f t="shared" si="11"/>
        <v>206.91529751120311</v>
      </c>
      <c r="E128">
        <f t="shared" si="12"/>
        <v>169.45670248879696</v>
      </c>
      <c r="F128">
        <f t="shared" si="13"/>
        <v>9.3646487556015394</v>
      </c>
    </row>
    <row r="129" spans="1:6" x14ac:dyDescent="0.35">
      <c r="A129" s="1">
        <v>45657</v>
      </c>
      <c r="B129">
        <v>190.44</v>
      </c>
      <c r="C129">
        <f t="shared" si="10"/>
        <v>189.05900000000003</v>
      </c>
      <c r="D129" s="24">
        <f t="shared" si="11"/>
        <v>206.37860726429656</v>
      </c>
      <c r="E129">
        <f t="shared" si="12"/>
        <v>171.73939273570349</v>
      </c>
      <c r="F129">
        <f t="shared" si="13"/>
        <v>8.6598036321482716</v>
      </c>
    </row>
    <row r="130" spans="1:6" x14ac:dyDescent="0.35">
      <c r="A130" s="1">
        <v>45659</v>
      </c>
      <c r="B130">
        <v>190.63</v>
      </c>
      <c r="C130">
        <f t="shared" si="10"/>
        <v>189.93950000000004</v>
      </c>
      <c r="D130" s="24">
        <f t="shared" si="11"/>
        <v>205.53008214368367</v>
      </c>
      <c r="E130">
        <f t="shared" si="12"/>
        <v>174.3489178563164</v>
      </c>
      <c r="F130">
        <f t="shared" si="13"/>
        <v>7.7952910718418238</v>
      </c>
    </row>
    <row r="131" spans="1:6" x14ac:dyDescent="0.35">
      <c r="A131" s="1">
        <v>45660</v>
      </c>
      <c r="B131">
        <v>193.13</v>
      </c>
      <c r="C131">
        <f t="shared" si="10"/>
        <v>190.79150000000004</v>
      </c>
      <c r="D131" s="24">
        <f t="shared" si="11"/>
        <v>204.99614901657947</v>
      </c>
      <c r="E131">
        <f t="shared" si="12"/>
        <v>176.58685098342062</v>
      </c>
      <c r="F131">
        <f t="shared" si="13"/>
        <v>7.1023245082897066</v>
      </c>
    </row>
    <row r="132" spans="1:6" x14ac:dyDescent="0.35">
      <c r="A132" s="1">
        <v>45663</v>
      </c>
      <c r="B132">
        <v>197.96</v>
      </c>
      <c r="C132">
        <f t="shared" si="10"/>
        <v>191.97400000000002</v>
      </c>
      <c r="D132" s="24">
        <f t="shared" si="11"/>
        <v>204.20165355981874</v>
      </c>
      <c r="E132">
        <f t="shared" si="12"/>
        <v>179.7463464401813</v>
      </c>
      <c r="F132">
        <f t="shared" si="13"/>
        <v>6.1138267799093589</v>
      </c>
    </row>
    <row r="133" spans="1:6" x14ac:dyDescent="0.35">
      <c r="A133" s="1">
        <v>45664</v>
      </c>
      <c r="B133">
        <v>196.71</v>
      </c>
      <c r="C133">
        <f t="shared" si="10"/>
        <v>192.98500000000004</v>
      </c>
      <c r="D133" s="24">
        <f t="shared" si="11"/>
        <v>202.95792862017765</v>
      </c>
      <c r="E133">
        <f t="shared" si="12"/>
        <v>183.01207137982243</v>
      </c>
      <c r="F133">
        <f t="shared" si="13"/>
        <v>4.9864643100888122</v>
      </c>
    </row>
    <row r="134" spans="1:6" x14ac:dyDescent="0.35">
      <c r="A134" s="1">
        <v>45665</v>
      </c>
      <c r="B134">
        <v>195.39</v>
      </c>
      <c r="C134">
        <f t="shared" si="10"/>
        <v>193.89950000000002</v>
      </c>
      <c r="D134" s="24">
        <f t="shared" si="11"/>
        <v>200.53522936537701</v>
      </c>
      <c r="E134">
        <f t="shared" si="12"/>
        <v>187.26377063462303</v>
      </c>
      <c r="F134">
        <f t="shared" si="13"/>
        <v>3.317864682688489</v>
      </c>
    </row>
    <row r="135" spans="1:6" x14ac:dyDescent="0.35">
      <c r="A135" s="1">
        <v>45667</v>
      </c>
      <c r="B135">
        <v>193.17</v>
      </c>
      <c r="C135">
        <f t="shared" si="10"/>
        <v>194.23150000000004</v>
      </c>
      <c r="D135" s="24">
        <f t="shared" si="11"/>
        <v>199.91016654102978</v>
      </c>
      <c r="E135">
        <f t="shared" si="12"/>
        <v>188.5528334589703</v>
      </c>
      <c r="F135">
        <f t="shared" si="13"/>
        <v>2.8393332705148655</v>
      </c>
    </row>
    <row r="136" spans="1:6" x14ac:dyDescent="0.35">
      <c r="A136" s="1">
        <v>45670</v>
      </c>
      <c r="B136">
        <v>192.29</v>
      </c>
      <c r="C136">
        <f t="shared" si="10"/>
        <v>194.01050000000001</v>
      </c>
      <c r="D136" s="24">
        <f t="shared" si="11"/>
        <v>199.62671890036725</v>
      </c>
      <c r="E136">
        <f t="shared" si="12"/>
        <v>188.39428109963276</v>
      </c>
      <c r="F136">
        <f t="shared" si="13"/>
        <v>2.8081094501836175</v>
      </c>
    </row>
    <row r="137" spans="1:6" x14ac:dyDescent="0.35">
      <c r="A137" s="1">
        <v>45671</v>
      </c>
      <c r="B137">
        <v>191.05</v>
      </c>
      <c r="C137">
        <f t="shared" si="10"/>
        <v>193.88150000000002</v>
      </c>
      <c r="D137" s="24">
        <f t="shared" si="11"/>
        <v>199.65094866471114</v>
      </c>
      <c r="E137">
        <f t="shared" si="12"/>
        <v>188.1120513352889</v>
      </c>
      <c r="F137">
        <f t="shared" si="13"/>
        <v>2.8847243323555571</v>
      </c>
    </row>
    <row r="138" spans="1:6" x14ac:dyDescent="0.35">
      <c r="A138" s="1">
        <v>45672</v>
      </c>
      <c r="B138">
        <v>196.98</v>
      </c>
      <c r="C138">
        <f t="shared" si="10"/>
        <v>194.16149999999999</v>
      </c>
      <c r="D138" s="24">
        <f t="shared" si="11"/>
        <v>199.96324665170121</v>
      </c>
      <c r="E138">
        <f t="shared" si="12"/>
        <v>188.35975334829877</v>
      </c>
      <c r="F138">
        <f t="shared" si="13"/>
        <v>2.9008733258506099</v>
      </c>
    </row>
    <row r="139" spans="1:6" x14ac:dyDescent="0.35">
      <c r="A139" s="1">
        <v>45673</v>
      </c>
      <c r="B139">
        <v>194.41</v>
      </c>
      <c r="C139">
        <f t="shared" si="10"/>
        <v>193.97399999999999</v>
      </c>
      <c r="D139" s="24">
        <f t="shared" si="11"/>
        <v>199.46575228482627</v>
      </c>
      <c r="E139">
        <f t="shared" si="12"/>
        <v>188.48224771517371</v>
      </c>
      <c r="F139">
        <f t="shared" si="13"/>
        <v>2.7458761424131439</v>
      </c>
    </row>
    <row r="140" spans="1:6" x14ac:dyDescent="0.35">
      <c r="A140" s="1">
        <v>45674</v>
      </c>
      <c r="B140">
        <v>197.55</v>
      </c>
      <c r="C140">
        <f t="shared" si="10"/>
        <v>193.99550000000002</v>
      </c>
      <c r="D140" s="24">
        <f t="shared" si="11"/>
        <v>199.54220305107839</v>
      </c>
      <c r="E140">
        <f t="shared" si="12"/>
        <v>188.44879694892165</v>
      </c>
      <c r="F140">
        <f t="shared" si="13"/>
        <v>2.7733515255391867</v>
      </c>
    </row>
    <row r="141" spans="1:6" x14ac:dyDescent="0.35">
      <c r="A141" s="1">
        <v>45678</v>
      </c>
      <c r="B141">
        <v>199.63</v>
      </c>
      <c r="C141">
        <f t="shared" si="10"/>
        <v>194.46950000000004</v>
      </c>
      <c r="D141" s="24">
        <f t="shared" si="11"/>
        <v>200.24794078404696</v>
      </c>
      <c r="E141">
        <f t="shared" si="12"/>
        <v>188.69105921595312</v>
      </c>
      <c r="F141">
        <f t="shared" si="13"/>
        <v>2.8892203920234638</v>
      </c>
    </row>
    <row r="142" spans="1:6" x14ac:dyDescent="0.35">
      <c r="A142" s="1">
        <v>45679</v>
      </c>
      <c r="B142">
        <v>200.03</v>
      </c>
      <c r="C142">
        <f t="shared" si="10"/>
        <v>194.98600000000005</v>
      </c>
      <c r="D142" s="24">
        <f t="shared" si="11"/>
        <v>200.81586647856494</v>
      </c>
      <c r="E142">
        <f t="shared" si="12"/>
        <v>189.15613352143515</v>
      </c>
      <c r="F142">
        <f t="shared" si="13"/>
        <v>2.9149332392824516</v>
      </c>
    </row>
    <row r="143" spans="1:6" x14ac:dyDescent="0.35">
      <c r="A143" s="1">
        <v>45680</v>
      </c>
      <c r="B143">
        <v>199.58</v>
      </c>
      <c r="C143">
        <f t="shared" si="10"/>
        <v>195.31700000000004</v>
      </c>
      <c r="D143" s="24">
        <f t="shared" si="11"/>
        <v>201.40838857214368</v>
      </c>
      <c r="E143">
        <f t="shared" si="12"/>
        <v>189.22561142785639</v>
      </c>
      <c r="F143">
        <f t="shared" si="13"/>
        <v>3.0456942860718206</v>
      </c>
    </row>
    <row r="144" spans="1:6" x14ac:dyDescent="0.35">
      <c r="A144" s="1">
        <v>45681</v>
      </c>
      <c r="B144">
        <v>201.9</v>
      </c>
      <c r="C144">
        <f t="shared" si="10"/>
        <v>195.61250000000001</v>
      </c>
      <c r="D144" s="24">
        <f t="shared" si="11"/>
        <v>202.37750865522457</v>
      </c>
      <c r="E144">
        <f t="shared" si="12"/>
        <v>188.84749134477545</v>
      </c>
      <c r="F144">
        <f t="shared" si="13"/>
        <v>3.3825043276122808</v>
      </c>
    </row>
    <row r="145" spans="1:6" x14ac:dyDescent="0.35">
      <c r="A145" s="1">
        <v>45684</v>
      </c>
      <c r="B145">
        <v>193.77</v>
      </c>
      <c r="C145">
        <f t="shared" si="10"/>
        <v>195.42250000000004</v>
      </c>
      <c r="D145" s="24">
        <f t="shared" si="11"/>
        <v>202.16945057824375</v>
      </c>
      <c r="E145">
        <f t="shared" si="12"/>
        <v>188.67554942175633</v>
      </c>
      <c r="F145">
        <f t="shared" si="13"/>
        <v>3.3734752891218585</v>
      </c>
    </row>
    <row r="146" spans="1:6" x14ac:dyDescent="0.35">
      <c r="A146" s="1">
        <v>45685</v>
      </c>
      <c r="B146">
        <v>197.07</v>
      </c>
      <c r="C146">
        <f t="shared" si="10"/>
        <v>195.42100000000005</v>
      </c>
      <c r="D146" s="24">
        <f t="shared" si="11"/>
        <v>202.16639343786406</v>
      </c>
      <c r="E146">
        <f t="shared" si="12"/>
        <v>188.67560656213604</v>
      </c>
      <c r="F146">
        <f t="shared" si="13"/>
        <v>3.3726967189320116</v>
      </c>
    </row>
    <row r="147" spans="1:6" x14ac:dyDescent="0.35">
      <c r="A147" s="1">
        <v>45686</v>
      </c>
      <c r="B147">
        <v>197.18</v>
      </c>
      <c r="C147">
        <f t="shared" si="10"/>
        <v>195.578</v>
      </c>
      <c r="D147" s="24">
        <f t="shared" si="11"/>
        <v>202.33421382603882</v>
      </c>
      <c r="E147">
        <f t="shared" si="12"/>
        <v>188.82178617396119</v>
      </c>
      <c r="F147">
        <f t="shared" si="13"/>
        <v>3.3781069130194044</v>
      </c>
    </row>
    <row r="148" spans="1:6" x14ac:dyDescent="0.35">
      <c r="A148" s="1">
        <v>45687</v>
      </c>
      <c r="B148">
        <v>202.63</v>
      </c>
      <c r="C148">
        <f t="shared" si="10"/>
        <v>196.07500000000005</v>
      </c>
      <c r="D148" s="24">
        <f t="shared" si="11"/>
        <v>203.37706171318476</v>
      </c>
      <c r="E148">
        <f t="shared" si="12"/>
        <v>188.77293828681533</v>
      </c>
      <c r="F148">
        <f t="shared" si="13"/>
        <v>3.6510308565923522</v>
      </c>
    </row>
    <row r="149" spans="1:6" x14ac:dyDescent="0.35">
      <c r="A149" s="1">
        <v>45688</v>
      </c>
      <c r="B149">
        <v>205.6</v>
      </c>
      <c r="C149">
        <f t="shared" si="10"/>
        <v>196.83300000000003</v>
      </c>
      <c r="D149" s="24">
        <f t="shared" ref="D149:D180" si="14">C149+F149*2</f>
        <v>204.79014336469541</v>
      </c>
      <c r="E149">
        <f t="shared" ref="E149:E180" si="15">C149+F149*-2</f>
        <v>188.87585663530464</v>
      </c>
      <c r="F149">
        <f t="shared" ref="F149:F180" si="16">_xlfn.STDEV.S(B130:B149)</f>
        <v>3.9785716823476931</v>
      </c>
    </row>
    <row r="150" spans="1:6" x14ac:dyDescent="0.35">
      <c r="A150" s="1">
        <v>45691</v>
      </c>
      <c r="B150">
        <v>202.64</v>
      </c>
      <c r="C150">
        <f t="shared" si="10"/>
        <v>197.43350000000001</v>
      </c>
      <c r="D150" s="24">
        <f t="shared" si="14"/>
        <v>205.23071481988077</v>
      </c>
      <c r="E150">
        <f t="shared" si="15"/>
        <v>189.63628518011924</v>
      </c>
      <c r="F150">
        <f t="shared" si="16"/>
        <v>3.8986074099403885</v>
      </c>
    </row>
    <row r="151" spans="1:6" x14ac:dyDescent="0.35">
      <c r="A151" s="1">
        <v>45692</v>
      </c>
      <c r="B151">
        <v>207.71</v>
      </c>
      <c r="C151">
        <f t="shared" ref="C151:C189" si="17">AVERAGE(B132:B151)</f>
        <v>198.16249999999999</v>
      </c>
      <c r="D151" s="24">
        <f t="shared" si="14"/>
        <v>206.93135847458882</v>
      </c>
      <c r="E151">
        <f t="shared" si="15"/>
        <v>189.39364152541117</v>
      </c>
      <c r="F151">
        <f t="shared" si="16"/>
        <v>4.3844292372944178</v>
      </c>
    </row>
    <row r="152" spans="1:6" x14ac:dyDescent="0.35">
      <c r="A152" s="1">
        <v>45693</v>
      </c>
      <c r="B152">
        <v>193.3</v>
      </c>
      <c r="C152">
        <f t="shared" si="17"/>
        <v>197.92950000000002</v>
      </c>
      <c r="D152" s="24">
        <f t="shared" si="14"/>
        <v>206.96461622853622</v>
      </c>
      <c r="E152">
        <f t="shared" si="15"/>
        <v>188.89438377146382</v>
      </c>
      <c r="F152">
        <f t="shared" si="16"/>
        <v>4.5175581142680912</v>
      </c>
    </row>
    <row r="153" spans="1:6" x14ac:dyDescent="0.35">
      <c r="A153" s="1">
        <v>45694</v>
      </c>
      <c r="B153">
        <v>193.31</v>
      </c>
      <c r="C153">
        <f t="shared" si="17"/>
        <v>197.75949999999997</v>
      </c>
      <c r="D153" s="24">
        <f t="shared" si="14"/>
        <v>207.01645067446475</v>
      </c>
      <c r="E153">
        <f t="shared" si="15"/>
        <v>188.5025493255352</v>
      </c>
      <c r="F153">
        <f t="shared" si="16"/>
        <v>4.6284753372323824</v>
      </c>
    </row>
    <row r="154" spans="1:6" x14ac:dyDescent="0.35">
      <c r="A154" s="1">
        <v>45695</v>
      </c>
      <c r="B154">
        <v>187.14</v>
      </c>
      <c r="C154">
        <f t="shared" si="17"/>
        <v>197.34700000000001</v>
      </c>
      <c r="D154" s="24">
        <f t="shared" si="14"/>
        <v>207.71688575280925</v>
      </c>
      <c r="E154">
        <f t="shared" si="15"/>
        <v>186.97711424719077</v>
      </c>
      <c r="F154">
        <f t="shared" si="16"/>
        <v>5.1849428764046142</v>
      </c>
    </row>
    <row r="155" spans="1:6" x14ac:dyDescent="0.35">
      <c r="A155" s="1">
        <v>45698</v>
      </c>
      <c r="B155">
        <v>188.2</v>
      </c>
      <c r="C155">
        <f t="shared" si="17"/>
        <v>197.09849999999997</v>
      </c>
      <c r="D155" s="24">
        <f t="shared" si="14"/>
        <v>208.10829712036414</v>
      </c>
      <c r="E155">
        <f t="shared" si="15"/>
        <v>186.0887028796358</v>
      </c>
      <c r="F155">
        <f t="shared" si="16"/>
        <v>5.504898560182081</v>
      </c>
    </row>
    <row r="156" spans="1:6" x14ac:dyDescent="0.35">
      <c r="A156" s="1">
        <v>45699</v>
      </c>
      <c r="B156">
        <v>187.07</v>
      </c>
      <c r="C156">
        <f t="shared" si="17"/>
        <v>196.83750000000001</v>
      </c>
      <c r="D156" s="24">
        <f t="shared" si="14"/>
        <v>208.55218691317376</v>
      </c>
      <c r="E156">
        <f t="shared" si="15"/>
        <v>185.12281308682626</v>
      </c>
      <c r="F156">
        <f t="shared" si="16"/>
        <v>5.8573434565868734</v>
      </c>
    </row>
    <row r="157" spans="1:6" x14ac:dyDescent="0.35">
      <c r="A157" s="1">
        <v>45700</v>
      </c>
      <c r="B157">
        <v>185.43</v>
      </c>
      <c r="C157">
        <f t="shared" si="17"/>
        <v>196.55649999999997</v>
      </c>
      <c r="D157" s="24">
        <f t="shared" si="14"/>
        <v>209.0962696193057</v>
      </c>
      <c r="E157">
        <f t="shared" si="15"/>
        <v>184.01673038069424</v>
      </c>
      <c r="F157">
        <f t="shared" si="16"/>
        <v>6.2698848096528694</v>
      </c>
    </row>
    <row r="158" spans="1:6" x14ac:dyDescent="0.35">
      <c r="A158" s="1">
        <v>45701</v>
      </c>
      <c r="B158">
        <v>187.88</v>
      </c>
      <c r="C158">
        <f t="shared" si="17"/>
        <v>196.10149999999999</v>
      </c>
      <c r="D158" s="24">
        <f t="shared" si="14"/>
        <v>209.22343386742412</v>
      </c>
      <c r="E158">
        <f t="shared" si="15"/>
        <v>182.97956613257585</v>
      </c>
      <c r="F158">
        <f t="shared" si="16"/>
        <v>6.5609669337120708</v>
      </c>
    </row>
    <row r="159" spans="1:6" x14ac:dyDescent="0.35">
      <c r="A159" s="1">
        <v>45702</v>
      </c>
      <c r="B159">
        <v>186.87</v>
      </c>
      <c r="C159">
        <f t="shared" si="17"/>
        <v>195.72449999999998</v>
      </c>
      <c r="D159" s="24">
        <f t="shared" si="14"/>
        <v>209.46951858090679</v>
      </c>
      <c r="E159">
        <f t="shared" si="15"/>
        <v>181.97948141909316</v>
      </c>
      <c r="F159">
        <f t="shared" si="16"/>
        <v>6.8725092904534097</v>
      </c>
    </row>
    <row r="160" spans="1:6" x14ac:dyDescent="0.35">
      <c r="A160" s="1">
        <v>45706</v>
      </c>
      <c r="B160">
        <v>185.8</v>
      </c>
      <c r="C160">
        <f t="shared" si="17"/>
        <v>195.137</v>
      </c>
      <c r="D160" s="24">
        <f t="shared" si="14"/>
        <v>209.54208988992579</v>
      </c>
      <c r="E160">
        <f t="shared" si="15"/>
        <v>180.73191011007421</v>
      </c>
      <c r="F160">
        <f t="shared" si="16"/>
        <v>7.2025449449628933</v>
      </c>
    </row>
    <row r="161" spans="1:6" x14ac:dyDescent="0.35">
      <c r="A161" s="1">
        <v>45707</v>
      </c>
      <c r="B161">
        <v>187.13</v>
      </c>
      <c r="C161">
        <f t="shared" si="17"/>
        <v>194.512</v>
      </c>
      <c r="D161" s="24">
        <f t="shared" si="14"/>
        <v>209.1786030939611</v>
      </c>
      <c r="E161">
        <f t="shared" si="15"/>
        <v>179.8453969060389</v>
      </c>
      <c r="F161">
        <f t="shared" si="16"/>
        <v>7.3333015469805529</v>
      </c>
    </row>
    <row r="162" spans="1:6" x14ac:dyDescent="0.35">
      <c r="A162" s="1">
        <v>45708</v>
      </c>
      <c r="B162">
        <v>186.64</v>
      </c>
      <c r="C162">
        <f t="shared" si="17"/>
        <v>193.8425</v>
      </c>
      <c r="D162" s="24">
        <f t="shared" si="14"/>
        <v>208.67010139597414</v>
      </c>
      <c r="E162">
        <f t="shared" si="15"/>
        <v>179.01489860402586</v>
      </c>
      <c r="F162">
        <f t="shared" si="16"/>
        <v>7.4138006979870781</v>
      </c>
    </row>
    <row r="163" spans="1:6" x14ac:dyDescent="0.35">
      <c r="A163" s="1">
        <v>45709</v>
      </c>
      <c r="B163">
        <v>181.58</v>
      </c>
      <c r="C163">
        <f t="shared" si="17"/>
        <v>192.9425</v>
      </c>
      <c r="D163" s="24">
        <f t="shared" si="14"/>
        <v>208.47226344416035</v>
      </c>
      <c r="E163">
        <f t="shared" si="15"/>
        <v>177.41273655583964</v>
      </c>
      <c r="F163">
        <f t="shared" si="16"/>
        <v>7.7648817220801707</v>
      </c>
    </row>
    <row r="164" spans="1:6" x14ac:dyDescent="0.35">
      <c r="A164" s="1">
        <v>45712</v>
      </c>
      <c r="B164">
        <v>181.19</v>
      </c>
      <c r="C164">
        <f t="shared" si="17"/>
        <v>191.90699999999998</v>
      </c>
      <c r="D164" s="24">
        <f t="shared" si="14"/>
        <v>207.68182084308972</v>
      </c>
      <c r="E164">
        <f t="shared" si="15"/>
        <v>176.13217915691024</v>
      </c>
      <c r="F164">
        <f t="shared" si="16"/>
        <v>7.8874104215448764</v>
      </c>
    </row>
    <row r="165" spans="1:6" x14ac:dyDescent="0.35">
      <c r="A165" s="1">
        <v>45713</v>
      </c>
      <c r="B165">
        <v>177.37</v>
      </c>
      <c r="C165">
        <f t="shared" si="17"/>
        <v>191.08699999999999</v>
      </c>
      <c r="D165" s="24">
        <f t="shared" si="14"/>
        <v>208.10970446692949</v>
      </c>
      <c r="E165">
        <f t="shared" si="15"/>
        <v>174.06429553307049</v>
      </c>
      <c r="F165">
        <f t="shared" si="16"/>
        <v>8.5113522334647413</v>
      </c>
    </row>
    <row r="166" spans="1:6" x14ac:dyDescent="0.35">
      <c r="A166" s="1">
        <v>45714</v>
      </c>
      <c r="B166">
        <v>174.7</v>
      </c>
      <c r="C166">
        <f t="shared" si="17"/>
        <v>189.96849999999998</v>
      </c>
      <c r="D166" s="24">
        <f t="shared" si="14"/>
        <v>208.23054493651128</v>
      </c>
      <c r="E166">
        <f t="shared" si="15"/>
        <v>171.70645506348868</v>
      </c>
      <c r="F166">
        <f t="shared" si="16"/>
        <v>9.1310224682556473</v>
      </c>
    </row>
    <row r="167" spans="1:6" x14ac:dyDescent="0.35">
      <c r="A167" s="1">
        <v>45715</v>
      </c>
      <c r="B167">
        <v>170.21</v>
      </c>
      <c r="C167">
        <f t="shared" si="17"/>
        <v>188.61999999999998</v>
      </c>
      <c r="D167" s="24">
        <f t="shared" si="14"/>
        <v>208.54702159063623</v>
      </c>
      <c r="E167">
        <f t="shared" si="15"/>
        <v>168.69297840936372</v>
      </c>
      <c r="F167">
        <f t="shared" si="16"/>
        <v>9.9635107953181361</v>
      </c>
    </row>
    <row r="168" spans="1:6" x14ac:dyDescent="0.35">
      <c r="A168" s="1">
        <v>45716</v>
      </c>
      <c r="B168">
        <v>172.22</v>
      </c>
      <c r="C168">
        <f t="shared" si="17"/>
        <v>187.09949999999998</v>
      </c>
      <c r="D168" s="24">
        <f t="shared" si="14"/>
        <v>207.16571090290839</v>
      </c>
      <c r="E168">
        <f t="shared" si="15"/>
        <v>167.03328909709157</v>
      </c>
      <c r="F168">
        <f t="shared" si="16"/>
        <v>10.033105451454201</v>
      </c>
    </row>
    <row r="169" spans="1:6" x14ac:dyDescent="0.35">
      <c r="A169" s="1">
        <v>45719</v>
      </c>
      <c r="B169">
        <v>168.66</v>
      </c>
      <c r="C169">
        <f t="shared" si="17"/>
        <v>185.25249999999997</v>
      </c>
      <c r="D169" s="24">
        <f t="shared" si="14"/>
        <v>204.94550904542413</v>
      </c>
      <c r="E169">
        <f t="shared" si="15"/>
        <v>165.55949095457581</v>
      </c>
      <c r="F169">
        <f t="shared" si="16"/>
        <v>9.8465045227120811</v>
      </c>
    </row>
    <row r="170" spans="1:6" x14ac:dyDescent="0.35">
      <c r="A170" s="1">
        <v>45720</v>
      </c>
      <c r="B170">
        <v>172.61</v>
      </c>
      <c r="C170">
        <f t="shared" si="17"/>
        <v>183.75099999999995</v>
      </c>
      <c r="D170" s="24">
        <f t="shared" si="14"/>
        <v>202.4144288043982</v>
      </c>
      <c r="E170">
        <f t="shared" si="15"/>
        <v>165.0875711956017</v>
      </c>
      <c r="F170">
        <f t="shared" si="16"/>
        <v>9.3317144021991218</v>
      </c>
    </row>
    <row r="171" spans="1:6" x14ac:dyDescent="0.35">
      <c r="A171" s="1">
        <v>45721</v>
      </c>
      <c r="B171">
        <v>174.99</v>
      </c>
      <c r="C171">
        <f t="shared" si="17"/>
        <v>182.11499999999995</v>
      </c>
      <c r="D171" s="24">
        <f t="shared" si="14"/>
        <v>197.35848696121857</v>
      </c>
      <c r="E171">
        <f t="shared" si="15"/>
        <v>166.87151303878133</v>
      </c>
      <c r="F171">
        <f t="shared" si="16"/>
        <v>7.6217434806093092</v>
      </c>
    </row>
    <row r="172" spans="1:6" x14ac:dyDescent="0.35">
      <c r="A172" s="1">
        <v>45722</v>
      </c>
      <c r="B172">
        <v>174.21</v>
      </c>
      <c r="C172">
        <f t="shared" si="17"/>
        <v>181.16049999999996</v>
      </c>
      <c r="D172" s="24">
        <f t="shared" si="14"/>
        <v>195.83516054480518</v>
      </c>
      <c r="E172">
        <f t="shared" si="15"/>
        <v>166.48583945519474</v>
      </c>
      <c r="F172">
        <f t="shared" si="16"/>
        <v>7.3373302724026095</v>
      </c>
    </row>
    <row r="173" spans="1:6" x14ac:dyDescent="0.35">
      <c r="A173" s="1">
        <v>45723</v>
      </c>
      <c r="B173">
        <v>175.75</v>
      </c>
      <c r="C173">
        <f t="shared" si="17"/>
        <v>180.28249999999997</v>
      </c>
      <c r="D173" s="24">
        <f t="shared" si="14"/>
        <v>193.96412328780735</v>
      </c>
      <c r="E173">
        <f t="shared" si="15"/>
        <v>166.60087671219259</v>
      </c>
      <c r="F173">
        <f t="shared" si="16"/>
        <v>6.8408116439036952</v>
      </c>
    </row>
    <row r="174" spans="1:6" x14ac:dyDescent="0.35">
      <c r="A174" s="1">
        <v>45726</v>
      </c>
      <c r="B174">
        <v>167.81</v>
      </c>
      <c r="C174">
        <f t="shared" si="17"/>
        <v>179.31599999999997</v>
      </c>
      <c r="D174" s="24">
        <f t="shared" si="14"/>
        <v>193.67231443687848</v>
      </c>
      <c r="E174">
        <f t="shared" si="15"/>
        <v>164.95968556312147</v>
      </c>
      <c r="F174">
        <f t="shared" si="16"/>
        <v>7.178157218439253</v>
      </c>
    </row>
    <row r="175" spans="1:6" x14ac:dyDescent="0.35">
      <c r="A175" s="1">
        <v>45727</v>
      </c>
      <c r="B175">
        <v>165.98</v>
      </c>
      <c r="C175">
        <f t="shared" si="17"/>
        <v>178.20499999999998</v>
      </c>
      <c r="D175" s="24">
        <f t="shared" si="14"/>
        <v>193.09568871900541</v>
      </c>
      <c r="E175">
        <f t="shared" si="15"/>
        <v>163.31431128099456</v>
      </c>
      <c r="F175">
        <f t="shared" si="16"/>
        <v>7.4453443595027187</v>
      </c>
    </row>
    <row r="176" spans="1:6" x14ac:dyDescent="0.35">
      <c r="A176" s="1">
        <v>45728</v>
      </c>
      <c r="B176">
        <v>169</v>
      </c>
      <c r="C176">
        <f t="shared" si="17"/>
        <v>177.30149999999998</v>
      </c>
      <c r="D176" s="24">
        <f t="shared" si="14"/>
        <v>192.12003359461511</v>
      </c>
      <c r="E176">
        <f t="shared" si="15"/>
        <v>162.48296640538484</v>
      </c>
      <c r="F176">
        <f t="shared" si="16"/>
        <v>7.4092667973075592</v>
      </c>
    </row>
    <row r="177" spans="1:6" x14ac:dyDescent="0.35">
      <c r="A177" s="1">
        <v>45729</v>
      </c>
      <c r="B177">
        <v>164.73</v>
      </c>
      <c r="C177">
        <f t="shared" si="17"/>
        <v>176.26650000000001</v>
      </c>
      <c r="D177" s="24">
        <f t="shared" si="14"/>
        <v>191.57795463886089</v>
      </c>
      <c r="E177">
        <f t="shared" si="15"/>
        <v>160.95504536113913</v>
      </c>
      <c r="F177">
        <f t="shared" si="16"/>
        <v>7.6557273194304463</v>
      </c>
    </row>
    <row r="178" spans="1:6" x14ac:dyDescent="0.35">
      <c r="A178" s="1">
        <v>45730</v>
      </c>
      <c r="B178">
        <v>167.62</v>
      </c>
      <c r="C178">
        <f t="shared" si="17"/>
        <v>175.2535</v>
      </c>
      <c r="D178" s="24">
        <f t="shared" si="14"/>
        <v>190.00019101152776</v>
      </c>
      <c r="E178">
        <f t="shared" si="15"/>
        <v>160.50680898847224</v>
      </c>
      <c r="F178">
        <f t="shared" si="16"/>
        <v>7.373345505763881</v>
      </c>
    </row>
    <row r="179" spans="1:6" x14ac:dyDescent="0.35">
      <c r="A179" s="1">
        <v>45733</v>
      </c>
      <c r="B179">
        <v>166.57</v>
      </c>
      <c r="C179">
        <f t="shared" si="17"/>
        <v>174.23850000000002</v>
      </c>
      <c r="D179" s="24">
        <f t="shared" si="14"/>
        <v>188.40156430566196</v>
      </c>
      <c r="E179">
        <f t="shared" si="15"/>
        <v>160.07543569433807</v>
      </c>
      <c r="F179">
        <f t="shared" si="16"/>
        <v>7.0815321528309791</v>
      </c>
    </row>
    <row r="180" spans="1:6" x14ac:dyDescent="0.35">
      <c r="A180" s="1">
        <v>45734</v>
      </c>
      <c r="B180">
        <v>162.66999999999999</v>
      </c>
      <c r="C180">
        <f t="shared" si="17"/>
        <v>173.08199999999999</v>
      </c>
      <c r="D180" s="24">
        <f t="shared" si="14"/>
        <v>187.04605852631374</v>
      </c>
      <c r="E180">
        <f t="shared" si="15"/>
        <v>159.11794147368624</v>
      </c>
      <c r="F180">
        <f t="shared" si="16"/>
        <v>6.9820292631568774</v>
      </c>
    </row>
    <row r="181" spans="1:6" x14ac:dyDescent="0.35">
      <c r="A181" s="1">
        <v>45735</v>
      </c>
      <c r="B181">
        <v>166.28</v>
      </c>
      <c r="C181">
        <f t="shared" si="17"/>
        <v>172.03950000000003</v>
      </c>
      <c r="D181" s="24">
        <f t="shared" ref="D181:D189" si="18">C181+F181*2</f>
        <v>184.63365649794531</v>
      </c>
      <c r="E181">
        <f t="shared" ref="E181:E189" si="19">C181+F181*-2</f>
        <v>159.44534350205475</v>
      </c>
      <c r="F181">
        <f t="shared" ref="F181:F189" si="20">_xlfn.STDEV.S(B162:B181)</f>
        <v>6.2970782489726318</v>
      </c>
    </row>
    <row r="182" spans="1:6" x14ac:dyDescent="0.35">
      <c r="A182" s="1">
        <v>45736</v>
      </c>
      <c r="B182">
        <v>165.05</v>
      </c>
      <c r="C182">
        <f t="shared" si="17"/>
        <v>170.96000000000004</v>
      </c>
      <c r="D182" s="24">
        <f t="shared" si="18"/>
        <v>181.87385213483552</v>
      </c>
      <c r="E182">
        <f t="shared" si="19"/>
        <v>160.04614786516456</v>
      </c>
      <c r="F182">
        <f t="shared" si="20"/>
        <v>5.4569260674177356</v>
      </c>
    </row>
    <row r="183" spans="1:6" x14ac:dyDescent="0.35">
      <c r="A183" s="1">
        <v>45737</v>
      </c>
      <c r="B183">
        <v>166.25</v>
      </c>
      <c r="C183">
        <f t="shared" si="17"/>
        <v>170.19350000000003</v>
      </c>
      <c r="D183" s="24">
        <f t="shared" si="18"/>
        <v>180.07098162022564</v>
      </c>
      <c r="E183">
        <f t="shared" si="19"/>
        <v>160.31601837977442</v>
      </c>
      <c r="F183">
        <f t="shared" si="20"/>
        <v>4.9387408101128072</v>
      </c>
    </row>
    <row r="184" spans="1:6" x14ac:dyDescent="0.35">
      <c r="A184" s="1">
        <v>45740</v>
      </c>
      <c r="B184">
        <v>169.93</v>
      </c>
      <c r="C184">
        <f t="shared" si="17"/>
        <v>169.63050000000004</v>
      </c>
      <c r="D184" s="24">
        <f t="shared" si="18"/>
        <v>178.04401162682609</v>
      </c>
      <c r="E184">
        <f t="shared" si="19"/>
        <v>161.21698837317399</v>
      </c>
      <c r="F184">
        <f t="shared" si="20"/>
        <v>4.2067558134130199</v>
      </c>
    </row>
    <row r="185" spans="1:6" x14ac:dyDescent="0.35">
      <c r="A185" s="1">
        <v>45741</v>
      </c>
      <c r="B185">
        <v>172.79</v>
      </c>
      <c r="C185">
        <f t="shared" si="17"/>
        <v>169.4015</v>
      </c>
      <c r="D185" s="24">
        <f t="shared" si="18"/>
        <v>177.15117374525502</v>
      </c>
      <c r="E185">
        <f t="shared" si="19"/>
        <v>161.65182625474498</v>
      </c>
      <c r="F185">
        <f t="shared" si="20"/>
        <v>3.8748368726275051</v>
      </c>
    </row>
    <row r="186" spans="1:6" x14ac:dyDescent="0.35">
      <c r="A186" s="1">
        <v>45742</v>
      </c>
      <c r="B186">
        <v>167.14</v>
      </c>
      <c r="C186">
        <f t="shared" si="17"/>
        <v>169.02350000000001</v>
      </c>
      <c r="D186" s="24">
        <f t="shared" si="18"/>
        <v>176.41418339550762</v>
      </c>
      <c r="E186">
        <f t="shared" si="19"/>
        <v>161.6328166044924</v>
      </c>
      <c r="F186">
        <f t="shared" si="20"/>
        <v>3.6953416977537983</v>
      </c>
    </row>
    <row r="187" spans="1:6" x14ac:dyDescent="0.35">
      <c r="A187" s="1">
        <v>45743</v>
      </c>
      <c r="B187">
        <v>164.08</v>
      </c>
      <c r="C187">
        <f t="shared" si="17"/>
        <v>168.71699999999998</v>
      </c>
      <c r="D187" s="24">
        <f t="shared" si="18"/>
        <v>176.40303682695205</v>
      </c>
      <c r="E187">
        <f t="shared" si="19"/>
        <v>161.03096317304792</v>
      </c>
      <c r="F187">
        <f t="shared" si="20"/>
        <v>3.8430184134760283</v>
      </c>
    </row>
    <row r="188" spans="1:6" x14ac:dyDescent="0.35">
      <c r="A188" s="1">
        <v>45744</v>
      </c>
      <c r="B188">
        <v>156.06</v>
      </c>
      <c r="C188">
        <f t="shared" si="17"/>
        <v>167.90899999999999</v>
      </c>
      <c r="D188" s="24">
        <f t="shared" si="18"/>
        <v>177.26149339115398</v>
      </c>
      <c r="E188">
        <f t="shared" si="19"/>
        <v>158.55650660884601</v>
      </c>
      <c r="F188">
        <f t="shared" si="20"/>
        <v>4.6762466955769941</v>
      </c>
    </row>
    <row r="189" spans="1:6" x14ac:dyDescent="0.35">
      <c r="A189" s="3">
        <v>45747</v>
      </c>
      <c r="B189">
        <v>156.22999999999999</v>
      </c>
      <c r="C189">
        <f t="shared" si="17"/>
        <v>167.28749999999999</v>
      </c>
      <c r="D189" s="24">
        <f t="shared" si="18"/>
        <v>177.98514533855342</v>
      </c>
      <c r="E189">
        <f t="shared" si="19"/>
        <v>156.58985466144657</v>
      </c>
      <c r="F189">
        <f t="shared" si="20"/>
        <v>5.3488226692767125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4A7-E386-496C-A60F-622E3A96B31A}">
  <dimension ref="A1:M189"/>
  <sheetViews>
    <sheetView topLeftCell="A7" zoomScale="72" workbookViewId="0">
      <selection activeCell="T11" sqref="T11"/>
    </sheetView>
  </sheetViews>
  <sheetFormatPr defaultRowHeight="14.5" x14ac:dyDescent="0.35"/>
  <cols>
    <col min="1" max="1" width="11.08984375" bestFit="1" customWidth="1"/>
    <col min="2" max="2" width="16.6328125" bestFit="1" customWidth="1"/>
    <col min="3" max="3" width="11.08984375" bestFit="1" customWidth="1"/>
    <col min="4" max="4" width="8.08984375" bestFit="1" customWidth="1"/>
    <col min="5" max="5" width="8" bestFit="1" customWidth="1"/>
    <col min="6" max="6" width="11.90625" bestFit="1" customWidth="1"/>
    <col min="7" max="7" width="9" bestFit="1" customWidth="1"/>
    <col min="10" max="10" width="16.08984375" bestFit="1" customWidth="1"/>
    <col min="11" max="11" width="12.453125" bestFit="1" customWidth="1"/>
    <col min="12" max="12" width="16.08984375" bestFit="1" customWidth="1"/>
  </cols>
  <sheetData>
    <row r="1" spans="1:7" ht="16" x14ac:dyDescent="0.4">
      <c r="A1" s="7" t="s">
        <v>0</v>
      </c>
      <c r="B1" s="7" t="s">
        <v>83</v>
      </c>
      <c r="C1" s="7" t="s">
        <v>0</v>
      </c>
      <c r="D1" s="7" t="s">
        <v>138</v>
      </c>
      <c r="E1" s="7" t="s">
        <v>139</v>
      </c>
    </row>
    <row r="2" spans="1:7" x14ac:dyDescent="0.35">
      <c r="A2" s="3">
        <v>45474</v>
      </c>
      <c r="B2">
        <v>184.49</v>
      </c>
      <c r="C2" s="3">
        <v>45474</v>
      </c>
    </row>
    <row r="3" spans="1:7" x14ac:dyDescent="0.35">
      <c r="A3" s="1">
        <v>45475</v>
      </c>
      <c r="B3">
        <v>186.61</v>
      </c>
      <c r="C3" s="1">
        <v>45475</v>
      </c>
    </row>
    <row r="4" spans="1:7" x14ac:dyDescent="0.35">
      <c r="A4" s="1">
        <v>45476</v>
      </c>
      <c r="B4">
        <v>187.39</v>
      </c>
      <c r="C4" s="1">
        <v>45476</v>
      </c>
    </row>
    <row r="5" spans="1:7" x14ac:dyDescent="0.35">
      <c r="A5" s="1">
        <v>45478</v>
      </c>
      <c r="B5">
        <v>191.96</v>
      </c>
      <c r="C5" s="1">
        <v>45478</v>
      </c>
    </row>
    <row r="6" spans="1:7" x14ac:dyDescent="0.35">
      <c r="A6" s="1">
        <v>45481</v>
      </c>
      <c r="B6">
        <v>190.48</v>
      </c>
      <c r="C6" s="1">
        <v>45481</v>
      </c>
    </row>
    <row r="7" spans="1:7" x14ac:dyDescent="0.35">
      <c r="A7" s="1">
        <v>45482</v>
      </c>
      <c r="B7">
        <v>190.44</v>
      </c>
      <c r="C7" s="1">
        <v>45482</v>
      </c>
    </row>
    <row r="8" spans="1:7" x14ac:dyDescent="0.35">
      <c r="A8" s="1">
        <v>45483</v>
      </c>
      <c r="B8">
        <v>192.66</v>
      </c>
      <c r="C8" s="1">
        <v>45483</v>
      </c>
    </row>
    <row r="9" spans="1:7" x14ac:dyDescent="0.35">
      <c r="A9" s="1">
        <v>45484</v>
      </c>
      <c r="B9">
        <v>187.3</v>
      </c>
      <c r="C9" s="1">
        <v>45484</v>
      </c>
    </row>
    <row r="10" spans="1:7" x14ac:dyDescent="0.35">
      <c r="A10" s="1">
        <v>45485</v>
      </c>
      <c r="B10">
        <v>186.78</v>
      </c>
      <c r="C10" s="1">
        <v>45485</v>
      </c>
    </row>
    <row r="11" spans="1:7" x14ac:dyDescent="0.35">
      <c r="A11" s="1">
        <v>45488</v>
      </c>
      <c r="B11">
        <v>188.19</v>
      </c>
      <c r="C11" s="1">
        <v>45488</v>
      </c>
    </row>
    <row r="12" spans="1:7" x14ac:dyDescent="0.35">
      <c r="A12" s="1">
        <v>45489</v>
      </c>
      <c r="B12">
        <v>185.5</v>
      </c>
      <c r="C12" s="1">
        <v>45489</v>
      </c>
    </row>
    <row r="13" spans="1:7" x14ac:dyDescent="0.35">
      <c r="A13" s="1">
        <v>45490</v>
      </c>
      <c r="B13">
        <v>182.62</v>
      </c>
      <c r="C13" s="1">
        <v>45490</v>
      </c>
    </row>
    <row r="14" spans="1:7" ht="16" x14ac:dyDescent="0.4">
      <c r="A14" s="1">
        <v>45491</v>
      </c>
      <c r="B14">
        <v>179.22</v>
      </c>
      <c r="C14" s="1">
        <v>45491</v>
      </c>
      <c r="F14" s="7" t="s">
        <v>140</v>
      </c>
      <c r="G14" s="7" t="s">
        <v>141</v>
      </c>
    </row>
    <row r="15" spans="1:7" x14ac:dyDescent="0.35">
      <c r="A15" s="1">
        <v>45492</v>
      </c>
      <c r="B15">
        <v>179.39</v>
      </c>
      <c r="C15" s="1">
        <v>45492</v>
      </c>
      <c r="D15">
        <f>(B15-MIN(B2:B15))/(MAX(B2:B15)-MIN(B2:B15))*100</f>
        <v>1.2648809523808595</v>
      </c>
      <c r="F15">
        <v>80</v>
      </c>
      <c r="G15">
        <v>20</v>
      </c>
    </row>
    <row r="16" spans="1:7" x14ac:dyDescent="0.35">
      <c r="A16" s="1">
        <v>45495</v>
      </c>
      <c r="B16">
        <v>183.35</v>
      </c>
      <c r="C16" s="1">
        <v>45495</v>
      </c>
      <c r="D16">
        <f t="shared" ref="D16:D79" si="0">(B16-MIN(B3:B16))/(MAX(B3:B16)-MIN(B3:B16))*100</f>
        <v>30.729166666666639</v>
      </c>
      <c r="F16">
        <v>80</v>
      </c>
      <c r="G16">
        <v>20</v>
      </c>
    </row>
    <row r="17" spans="1:13" ht="15" thickBot="1" x14ac:dyDescent="0.4">
      <c r="A17" s="1">
        <v>45496</v>
      </c>
      <c r="B17">
        <v>183.6</v>
      </c>
      <c r="C17" s="1">
        <v>45496</v>
      </c>
      <c r="D17">
        <f t="shared" si="0"/>
        <v>32.589285714285687</v>
      </c>
      <c r="E17">
        <f>AVERAGE(D15:D17)</f>
        <v>21.527777777777729</v>
      </c>
      <c r="F17">
        <v>80</v>
      </c>
      <c r="G17">
        <v>20</v>
      </c>
    </row>
    <row r="18" spans="1:13" ht="16" x14ac:dyDescent="0.4">
      <c r="A18" s="1">
        <v>45497</v>
      </c>
      <c r="B18">
        <v>174.37</v>
      </c>
      <c r="C18" s="1">
        <v>45497</v>
      </c>
      <c r="D18">
        <f t="shared" si="0"/>
        <v>0</v>
      </c>
      <c r="E18">
        <f t="shared" ref="E18:E81" si="1">AVERAGE(D16:D18)</f>
        <v>21.106150793650773</v>
      </c>
      <c r="F18">
        <v>80</v>
      </c>
      <c r="G18">
        <v>20</v>
      </c>
      <c r="J18" s="7" t="s">
        <v>138</v>
      </c>
      <c r="K18" s="21"/>
      <c r="L18" s="7" t="s">
        <v>139</v>
      </c>
      <c r="M18" s="21"/>
    </row>
    <row r="19" spans="1:13" x14ac:dyDescent="0.35">
      <c r="A19" s="1">
        <v>45498</v>
      </c>
      <c r="B19">
        <v>169.16</v>
      </c>
      <c r="C19" s="1">
        <v>45498</v>
      </c>
      <c r="D19">
        <f t="shared" si="0"/>
        <v>0</v>
      </c>
      <c r="E19">
        <f t="shared" si="1"/>
        <v>10.863095238095228</v>
      </c>
      <c r="F19">
        <v>80</v>
      </c>
      <c r="G19">
        <v>20</v>
      </c>
    </row>
    <row r="20" spans="1:13" x14ac:dyDescent="0.35">
      <c r="A20" s="1">
        <v>45499</v>
      </c>
      <c r="B20">
        <v>168.68</v>
      </c>
      <c r="C20" s="1">
        <v>45499</v>
      </c>
      <c r="D20">
        <f t="shared" si="0"/>
        <v>0</v>
      </c>
      <c r="E20">
        <f t="shared" si="1"/>
        <v>0</v>
      </c>
      <c r="F20">
        <v>80</v>
      </c>
      <c r="G20">
        <v>20</v>
      </c>
      <c r="J20" t="s">
        <v>112</v>
      </c>
      <c r="K20">
        <v>46.124587585153549</v>
      </c>
      <c r="L20" t="s">
        <v>112</v>
      </c>
      <c r="M20">
        <v>46.589821341595574</v>
      </c>
    </row>
    <row r="21" spans="1:13" x14ac:dyDescent="0.35">
      <c r="A21" s="1">
        <v>45502</v>
      </c>
      <c r="B21">
        <v>171.13</v>
      </c>
      <c r="C21" s="1">
        <v>45502</v>
      </c>
      <c r="D21">
        <f t="shared" si="0"/>
        <v>10.216847372810632</v>
      </c>
      <c r="E21">
        <f t="shared" si="1"/>
        <v>3.4056157909368774</v>
      </c>
      <c r="F21">
        <v>80</v>
      </c>
      <c r="G21">
        <v>20</v>
      </c>
      <c r="J21" t="s">
        <v>56</v>
      </c>
      <c r="K21">
        <v>2.7631671795478581</v>
      </c>
      <c r="L21" t="s">
        <v>56</v>
      </c>
      <c r="M21">
        <v>2.5397998428016209</v>
      </c>
    </row>
    <row r="22" spans="1:13" x14ac:dyDescent="0.35">
      <c r="A22" s="1">
        <v>45503</v>
      </c>
      <c r="B22">
        <v>171.86</v>
      </c>
      <c r="C22" s="1">
        <v>45503</v>
      </c>
      <c r="D22">
        <f t="shared" si="0"/>
        <v>16.299333675038486</v>
      </c>
      <c r="E22">
        <f t="shared" si="1"/>
        <v>8.838727015949706</v>
      </c>
      <c r="F22">
        <v>80</v>
      </c>
      <c r="G22">
        <v>20</v>
      </c>
      <c r="J22" t="s">
        <v>113</v>
      </c>
      <c r="K22">
        <v>42.009685230024104</v>
      </c>
      <c r="L22" t="s">
        <v>113</v>
      </c>
      <c r="M22">
        <v>45.165649202342173</v>
      </c>
    </row>
    <row r="23" spans="1:13" x14ac:dyDescent="0.35">
      <c r="A23" s="1">
        <v>45504</v>
      </c>
      <c r="B23">
        <v>173.15</v>
      </c>
      <c r="C23" s="1">
        <v>45504</v>
      </c>
      <c r="D23">
        <f t="shared" si="0"/>
        <v>22.911327524346493</v>
      </c>
      <c r="E23">
        <f t="shared" si="1"/>
        <v>16.475836190731869</v>
      </c>
      <c r="F23">
        <v>80</v>
      </c>
      <c r="G23">
        <v>20</v>
      </c>
      <c r="J23" t="s">
        <v>114</v>
      </c>
      <c r="K23">
        <v>0</v>
      </c>
      <c r="L23" t="s">
        <v>114</v>
      </c>
      <c r="M23">
        <v>0</v>
      </c>
    </row>
    <row r="24" spans="1:13" x14ac:dyDescent="0.35">
      <c r="A24" s="1">
        <v>45505</v>
      </c>
      <c r="B24">
        <v>172.45</v>
      </c>
      <c r="C24" s="1">
        <v>45505</v>
      </c>
      <c r="D24">
        <f t="shared" si="0"/>
        <v>19.323423885187001</v>
      </c>
      <c r="E24">
        <f t="shared" si="1"/>
        <v>19.511361694857328</v>
      </c>
      <c r="F24">
        <v>80</v>
      </c>
      <c r="G24">
        <v>20</v>
      </c>
      <c r="J24" t="s">
        <v>115</v>
      </c>
      <c r="K24">
        <v>36.55326593989696</v>
      </c>
      <c r="L24" t="s">
        <v>115</v>
      </c>
      <c r="M24">
        <v>33.405851295523945</v>
      </c>
    </row>
    <row r="25" spans="1:13" x14ac:dyDescent="0.35">
      <c r="A25" s="1">
        <v>45506</v>
      </c>
      <c r="B25">
        <v>168.4</v>
      </c>
      <c r="C25" s="1">
        <v>45506</v>
      </c>
      <c r="D25">
        <f t="shared" si="0"/>
        <v>0</v>
      </c>
      <c r="E25">
        <f t="shared" si="1"/>
        <v>14.078250469844498</v>
      </c>
      <c r="F25">
        <v>80</v>
      </c>
      <c r="G25">
        <v>20</v>
      </c>
      <c r="J25" t="s">
        <v>116</v>
      </c>
      <c r="K25">
        <v>1336.1412508728313</v>
      </c>
      <c r="L25" t="s">
        <v>116</v>
      </c>
      <c r="M25">
        <v>1115.9509007786589</v>
      </c>
    </row>
    <row r="26" spans="1:13" x14ac:dyDescent="0.35">
      <c r="A26" s="1">
        <v>45509</v>
      </c>
      <c r="B26">
        <v>160.63999999999999</v>
      </c>
      <c r="C26" s="1">
        <v>45509</v>
      </c>
      <c r="D26">
        <f t="shared" si="0"/>
        <v>0</v>
      </c>
      <c r="E26">
        <f t="shared" si="1"/>
        <v>6.4411412950623337</v>
      </c>
      <c r="F26">
        <v>80</v>
      </c>
      <c r="G26">
        <v>20</v>
      </c>
      <c r="J26" t="s">
        <v>117</v>
      </c>
      <c r="K26">
        <v>-1.4687306757004421</v>
      </c>
      <c r="L26" t="s">
        <v>117</v>
      </c>
      <c r="M26">
        <v>-1.4349908960037356</v>
      </c>
    </row>
    <row r="27" spans="1:13" x14ac:dyDescent="0.35">
      <c r="A27" s="1">
        <v>45510</v>
      </c>
      <c r="B27">
        <v>160.54</v>
      </c>
      <c r="C27" s="1">
        <v>45510</v>
      </c>
      <c r="D27">
        <f t="shared" si="0"/>
        <v>0</v>
      </c>
      <c r="E27">
        <f t="shared" si="1"/>
        <v>0</v>
      </c>
      <c r="F27">
        <v>80</v>
      </c>
      <c r="G27">
        <v>20</v>
      </c>
      <c r="J27" t="s">
        <v>118</v>
      </c>
      <c r="K27">
        <v>0.1624062775507879</v>
      </c>
      <c r="L27" t="s">
        <v>118</v>
      </c>
      <c r="M27">
        <v>0.12466530030010778</v>
      </c>
    </row>
    <row r="28" spans="1:13" x14ac:dyDescent="0.35">
      <c r="A28" s="1">
        <v>45511</v>
      </c>
      <c r="B28">
        <v>160.75</v>
      </c>
      <c r="C28" s="1">
        <v>45511</v>
      </c>
      <c r="D28">
        <f t="shared" si="0"/>
        <v>0.91066782307028593</v>
      </c>
      <c r="E28">
        <f t="shared" si="1"/>
        <v>0.30355594102342864</v>
      </c>
      <c r="F28">
        <v>80</v>
      </c>
      <c r="G28">
        <v>20</v>
      </c>
      <c r="J28" t="s">
        <v>119</v>
      </c>
      <c r="K28">
        <v>100</v>
      </c>
      <c r="L28" t="s">
        <v>119</v>
      </c>
      <c r="M28">
        <v>100</v>
      </c>
    </row>
    <row r="29" spans="1:13" ht="16" x14ac:dyDescent="0.4">
      <c r="A29" s="1">
        <v>45512</v>
      </c>
      <c r="B29">
        <v>163.84</v>
      </c>
      <c r="C29" s="1">
        <v>45512</v>
      </c>
      <c r="D29">
        <f t="shared" si="0"/>
        <v>14.310494362532571</v>
      </c>
      <c r="E29">
        <f t="shared" si="1"/>
        <v>5.073720728534286</v>
      </c>
      <c r="F29">
        <v>80</v>
      </c>
      <c r="G29">
        <v>20</v>
      </c>
      <c r="J29" s="7" t="s">
        <v>120</v>
      </c>
      <c r="K29">
        <v>0</v>
      </c>
      <c r="L29" s="7" t="s">
        <v>120</v>
      </c>
      <c r="M29">
        <v>0</v>
      </c>
    </row>
    <row r="30" spans="1:13" ht="16" x14ac:dyDescent="0.4">
      <c r="A30" s="1">
        <v>45513</v>
      </c>
      <c r="B30">
        <v>165.39</v>
      </c>
      <c r="C30" s="1">
        <v>45513</v>
      </c>
      <c r="D30">
        <f t="shared" si="0"/>
        <v>21.03209019947959</v>
      </c>
      <c r="E30">
        <f t="shared" si="1"/>
        <v>12.08441746169415</v>
      </c>
      <c r="F30">
        <v>80</v>
      </c>
      <c r="G30">
        <v>20</v>
      </c>
      <c r="J30" s="7" t="s">
        <v>121</v>
      </c>
      <c r="K30">
        <v>100</v>
      </c>
      <c r="L30" s="7" t="s">
        <v>121</v>
      </c>
      <c r="M30">
        <v>100</v>
      </c>
    </row>
    <row r="31" spans="1:13" x14ac:dyDescent="0.35">
      <c r="A31" s="1">
        <v>45516</v>
      </c>
      <c r="B31">
        <v>163.95</v>
      </c>
      <c r="C31" s="1">
        <v>45516</v>
      </c>
      <c r="D31">
        <f t="shared" si="0"/>
        <v>24.656543745480793</v>
      </c>
      <c r="E31">
        <f t="shared" si="1"/>
        <v>19.999709435830983</v>
      </c>
      <c r="F31">
        <v>80</v>
      </c>
      <c r="G31">
        <v>20</v>
      </c>
      <c r="J31" t="s">
        <v>122</v>
      </c>
      <c r="K31">
        <v>8071.8028274018716</v>
      </c>
      <c r="L31" t="s">
        <v>122</v>
      </c>
      <c r="M31">
        <v>8060.0390920960344</v>
      </c>
    </row>
    <row r="32" spans="1:13" ht="15" thickBot="1" x14ac:dyDescent="0.4">
      <c r="A32" s="1">
        <v>45517</v>
      </c>
      <c r="B32">
        <v>165.93</v>
      </c>
      <c r="C32" s="1">
        <v>45517</v>
      </c>
      <c r="D32">
        <f t="shared" si="0"/>
        <v>42.743854084060338</v>
      </c>
      <c r="E32">
        <f t="shared" si="1"/>
        <v>29.477496009673576</v>
      </c>
      <c r="F32">
        <v>80</v>
      </c>
      <c r="G32">
        <v>20</v>
      </c>
      <c r="J32" s="20" t="s">
        <v>123</v>
      </c>
      <c r="K32" s="20">
        <v>175</v>
      </c>
      <c r="L32" s="20" t="s">
        <v>123</v>
      </c>
      <c r="M32" s="20">
        <v>173</v>
      </c>
    </row>
    <row r="33" spans="1:7" x14ac:dyDescent="0.35">
      <c r="A33" s="1">
        <v>45518</v>
      </c>
      <c r="B33">
        <v>162.03</v>
      </c>
      <c r="C33" s="1">
        <v>45518</v>
      </c>
      <c r="D33">
        <f t="shared" si="0"/>
        <v>11.816019032513937</v>
      </c>
      <c r="E33">
        <f t="shared" si="1"/>
        <v>26.405472287351689</v>
      </c>
      <c r="F33">
        <v>80</v>
      </c>
      <c r="G33">
        <v>20</v>
      </c>
    </row>
    <row r="34" spans="1:7" x14ac:dyDescent="0.35">
      <c r="A34" s="1">
        <v>45519</v>
      </c>
      <c r="B34">
        <v>163.16999999999999</v>
      </c>
      <c r="C34" s="1">
        <v>45519</v>
      </c>
      <c r="D34">
        <f t="shared" si="0"/>
        <v>20.856463124504305</v>
      </c>
      <c r="E34">
        <f t="shared" si="1"/>
        <v>25.138778747026194</v>
      </c>
      <c r="F34">
        <v>80</v>
      </c>
      <c r="G34">
        <v>20</v>
      </c>
    </row>
    <row r="35" spans="1:7" x14ac:dyDescent="0.35">
      <c r="A35" s="1">
        <v>45520</v>
      </c>
      <c r="B35">
        <v>164.74</v>
      </c>
      <c r="C35" s="1">
        <v>45520</v>
      </c>
      <c r="D35">
        <f t="shared" si="0"/>
        <v>33.306899286280824</v>
      </c>
      <c r="E35">
        <f t="shared" si="1"/>
        <v>21.993127147766359</v>
      </c>
      <c r="F35">
        <v>80</v>
      </c>
      <c r="G35">
        <v>20</v>
      </c>
    </row>
    <row r="36" spans="1:7" x14ac:dyDescent="0.35">
      <c r="A36" s="1">
        <v>45523</v>
      </c>
      <c r="B36">
        <v>168.4</v>
      </c>
      <c r="C36" s="1">
        <v>45523</v>
      </c>
      <c r="D36">
        <f t="shared" si="0"/>
        <v>62.3314829500397</v>
      </c>
      <c r="E36">
        <f t="shared" si="1"/>
        <v>38.83161512027494</v>
      </c>
      <c r="F36">
        <v>80</v>
      </c>
      <c r="G36">
        <v>20</v>
      </c>
    </row>
    <row r="37" spans="1:7" x14ac:dyDescent="0.35">
      <c r="A37" s="1">
        <v>45524</v>
      </c>
      <c r="B37">
        <v>168.96</v>
      </c>
      <c r="C37" s="1">
        <v>45524</v>
      </c>
      <c r="D37">
        <f t="shared" si="0"/>
        <v>70.696893366918715</v>
      </c>
      <c r="E37">
        <f t="shared" si="1"/>
        <v>55.445091867746413</v>
      </c>
      <c r="F37">
        <v>80</v>
      </c>
      <c r="G37">
        <v>20</v>
      </c>
    </row>
    <row r="38" spans="1:7" x14ac:dyDescent="0.35">
      <c r="A38" s="1">
        <v>45525</v>
      </c>
      <c r="B38">
        <v>167.63</v>
      </c>
      <c r="C38" s="1">
        <v>45525</v>
      </c>
      <c r="D38">
        <f t="shared" si="0"/>
        <v>84.204275534441692</v>
      </c>
      <c r="E38">
        <f t="shared" si="1"/>
        <v>72.410883950466712</v>
      </c>
      <c r="F38">
        <v>80</v>
      </c>
      <c r="G38">
        <v>20</v>
      </c>
    </row>
    <row r="39" spans="1:7" x14ac:dyDescent="0.35">
      <c r="A39" s="1">
        <v>45526</v>
      </c>
      <c r="B39">
        <v>165.49</v>
      </c>
      <c r="C39" s="1">
        <v>45526</v>
      </c>
      <c r="D39">
        <f t="shared" si="0"/>
        <v>58.788598574821947</v>
      </c>
      <c r="E39">
        <f t="shared" si="1"/>
        <v>71.22992249206078</v>
      </c>
      <c r="F39">
        <v>80</v>
      </c>
      <c r="G39">
        <v>20</v>
      </c>
    </row>
    <row r="40" spans="1:7" x14ac:dyDescent="0.35">
      <c r="A40" s="1">
        <v>45527</v>
      </c>
      <c r="B40">
        <v>167.43</v>
      </c>
      <c r="C40" s="1">
        <v>45527</v>
      </c>
      <c r="D40">
        <f t="shared" si="0"/>
        <v>81.82897862232781</v>
      </c>
      <c r="E40">
        <f t="shared" si="1"/>
        <v>74.940617577197159</v>
      </c>
      <c r="F40">
        <v>80</v>
      </c>
      <c r="G40">
        <v>20</v>
      </c>
    </row>
    <row r="41" spans="1:7" x14ac:dyDescent="0.35">
      <c r="A41" s="1">
        <v>45530</v>
      </c>
      <c r="B41">
        <v>167.93</v>
      </c>
      <c r="C41" s="1">
        <v>45530</v>
      </c>
      <c r="D41">
        <f t="shared" si="0"/>
        <v>87.454323995127893</v>
      </c>
      <c r="E41">
        <f t="shared" si="1"/>
        <v>76.02396706409256</v>
      </c>
      <c r="F41">
        <v>80</v>
      </c>
      <c r="G41">
        <v>20</v>
      </c>
    </row>
    <row r="42" spans="1:7" x14ac:dyDescent="0.35">
      <c r="A42" s="1">
        <v>45531</v>
      </c>
      <c r="B42">
        <v>166.38</v>
      </c>
      <c r="C42" s="1">
        <v>45531</v>
      </c>
      <c r="D42">
        <f t="shared" si="0"/>
        <v>62.77056277056262</v>
      </c>
      <c r="E42">
        <f t="shared" si="1"/>
        <v>77.35128846267277</v>
      </c>
      <c r="F42">
        <v>80</v>
      </c>
      <c r="G42">
        <v>20</v>
      </c>
    </row>
    <row r="43" spans="1:7" x14ac:dyDescent="0.35">
      <c r="A43" s="1">
        <v>45532</v>
      </c>
      <c r="B43">
        <v>164.5</v>
      </c>
      <c r="C43" s="1">
        <v>45532</v>
      </c>
      <c r="D43">
        <f t="shared" si="0"/>
        <v>35.642135642135592</v>
      </c>
      <c r="E43">
        <f t="shared" si="1"/>
        <v>61.95567413594204</v>
      </c>
      <c r="F43">
        <v>80</v>
      </c>
      <c r="G43">
        <v>20</v>
      </c>
    </row>
    <row r="44" spans="1:7" x14ac:dyDescent="0.35">
      <c r="A44" s="1">
        <v>45533</v>
      </c>
      <c r="B44">
        <v>163.4</v>
      </c>
      <c r="C44" s="1">
        <v>45533</v>
      </c>
      <c r="D44">
        <f t="shared" si="0"/>
        <v>19.769119769119815</v>
      </c>
      <c r="E44">
        <f t="shared" si="1"/>
        <v>39.393939393939341</v>
      </c>
      <c r="F44">
        <v>80</v>
      </c>
      <c r="G44">
        <v>20</v>
      </c>
    </row>
    <row r="45" spans="1:7" x14ac:dyDescent="0.35">
      <c r="A45" s="1">
        <v>45534</v>
      </c>
      <c r="B45">
        <v>165.11</v>
      </c>
      <c r="C45" s="1">
        <v>45534</v>
      </c>
      <c r="D45">
        <f t="shared" si="0"/>
        <v>44.444444444444578</v>
      </c>
      <c r="E45">
        <f t="shared" si="1"/>
        <v>33.285233285233325</v>
      </c>
      <c r="F45">
        <v>80</v>
      </c>
      <c r="G45">
        <v>20</v>
      </c>
    </row>
    <row r="46" spans="1:7" x14ac:dyDescent="0.35">
      <c r="A46" s="1">
        <v>45538</v>
      </c>
      <c r="B46">
        <v>158.61000000000001</v>
      </c>
      <c r="C46" s="1">
        <v>45538</v>
      </c>
      <c r="D46">
        <f t="shared" si="0"/>
        <v>0</v>
      </c>
      <c r="E46">
        <f t="shared" si="1"/>
        <v>21.404521404521464</v>
      </c>
      <c r="F46">
        <v>80</v>
      </c>
      <c r="G46">
        <v>20</v>
      </c>
    </row>
    <row r="47" spans="1:7" x14ac:dyDescent="0.35">
      <c r="A47" s="1">
        <v>45539</v>
      </c>
      <c r="B47">
        <v>157.81</v>
      </c>
      <c r="C47" s="1">
        <v>45539</v>
      </c>
      <c r="D47">
        <f t="shared" si="0"/>
        <v>0</v>
      </c>
      <c r="E47">
        <f t="shared" si="1"/>
        <v>14.814814814814859</v>
      </c>
      <c r="F47">
        <v>80</v>
      </c>
      <c r="G47">
        <v>20</v>
      </c>
    </row>
    <row r="48" spans="1:7" x14ac:dyDescent="0.35">
      <c r="A48" s="1">
        <v>45540</v>
      </c>
      <c r="B48">
        <v>158.6</v>
      </c>
      <c r="C48" s="1">
        <v>45540</v>
      </c>
      <c r="D48">
        <f t="shared" si="0"/>
        <v>7.0852017937218985</v>
      </c>
      <c r="E48">
        <f t="shared" si="1"/>
        <v>2.3617339312406327</v>
      </c>
      <c r="F48">
        <v>80</v>
      </c>
      <c r="G48">
        <v>20</v>
      </c>
    </row>
    <row r="49" spans="1:7" x14ac:dyDescent="0.35">
      <c r="A49" s="1">
        <v>45541</v>
      </c>
      <c r="B49">
        <v>152.13</v>
      </c>
      <c r="C49" s="1">
        <v>45541</v>
      </c>
      <c r="D49">
        <f t="shared" si="0"/>
        <v>0</v>
      </c>
      <c r="E49">
        <f t="shared" si="1"/>
        <v>2.3617339312406327</v>
      </c>
      <c r="F49">
        <v>80</v>
      </c>
      <c r="G49">
        <v>20</v>
      </c>
    </row>
    <row r="50" spans="1:7" x14ac:dyDescent="0.35">
      <c r="A50" s="1">
        <v>45544</v>
      </c>
      <c r="B50">
        <v>149.54</v>
      </c>
      <c r="C50" s="1">
        <v>45544</v>
      </c>
      <c r="D50">
        <f t="shared" si="0"/>
        <v>0</v>
      </c>
      <c r="E50">
        <f t="shared" si="1"/>
        <v>2.3617339312406327</v>
      </c>
      <c r="F50">
        <v>80</v>
      </c>
      <c r="G50">
        <v>20</v>
      </c>
    </row>
    <row r="51" spans="1:7" x14ac:dyDescent="0.35">
      <c r="A51" s="1">
        <v>45545</v>
      </c>
      <c r="B51">
        <v>150.01</v>
      </c>
      <c r="C51" s="1">
        <v>45545</v>
      </c>
      <c r="D51">
        <f t="shared" si="0"/>
        <v>2.5557368134855816</v>
      </c>
      <c r="E51">
        <f t="shared" si="1"/>
        <v>0.85191227116186052</v>
      </c>
      <c r="F51">
        <v>80</v>
      </c>
      <c r="G51">
        <v>20</v>
      </c>
    </row>
    <row r="52" spans="1:7" x14ac:dyDescent="0.35">
      <c r="A52" s="1">
        <v>45546</v>
      </c>
      <c r="B52">
        <v>152.15</v>
      </c>
      <c r="C52" s="1">
        <v>45546</v>
      </c>
      <c r="D52">
        <f t="shared" si="0"/>
        <v>14.192495921696638</v>
      </c>
      <c r="E52">
        <f t="shared" si="1"/>
        <v>5.5827442450607405</v>
      </c>
      <c r="F52">
        <v>80</v>
      </c>
      <c r="G52">
        <v>20</v>
      </c>
    </row>
    <row r="53" spans="1:7" x14ac:dyDescent="0.35">
      <c r="A53" s="1">
        <v>45547</v>
      </c>
      <c r="B53">
        <v>155.54</v>
      </c>
      <c r="C53" s="1">
        <v>45547</v>
      </c>
      <c r="D53">
        <f t="shared" si="0"/>
        <v>32.626427406198992</v>
      </c>
      <c r="E53">
        <f t="shared" si="1"/>
        <v>16.458220047127071</v>
      </c>
      <c r="F53">
        <v>80</v>
      </c>
      <c r="G53">
        <v>20</v>
      </c>
    </row>
    <row r="54" spans="1:7" x14ac:dyDescent="0.35">
      <c r="A54" s="1">
        <v>45548</v>
      </c>
      <c r="B54">
        <v>158.37</v>
      </c>
      <c r="C54" s="1">
        <v>45548</v>
      </c>
      <c r="D54">
        <f t="shared" si="0"/>
        <v>48.015225666122923</v>
      </c>
      <c r="E54">
        <f t="shared" si="1"/>
        <v>31.611382998006189</v>
      </c>
      <c r="F54">
        <v>80</v>
      </c>
      <c r="G54">
        <v>20</v>
      </c>
    </row>
    <row r="55" spans="1:7" x14ac:dyDescent="0.35">
      <c r="A55" s="1">
        <v>45551</v>
      </c>
      <c r="B55">
        <v>158.99</v>
      </c>
      <c r="C55" s="1">
        <v>45551</v>
      </c>
      <c r="D55">
        <f t="shared" si="0"/>
        <v>56.116389548693682</v>
      </c>
      <c r="E55">
        <f t="shared" si="1"/>
        <v>45.586014207005199</v>
      </c>
      <c r="F55">
        <v>80</v>
      </c>
      <c r="G55">
        <v>20</v>
      </c>
    </row>
    <row r="56" spans="1:7" x14ac:dyDescent="0.35">
      <c r="A56" s="1">
        <v>45552</v>
      </c>
      <c r="B56">
        <v>160.28</v>
      </c>
      <c r="C56" s="1">
        <v>45552</v>
      </c>
      <c r="D56">
        <f t="shared" si="0"/>
        <v>68.978805394990331</v>
      </c>
      <c r="E56">
        <f t="shared" si="1"/>
        <v>57.70347353660231</v>
      </c>
      <c r="F56">
        <v>80</v>
      </c>
      <c r="G56">
        <v>20</v>
      </c>
    </row>
    <row r="57" spans="1:7" x14ac:dyDescent="0.35">
      <c r="A57" s="1">
        <v>45553</v>
      </c>
      <c r="B57">
        <v>160.81</v>
      </c>
      <c r="C57" s="1">
        <v>45553</v>
      </c>
      <c r="D57">
        <f t="shared" si="0"/>
        <v>72.382787411689108</v>
      </c>
      <c r="E57">
        <f t="shared" si="1"/>
        <v>65.8259941184577</v>
      </c>
      <c r="F57">
        <v>80</v>
      </c>
      <c r="G57">
        <v>20</v>
      </c>
    </row>
    <row r="58" spans="1:7" x14ac:dyDescent="0.35">
      <c r="A58" s="1">
        <v>45554</v>
      </c>
      <c r="B58">
        <v>163.24</v>
      </c>
      <c r="C58" s="1">
        <v>45554</v>
      </c>
      <c r="D58">
        <f t="shared" si="0"/>
        <v>87.989723827874101</v>
      </c>
      <c r="E58">
        <f t="shared" si="1"/>
        <v>76.450438878184514</v>
      </c>
      <c r="F58">
        <v>80</v>
      </c>
      <c r="G58">
        <v>20</v>
      </c>
    </row>
    <row r="59" spans="1:7" x14ac:dyDescent="0.35">
      <c r="A59" s="1">
        <v>45555</v>
      </c>
      <c r="B59">
        <v>164.64</v>
      </c>
      <c r="C59" s="1">
        <v>45555</v>
      </c>
      <c r="D59">
        <f t="shared" si="0"/>
        <v>100</v>
      </c>
      <c r="E59">
        <f t="shared" si="1"/>
        <v>86.790837079854398</v>
      </c>
      <c r="F59">
        <v>80</v>
      </c>
      <c r="G59">
        <v>20</v>
      </c>
    </row>
    <row r="60" spans="1:7" x14ac:dyDescent="0.35">
      <c r="A60" s="1">
        <v>45558</v>
      </c>
      <c r="B60">
        <v>163.07</v>
      </c>
      <c r="C60" s="1">
        <v>45558</v>
      </c>
      <c r="D60">
        <f t="shared" si="0"/>
        <v>89.602649006622556</v>
      </c>
      <c r="E60">
        <f t="shared" si="1"/>
        <v>92.530790944832233</v>
      </c>
      <c r="F60">
        <v>80</v>
      </c>
      <c r="G60">
        <v>20</v>
      </c>
    </row>
    <row r="61" spans="1:7" x14ac:dyDescent="0.35">
      <c r="A61" s="1">
        <v>45559</v>
      </c>
      <c r="B61">
        <v>163.63999999999999</v>
      </c>
      <c r="C61" s="1">
        <v>45559</v>
      </c>
      <c r="D61">
        <f t="shared" si="0"/>
        <v>93.377483443708613</v>
      </c>
      <c r="E61">
        <f t="shared" si="1"/>
        <v>94.326710816777052</v>
      </c>
      <c r="F61">
        <v>80</v>
      </c>
      <c r="G61">
        <v>20</v>
      </c>
    </row>
    <row r="62" spans="1:7" x14ac:dyDescent="0.35">
      <c r="A62" s="1">
        <v>45560</v>
      </c>
      <c r="B62">
        <v>162.99</v>
      </c>
      <c r="C62" s="1">
        <v>45560</v>
      </c>
      <c r="D62">
        <f t="shared" si="0"/>
        <v>89.072847682119345</v>
      </c>
      <c r="E62">
        <f t="shared" si="1"/>
        <v>90.684326710816833</v>
      </c>
      <c r="F62">
        <v>80</v>
      </c>
      <c r="G62">
        <v>20</v>
      </c>
    </row>
    <row r="63" spans="1:7" x14ac:dyDescent="0.35">
      <c r="A63" s="1">
        <v>45561</v>
      </c>
      <c r="B63">
        <v>163.83000000000001</v>
      </c>
      <c r="C63" s="1">
        <v>45561</v>
      </c>
      <c r="D63">
        <f t="shared" si="0"/>
        <v>94.63576158940414</v>
      </c>
      <c r="E63">
        <f t="shared" si="1"/>
        <v>92.362030905077361</v>
      </c>
      <c r="F63">
        <v>80</v>
      </c>
      <c r="G63">
        <v>20</v>
      </c>
    </row>
    <row r="64" spans="1:7" x14ac:dyDescent="0.35">
      <c r="A64" s="1">
        <v>45562</v>
      </c>
      <c r="B64">
        <v>165.29</v>
      </c>
      <c r="C64" s="1">
        <v>45562</v>
      </c>
      <c r="D64">
        <f t="shared" si="0"/>
        <v>100</v>
      </c>
      <c r="E64">
        <f t="shared" si="1"/>
        <v>94.569536423841157</v>
      </c>
      <c r="F64">
        <v>80</v>
      </c>
      <c r="G64">
        <v>20</v>
      </c>
    </row>
    <row r="65" spans="1:7" x14ac:dyDescent="0.35">
      <c r="A65" s="1">
        <v>45565</v>
      </c>
      <c r="B65">
        <v>167.19</v>
      </c>
      <c r="C65" s="1">
        <v>45565</v>
      </c>
      <c r="D65">
        <f t="shared" si="0"/>
        <v>100</v>
      </c>
      <c r="E65">
        <f t="shared" si="1"/>
        <v>98.211920529801375</v>
      </c>
      <c r="F65">
        <v>80</v>
      </c>
      <c r="G65">
        <v>20</v>
      </c>
    </row>
    <row r="66" spans="1:7" x14ac:dyDescent="0.35">
      <c r="A66" s="1">
        <v>45566</v>
      </c>
      <c r="B66">
        <v>168.42</v>
      </c>
      <c r="C66" s="1">
        <v>45566</v>
      </c>
      <c r="D66">
        <f t="shared" si="0"/>
        <v>100</v>
      </c>
      <c r="E66">
        <f t="shared" si="1"/>
        <v>100</v>
      </c>
      <c r="F66">
        <v>80</v>
      </c>
      <c r="G66">
        <v>20</v>
      </c>
    </row>
    <row r="67" spans="1:7" x14ac:dyDescent="0.35">
      <c r="A67" s="1">
        <v>45567</v>
      </c>
      <c r="B67">
        <v>167.31</v>
      </c>
      <c r="C67" s="1">
        <v>45567</v>
      </c>
      <c r="D67">
        <f t="shared" si="0"/>
        <v>88.955223880597146</v>
      </c>
      <c r="E67">
        <f t="shared" si="1"/>
        <v>96.318407960199053</v>
      </c>
      <c r="F67">
        <v>80</v>
      </c>
      <c r="G67">
        <v>20</v>
      </c>
    </row>
    <row r="68" spans="1:7" x14ac:dyDescent="0.35">
      <c r="A68" s="1">
        <v>45568</v>
      </c>
      <c r="B68">
        <v>167.21</v>
      </c>
      <c r="C68" s="1">
        <v>45568</v>
      </c>
      <c r="D68">
        <f t="shared" si="0"/>
        <v>87.168610816543136</v>
      </c>
      <c r="E68">
        <f t="shared" si="1"/>
        <v>92.041278232380094</v>
      </c>
      <c r="F68">
        <v>80</v>
      </c>
      <c r="G68">
        <v>20</v>
      </c>
    </row>
    <row r="69" spans="1:7" x14ac:dyDescent="0.35">
      <c r="A69" s="1">
        <v>45569</v>
      </c>
      <c r="B69">
        <v>168.56</v>
      </c>
      <c r="C69" s="1">
        <v>45569</v>
      </c>
      <c r="D69">
        <f t="shared" si="0"/>
        <v>100</v>
      </c>
      <c r="E69">
        <f t="shared" si="1"/>
        <v>92.041278232380094</v>
      </c>
      <c r="F69">
        <v>80</v>
      </c>
      <c r="G69">
        <v>20</v>
      </c>
    </row>
    <row r="70" spans="1:7" x14ac:dyDescent="0.35">
      <c r="A70" s="1">
        <v>45572</v>
      </c>
      <c r="B70">
        <v>164.39</v>
      </c>
      <c r="C70" s="1">
        <v>45572</v>
      </c>
      <c r="D70">
        <f t="shared" si="0"/>
        <v>46.19354838709657</v>
      </c>
      <c r="E70">
        <f t="shared" si="1"/>
        <v>77.78738640121324</v>
      </c>
      <c r="F70">
        <v>80</v>
      </c>
      <c r="G70">
        <v>20</v>
      </c>
    </row>
    <row r="71" spans="1:7" x14ac:dyDescent="0.35">
      <c r="A71" s="1">
        <v>45573</v>
      </c>
      <c r="B71">
        <v>165.7</v>
      </c>
      <c r="C71" s="1">
        <v>45573</v>
      </c>
      <c r="D71">
        <f t="shared" si="0"/>
        <v>48.653500897665758</v>
      </c>
      <c r="E71">
        <f t="shared" si="1"/>
        <v>64.949016428254112</v>
      </c>
      <c r="F71">
        <v>80</v>
      </c>
      <c r="G71">
        <v>20</v>
      </c>
    </row>
    <row r="72" spans="1:7" x14ac:dyDescent="0.35">
      <c r="A72" s="1">
        <v>45574</v>
      </c>
      <c r="B72">
        <v>163.06</v>
      </c>
      <c r="C72" s="1">
        <v>45574</v>
      </c>
      <c r="D72">
        <f t="shared" si="0"/>
        <v>1.2567324955115489</v>
      </c>
      <c r="E72">
        <f t="shared" si="1"/>
        <v>32.034593926757957</v>
      </c>
      <c r="F72">
        <v>80</v>
      </c>
      <c r="G72">
        <v>20</v>
      </c>
    </row>
    <row r="73" spans="1:7" x14ac:dyDescent="0.35">
      <c r="A73" s="1">
        <v>45575</v>
      </c>
      <c r="B73">
        <v>163.18</v>
      </c>
      <c r="C73" s="1">
        <v>45575</v>
      </c>
      <c r="D73">
        <f t="shared" si="0"/>
        <v>3.4111310592459239</v>
      </c>
      <c r="E73">
        <f t="shared" si="1"/>
        <v>17.773788150807743</v>
      </c>
      <c r="F73">
        <v>80</v>
      </c>
      <c r="G73">
        <v>20</v>
      </c>
    </row>
    <row r="74" spans="1:7" x14ac:dyDescent="0.35">
      <c r="A74" s="1">
        <v>45576</v>
      </c>
      <c r="B74">
        <v>164.52</v>
      </c>
      <c r="C74" s="1">
        <v>45576</v>
      </c>
      <c r="D74">
        <f t="shared" si="0"/>
        <v>27.468581687612264</v>
      </c>
      <c r="E74">
        <f t="shared" si="1"/>
        <v>10.712148414123247</v>
      </c>
      <c r="F74">
        <v>80</v>
      </c>
      <c r="G74">
        <v>20</v>
      </c>
    </row>
    <row r="75" spans="1:7" x14ac:dyDescent="0.35">
      <c r="A75" s="1">
        <v>45579</v>
      </c>
      <c r="B75">
        <v>166.35</v>
      </c>
      <c r="C75" s="1">
        <v>45579</v>
      </c>
      <c r="D75">
        <f t="shared" si="0"/>
        <v>60.323159784559955</v>
      </c>
      <c r="E75">
        <f t="shared" si="1"/>
        <v>30.400957510472711</v>
      </c>
      <c r="F75">
        <v>80</v>
      </c>
      <c r="G75">
        <v>20</v>
      </c>
    </row>
    <row r="76" spans="1:7" x14ac:dyDescent="0.35">
      <c r="A76" s="1">
        <v>45580</v>
      </c>
      <c r="B76">
        <v>166.9</v>
      </c>
      <c r="C76" s="1">
        <v>45580</v>
      </c>
      <c r="D76">
        <f t="shared" si="0"/>
        <v>69.818181818181884</v>
      </c>
      <c r="E76">
        <f t="shared" si="1"/>
        <v>52.536641096784706</v>
      </c>
      <c r="F76">
        <v>80</v>
      </c>
      <c r="G76">
        <v>20</v>
      </c>
    </row>
    <row r="77" spans="1:7" x14ac:dyDescent="0.35">
      <c r="A77" s="1">
        <v>45581</v>
      </c>
      <c r="B77">
        <v>166.74</v>
      </c>
      <c r="C77" s="1">
        <v>45581</v>
      </c>
      <c r="D77">
        <f t="shared" si="0"/>
        <v>66.909090909091034</v>
      </c>
      <c r="E77">
        <f t="shared" si="1"/>
        <v>65.683477503944289</v>
      </c>
      <c r="F77">
        <v>80</v>
      </c>
      <c r="G77">
        <v>20</v>
      </c>
    </row>
    <row r="78" spans="1:7" x14ac:dyDescent="0.35">
      <c r="A78" s="1">
        <v>45582</v>
      </c>
      <c r="B78">
        <v>164.51</v>
      </c>
      <c r="C78" s="1">
        <v>45582</v>
      </c>
      <c r="D78">
        <f t="shared" si="0"/>
        <v>26.363636363636157</v>
      </c>
      <c r="E78">
        <f t="shared" si="1"/>
        <v>54.363636363636353</v>
      </c>
      <c r="F78">
        <v>80</v>
      </c>
      <c r="G78">
        <v>20</v>
      </c>
    </row>
    <row r="79" spans="1:7" x14ac:dyDescent="0.35">
      <c r="A79" s="1">
        <v>45583</v>
      </c>
      <c r="B79">
        <v>165.05</v>
      </c>
      <c r="C79" s="1">
        <v>45583</v>
      </c>
      <c r="D79">
        <f t="shared" si="0"/>
        <v>36.18181818181835</v>
      </c>
      <c r="E79">
        <f t="shared" si="1"/>
        <v>43.151515151515184</v>
      </c>
      <c r="F79">
        <v>80</v>
      </c>
      <c r="G79">
        <v>20</v>
      </c>
    </row>
    <row r="80" spans="1:7" x14ac:dyDescent="0.35">
      <c r="A80" s="1">
        <v>45586</v>
      </c>
      <c r="B80">
        <v>165.8</v>
      </c>
      <c r="C80" s="1">
        <v>45586</v>
      </c>
      <c r="D80">
        <f t="shared" ref="D80:D143" si="2">(B80-MIN(B67:B80))/(MAX(B67:B80)-MIN(B67:B80))*100</f>
        <v>49.818181818181984</v>
      </c>
      <c r="E80">
        <f t="shared" si="1"/>
        <v>37.454545454545496</v>
      </c>
      <c r="F80">
        <v>80</v>
      </c>
      <c r="G80">
        <v>20</v>
      </c>
    </row>
    <row r="81" spans="1:7" x14ac:dyDescent="0.35">
      <c r="A81" s="1">
        <v>45587</v>
      </c>
      <c r="B81">
        <v>166.82</v>
      </c>
      <c r="C81" s="1">
        <v>45587</v>
      </c>
      <c r="D81">
        <f t="shared" si="2"/>
        <v>68.363636363636189</v>
      </c>
      <c r="E81">
        <f t="shared" si="1"/>
        <v>51.454545454545517</v>
      </c>
      <c r="F81">
        <v>80</v>
      </c>
      <c r="G81">
        <v>20</v>
      </c>
    </row>
    <row r="82" spans="1:7" x14ac:dyDescent="0.35">
      <c r="A82" s="1">
        <v>45588</v>
      </c>
      <c r="B82">
        <v>164.48</v>
      </c>
      <c r="C82" s="1">
        <v>45588</v>
      </c>
      <c r="D82">
        <f t="shared" si="2"/>
        <v>25.818181818181589</v>
      </c>
      <c r="E82">
        <f t="shared" ref="E82:E145" si="3">AVERAGE(D80:D82)</f>
        <v>47.999999999999922</v>
      </c>
      <c r="F82">
        <v>80</v>
      </c>
      <c r="G82">
        <v>20</v>
      </c>
    </row>
    <row r="83" spans="1:7" x14ac:dyDescent="0.35">
      <c r="A83" s="1">
        <v>45589</v>
      </c>
      <c r="B83">
        <v>164.53</v>
      </c>
      <c r="C83" s="1">
        <v>45589</v>
      </c>
      <c r="D83">
        <f t="shared" si="2"/>
        <v>38.281249999999936</v>
      </c>
      <c r="E83">
        <f t="shared" si="3"/>
        <v>44.154356060605899</v>
      </c>
      <c r="F83">
        <v>80</v>
      </c>
      <c r="G83">
        <v>20</v>
      </c>
    </row>
    <row r="84" spans="1:7" x14ac:dyDescent="0.35">
      <c r="A84" s="1">
        <v>45590</v>
      </c>
      <c r="B84">
        <v>166.99</v>
      </c>
      <c r="C84" s="1">
        <v>45590</v>
      </c>
      <c r="D84">
        <f t="shared" si="2"/>
        <v>100</v>
      </c>
      <c r="E84">
        <f t="shared" si="3"/>
        <v>54.69981060606051</v>
      </c>
      <c r="F84">
        <v>80</v>
      </c>
      <c r="G84">
        <v>20</v>
      </c>
    </row>
    <row r="85" spans="1:7" x14ac:dyDescent="0.35">
      <c r="A85" s="1">
        <v>45593</v>
      </c>
      <c r="B85">
        <v>168.34</v>
      </c>
      <c r="C85" s="1">
        <v>45593</v>
      </c>
      <c r="D85">
        <f t="shared" si="2"/>
        <v>100</v>
      </c>
      <c r="E85">
        <f t="shared" si="3"/>
        <v>79.427083333333314</v>
      </c>
      <c r="F85">
        <v>80</v>
      </c>
      <c r="G85">
        <v>20</v>
      </c>
    </row>
    <row r="86" spans="1:7" x14ac:dyDescent="0.35">
      <c r="A86" s="1">
        <v>45594</v>
      </c>
      <c r="B86">
        <v>171.14</v>
      </c>
      <c r="C86" s="1">
        <v>45594</v>
      </c>
      <c r="D86">
        <f t="shared" si="2"/>
        <v>100</v>
      </c>
      <c r="E86">
        <f t="shared" si="3"/>
        <v>100</v>
      </c>
      <c r="F86">
        <v>80</v>
      </c>
      <c r="G86">
        <v>20</v>
      </c>
    </row>
    <row r="87" spans="1:7" x14ac:dyDescent="0.35">
      <c r="A87" s="1">
        <v>45595</v>
      </c>
      <c r="B87">
        <v>176.14</v>
      </c>
      <c r="C87" s="1">
        <v>45595</v>
      </c>
      <c r="D87">
        <f t="shared" si="2"/>
        <v>100</v>
      </c>
      <c r="E87">
        <f t="shared" si="3"/>
        <v>100</v>
      </c>
      <c r="F87">
        <v>80</v>
      </c>
      <c r="G87">
        <v>20</v>
      </c>
    </row>
    <row r="88" spans="1:7" x14ac:dyDescent="0.35">
      <c r="A88" s="1">
        <v>45596</v>
      </c>
      <c r="B88">
        <v>172.69</v>
      </c>
      <c r="C88" s="1">
        <v>45596</v>
      </c>
      <c r="D88">
        <f t="shared" si="2"/>
        <v>70.411663807890307</v>
      </c>
      <c r="E88">
        <f t="shared" si="3"/>
        <v>90.137221269296774</v>
      </c>
      <c r="F88">
        <v>80</v>
      </c>
      <c r="G88">
        <v>20</v>
      </c>
    </row>
    <row r="89" spans="1:7" x14ac:dyDescent="0.35">
      <c r="A89" s="1">
        <v>45597</v>
      </c>
      <c r="B89">
        <v>172.65</v>
      </c>
      <c r="C89" s="1">
        <v>45597</v>
      </c>
      <c r="D89">
        <f t="shared" si="2"/>
        <v>70.068610634648536</v>
      </c>
      <c r="E89">
        <f t="shared" si="3"/>
        <v>80.160091480846276</v>
      </c>
      <c r="F89">
        <v>80</v>
      </c>
      <c r="G89">
        <v>20</v>
      </c>
    </row>
    <row r="90" spans="1:7" x14ac:dyDescent="0.35">
      <c r="A90" s="1">
        <v>45600</v>
      </c>
      <c r="B90">
        <v>170.68</v>
      </c>
      <c r="C90" s="1">
        <v>45600</v>
      </c>
      <c r="D90">
        <f t="shared" si="2"/>
        <v>53.173241852487294</v>
      </c>
      <c r="E90">
        <f t="shared" si="3"/>
        <v>64.551172098342036</v>
      </c>
      <c r="F90">
        <v>80</v>
      </c>
      <c r="G90">
        <v>20</v>
      </c>
    </row>
    <row r="91" spans="1:7" x14ac:dyDescent="0.35">
      <c r="A91" s="1">
        <v>45601</v>
      </c>
      <c r="B91">
        <v>171.41</v>
      </c>
      <c r="C91" s="1">
        <v>45601</v>
      </c>
      <c r="D91">
        <f t="shared" si="2"/>
        <v>59.43396226415102</v>
      </c>
      <c r="E91">
        <f t="shared" si="3"/>
        <v>60.89193825042895</v>
      </c>
      <c r="F91">
        <v>80</v>
      </c>
      <c r="G91">
        <v>20</v>
      </c>
    </row>
    <row r="92" spans="1:7" x14ac:dyDescent="0.35">
      <c r="A92" s="1">
        <v>45602</v>
      </c>
      <c r="B92">
        <v>178.33</v>
      </c>
      <c r="C92" s="1">
        <v>45602</v>
      </c>
      <c r="D92">
        <f t="shared" si="2"/>
        <v>100</v>
      </c>
      <c r="E92">
        <f t="shared" si="3"/>
        <v>70.869068038879433</v>
      </c>
      <c r="F92">
        <v>80</v>
      </c>
      <c r="G92">
        <v>20</v>
      </c>
    </row>
    <row r="93" spans="1:7" x14ac:dyDescent="0.35">
      <c r="A93" s="1">
        <v>45603</v>
      </c>
      <c r="B93">
        <v>182.28</v>
      </c>
      <c r="C93" s="1">
        <v>45603</v>
      </c>
      <c r="D93">
        <f t="shared" si="2"/>
        <v>100</v>
      </c>
      <c r="E93">
        <f t="shared" si="3"/>
        <v>86.477987421383673</v>
      </c>
      <c r="F93">
        <v>80</v>
      </c>
      <c r="G93">
        <v>20</v>
      </c>
    </row>
    <row r="94" spans="1:7" x14ac:dyDescent="0.35">
      <c r="A94" s="1">
        <v>45604</v>
      </c>
      <c r="B94">
        <v>179.86</v>
      </c>
      <c r="C94" s="1">
        <v>45604</v>
      </c>
      <c r="D94">
        <f t="shared" si="2"/>
        <v>86.404494382022563</v>
      </c>
      <c r="E94">
        <f t="shared" si="3"/>
        <v>95.468164794007521</v>
      </c>
      <c r="F94">
        <v>80</v>
      </c>
      <c r="G94">
        <v>20</v>
      </c>
    </row>
    <row r="95" spans="1:7" x14ac:dyDescent="0.35">
      <c r="A95" s="1">
        <v>45607</v>
      </c>
      <c r="B95">
        <v>181.97</v>
      </c>
      <c r="C95" s="1">
        <v>45607</v>
      </c>
      <c r="D95">
        <f t="shared" si="2"/>
        <v>98.25842696629212</v>
      </c>
      <c r="E95">
        <f t="shared" si="3"/>
        <v>94.887640449438223</v>
      </c>
      <c r="F95">
        <v>80</v>
      </c>
      <c r="G95">
        <v>20</v>
      </c>
    </row>
    <row r="96" spans="1:7" x14ac:dyDescent="0.35">
      <c r="A96" s="1">
        <v>45608</v>
      </c>
      <c r="B96">
        <v>183.32</v>
      </c>
      <c r="C96" s="1">
        <v>45608</v>
      </c>
      <c r="D96">
        <f t="shared" si="2"/>
        <v>100</v>
      </c>
      <c r="E96">
        <f t="shared" si="3"/>
        <v>94.887640449438223</v>
      </c>
      <c r="F96">
        <v>80</v>
      </c>
      <c r="G96">
        <v>20</v>
      </c>
    </row>
    <row r="97" spans="1:7" x14ac:dyDescent="0.35">
      <c r="A97" s="1">
        <v>45609</v>
      </c>
      <c r="B97">
        <v>180.49</v>
      </c>
      <c r="C97" s="1">
        <v>45609</v>
      </c>
      <c r="D97">
        <f t="shared" si="2"/>
        <v>82.669932639314226</v>
      </c>
      <c r="E97">
        <f t="shared" si="3"/>
        <v>93.64278653520212</v>
      </c>
      <c r="F97">
        <v>80</v>
      </c>
      <c r="G97">
        <v>20</v>
      </c>
    </row>
    <row r="98" spans="1:7" x14ac:dyDescent="0.35">
      <c r="A98" s="1">
        <v>45610</v>
      </c>
      <c r="B98">
        <v>177.35</v>
      </c>
      <c r="C98" s="1">
        <v>45610</v>
      </c>
      <c r="D98">
        <f t="shared" si="2"/>
        <v>60.146862483311061</v>
      </c>
      <c r="E98">
        <f t="shared" si="3"/>
        <v>80.938931707541755</v>
      </c>
      <c r="F98">
        <v>80</v>
      </c>
      <c r="G98">
        <v>20</v>
      </c>
    </row>
    <row r="99" spans="1:7" x14ac:dyDescent="0.35">
      <c r="A99" s="1">
        <v>45611</v>
      </c>
      <c r="B99">
        <v>173.89</v>
      </c>
      <c r="C99" s="1">
        <v>45611</v>
      </c>
      <c r="D99">
        <f t="shared" si="2"/>
        <v>25.395569620253028</v>
      </c>
      <c r="E99">
        <f t="shared" si="3"/>
        <v>56.070788247626105</v>
      </c>
      <c r="F99">
        <v>80</v>
      </c>
      <c r="G99">
        <v>20</v>
      </c>
    </row>
    <row r="100" spans="1:7" x14ac:dyDescent="0.35">
      <c r="A100" s="1">
        <v>45614</v>
      </c>
      <c r="B100">
        <v>176.8</v>
      </c>
      <c r="C100" s="1">
        <v>45614</v>
      </c>
      <c r="D100">
        <f t="shared" si="2"/>
        <v>48.417721518987427</v>
      </c>
      <c r="E100">
        <f t="shared" si="3"/>
        <v>44.65338454085051</v>
      </c>
      <c r="F100">
        <v>80</v>
      </c>
      <c r="G100">
        <v>20</v>
      </c>
    </row>
    <row r="101" spans="1:7" x14ac:dyDescent="0.35">
      <c r="A101" s="1">
        <v>45615</v>
      </c>
      <c r="B101">
        <v>179.58</v>
      </c>
      <c r="C101" s="1">
        <v>45615</v>
      </c>
      <c r="D101">
        <f t="shared" si="2"/>
        <v>70.41139240506341</v>
      </c>
      <c r="E101">
        <f t="shared" si="3"/>
        <v>48.074894514767948</v>
      </c>
      <c r="F101">
        <v>80</v>
      </c>
      <c r="G101">
        <v>20</v>
      </c>
    </row>
    <row r="102" spans="1:7" x14ac:dyDescent="0.35">
      <c r="A102" s="1">
        <v>45616</v>
      </c>
      <c r="B102">
        <v>177.33</v>
      </c>
      <c r="C102" s="1">
        <v>45616</v>
      </c>
      <c r="D102">
        <f t="shared" si="2"/>
        <v>52.61075949367099</v>
      </c>
      <c r="E102">
        <f t="shared" si="3"/>
        <v>57.14662447257394</v>
      </c>
      <c r="F102">
        <v>80</v>
      </c>
      <c r="G102">
        <v>20</v>
      </c>
    </row>
    <row r="103" spans="1:7" x14ac:dyDescent="0.35">
      <c r="A103" s="1">
        <v>45617</v>
      </c>
      <c r="B103">
        <v>169.24</v>
      </c>
      <c r="C103" s="1">
        <v>45617</v>
      </c>
      <c r="D103">
        <f t="shared" si="2"/>
        <v>0</v>
      </c>
      <c r="E103">
        <f t="shared" si="3"/>
        <v>41.007383966244795</v>
      </c>
      <c r="F103">
        <v>80</v>
      </c>
      <c r="G103">
        <v>20</v>
      </c>
    </row>
    <row r="104" spans="1:7" x14ac:dyDescent="0.35">
      <c r="A104" s="1">
        <v>45618</v>
      </c>
      <c r="B104">
        <v>166.57</v>
      </c>
      <c r="C104" s="1">
        <v>45618</v>
      </c>
      <c r="D104">
        <f t="shared" si="2"/>
        <v>0</v>
      </c>
      <c r="E104">
        <f t="shared" si="3"/>
        <v>17.536919831223663</v>
      </c>
      <c r="F104">
        <v>80</v>
      </c>
      <c r="G104">
        <v>20</v>
      </c>
    </row>
    <row r="105" spans="1:7" x14ac:dyDescent="0.35">
      <c r="A105" s="1">
        <v>45621</v>
      </c>
      <c r="B105">
        <v>169.43</v>
      </c>
      <c r="C105" s="1">
        <v>45621</v>
      </c>
      <c r="D105">
        <f t="shared" si="2"/>
        <v>17.074626865671725</v>
      </c>
      <c r="E105">
        <f t="shared" si="3"/>
        <v>5.6915422885572413</v>
      </c>
      <c r="F105">
        <v>80</v>
      </c>
      <c r="G105">
        <v>20</v>
      </c>
    </row>
    <row r="106" spans="1:7" x14ac:dyDescent="0.35">
      <c r="A106" s="1">
        <v>45622</v>
      </c>
      <c r="B106">
        <v>170.62</v>
      </c>
      <c r="C106" s="1">
        <v>45622</v>
      </c>
      <c r="D106">
        <f t="shared" si="2"/>
        <v>24.179104477612011</v>
      </c>
      <c r="E106">
        <f t="shared" si="3"/>
        <v>13.751243781094578</v>
      </c>
      <c r="F106">
        <v>80</v>
      </c>
      <c r="G106">
        <v>20</v>
      </c>
    </row>
    <row r="107" spans="1:7" x14ac:dyDescent="0.35">
      <c r="A107" s="1">
        <v>45623</v>
      </c>
      <c r="B107">
        <v>170.82</v>
      </c>
      <c r="C107" s="1">
        <v>45623</v>
      </c>
      <c r="D107">
        <f t="shared" si="2"/>
        <v>25.373134328358208</v>
      </c>
      <c r="E107">
        <f t="shared" si="3"/>
        <v>22.208955223880647</v>
      </c>
      <c r="F107">
        <v>80</v>
      </c>
      <c r="G107">
        <v>20</v>
      </c>
    </row>
    <row r="108" spans="1:7" x14ac:dyDescent="0.35">
      <c r="A108" s="1">
        <v>45625</v>
      </c>
      <c r="B108">
        <v>170.49</v>
      </c>
      <c r="C108" s="1">
        <v>45625</v>
      </c>
      <c r="D108">
        <f t="shared" si="2"/>
        <v>23.402985074626962</v>
      </c>
      <c r="E108">
        <f t="shared" si="3"/>
        <v>24.318407960199057</v>
      </c>
      <c r="F108">
        <v>80</v>
      </c>
      <c r="G108">
        <v>20</v>
      </c>
    </row>
    <row r="109" spans="1:7" x14ac:dyDescent="0.35">
      <c r="A109" s="1">
        <v>45628</v>
      </c>
      <c r="B109">
        <v>172.98</v>
      </c>
      <c r="C109" s="1">
        <v>45628</v>
      </c>
      <c r="D109">
        <f t="shared" si="2"/>
        <v>38.268656716417894</v>
      </c>
      <c r="E109">
        <f t="shared" si="3"/>
        <v>29.014925373134357</v>
      </c>
      <c r="F109">
        <v>80</v>
      </c>
      <c r="G109">
        <v>20</v>
      </c>
    </row>
    <row r="110" spans="1:7" x14ac:dyDescent="0.35">
      <c r="A110" s="1">
        <v>45629</v>
      </c>
      <c r="B110">
        <v>173.02</v>
      </c>
      <c r="C110" s="1">
        <v>45629</v>
      </c>
      <c r="D110">
        <f t="shared" si="2"/>
        <v>46.336206896551793</v>
      </c>
      <c r="E110">
        <f t="shared" si="3"/>
        <v>36.002616229198885</v>
      </c>
      <c r="F110">
        <v>80</v>
      </c>
      <c r="G110">
        <v>20</v>
      </c>
    </row>
    <row r="111" spans="1:7" x14ac:dyDescent="0.35">
      <c r="A111" s="1">
        <v>45630</v>
      </c>
      <c r="B111">
        <v>176.09</v>
      </c>
      <c r="C111" s="1">
        <v>45630</v>
      </c>
      <c r="D111">
        <f t="shared" si="2"/>
        <v>73.174481168332022</v>
      </c>
      <c r="E111">
        <f t="shared" si="3"/>
        <v>52.593114927100572</v>
      </c>
      <c r="F111">
        <v>80</v>
      </c>
      <c r="G111">
        <v>20</v>
      </c>
    </row>
    <row r="112" spans="1:7" x14ac:dyDescent="0.35">
      <c r="A112" s="1">
        <v>45631</v>
      </c>
      <c r="B112">
        <v>174.31</v>
      </c>
      <c r="C112" s="1">
        <v>45631</v>
      </c>
      <c r="D112">
        <f t="shared" si="2"/>
        <v>59.492697924673308</v>
      </c>
      <c r="E112">
        <f t="shared" si="3"/>
        <v>59.667795329852375</v>
      </c>
      <c r="F112">
        <v>80</v>
      </c>
      <c r="G112">
        <v>20</v>
      </c>
    </row>
    <row r="113" spans="1:7" x14ac:dyDescent="0.35">
      <c r="A113" s="1">
        <v>45632</v>
      </c>
      <c r="B113">
        <v>176.49</v>
      </c>
      <c r="C113" s="1">
        <v>45632</v>
      </c>
      <c r="D113">
        <f t="shared" si="2"/>
        <v>76.249039200614916</v>
      </c>
      <c r="E113">
        <f t="shared" si="3"/>
        <v>69.638739431206758</v>
      </c>
      <c r="F113">
        <v>80</v>
      </c>
      <c r="G113">
        <v>20</v>
      </c>
    </row>
    <row r="114" spans="1:7" x14ac:dyDescent="0.35">
      <c r="A114" s="1">
        <v>45635</v>
      </c>
      <c r="B114">
        <v>177.1</v>
      </c>
      <c r="C114" s="1">
        <v>45635</v>
      </c>
      <c r="D114">
        <f t="shared" si="2"/>
        <v>80.937740199846161</v>
      </c>
      <c r="E114">
        <f t="shared" si="3"/>
        <v>72.226492441711471</v>
      </c>
      <c r="F114">
        <v>80</v>
      </c>
      <c r="G114">
        <v>20</v>
      </c>
    </row>
    <row r="115" spans="1:7" x14ac:dyDescent="0.35">
      <c r="A115" s="1">
        <v>45636</v>
      </c>
      <c r="B115">
        <v>186.53</v>
      </c>
      <c r="C115" s="1">
        <v>45636</v>
      </c>
      <c r="D115">
        <f t="shared" si="2"/>
        <v>100</v>
      </c>
      <c r="E115">
        <f t="shared" si="3"/>
        <v>85.728926466820369</v>
      </c>
      <c r="F115">
        <v>80</v>
      </c>
      <c r="G115">
        <v>20</v>
      </c>
    </row>
    <row r="116" spans="1:7" x14ac:dyDescent="0.35">
      <c r="A116" s="1">
        <v>45637</v>
      </c>
      <c r="B116">
        <v>196.71</v>
      </c>
      <c r="C116" s="1">
        <v>45637</v>
      </c>
      <c r="D116">
        <f t="shared" si="2"/>
        <v>100</v>
      </c>
      <c r="E116">
        <f t="shared" si="3"/>
        <v>93.645913399948725</v>
      </c>
      <c r="F116">
        <v>80</v>
      </c>
      <c r="G116">
        <v>20</v>
      </c>
    </row>
    <row r="117" spans="1:7" x14ac:dyDescent="0.35">
      <c r="A117" s="1">
        <v>45638</v>
      </c>
      <c r="B117">
        <v>193.63</v>
      </c>
      <c r="C117" s="1">
        <v>45638</v>
      </c>
      <c r="D117">
        <f t="shared" si="2"/>
        <v>89.781021897810191</v>
      </c>
      <c r="E117">
        <f t="shared" si="3"/>
        <v>96.59367396593673</v>
      </c>
      <c r="F117">
        <v>80</v>
      </c>
      <c r="G117">
        <v>20</v>
      </c>
    </row>
    <row r="118" spans="1:7" x14ac:dyDescent="0.35">
      <c r="A118" s="1">
        <v>45639</v>
      </c>
      <c r="B118">
        <v>191.38</v>
      </c>
      <c r="C118" s="1">
        <v>45639</v>
      </c>
      <c r="D118">
        <f t="shared" si="2"/>
        <v>80.461876832844524</v>
      </c>
      <c r="E118">
        <f t="shared" si="3"/>
        <v>90.080966243551572</v>
      </c>
      <c r="F118">
        <v>80</v>
      </c>
      <c r="G118">
        <v>20</v>
      </c>
    </row>
    <row r="119" spans="1:7" x14ac:dyDescent="0.35">
      <c r="A119" s="1">
        <v>45642</v>
      </c>
      <c r="B119">
        <v>198.16</v>
      </c>
      <c r="C119" s="1">
        <v>45642</v>
      </c>
      <c r="D119">
        <f t="shared" si="2"/>
        <v>100</v>
      </c>
      <c r="E119">
        <f t="shared" si="3"/>
        <v>90.080966243551572</v>
      </c>
      <c r="F119">
        <v>80</v>
      </c>
      <c r="G119">
        <v>20</v>
      </c>
    </row>
    <row r="120" spans="1:7" x14ac:dyDescent="0.35">
      <c r="A120" s="1">
        <v>45643</v>
      </c>
      <c r="B120">
        <v>197.12</v>
      </c>
      <c r="C120" s="1">
        <v>45643</v>
      </c>
      <c r="D120">
        <f t="shared" si="2"/>
        <v>96.241416696783546</v>
      </c>
      <c r="E120">
        <f t="shared" si="3"/>
        <v>92.234431176542685</v>
      </c>
      <c r="F120">
        <v>80</v>
      </c>
      <c r="G120">
        <v>20</v>
      </c>
    </row>
    <row r="121" spans="1:7" x14ac:dyDescent="0.35">
      <c r="A121" s="1">
        <v>45644</v>
      </c>
      <c r="B121">
        <v>190.15</v>
      </c>
      <c r="C121" s="1">
        <v>45644</v>
      </c>
      <c r="D121">
        <f t="shared" si="2"/>
        <v>71.051680520419254</v>
      </c>
      <c r="E121">
        <f t="shared" si="3"/>
        <v>89.097699072400928</v>
      </c>
      <c r="F121">
        <v>80</v>
      </c>
      <c r="G121">
        <v>20</v>
      </c>
    </row>
    <row r="122" spans="1:7" x14ac:dyDescent="0.35">
      <c r="A122" s="1">
        <v>45645</v>
      </c>
      <c r="B122">
        <v>189.7</v>
      </c>
      <c r="C122" s="1">
        <v>45645</v>
      </c>
      <c r="D122">
        <f t="shared" si="2"/>
        <v>66.401906274821272</v>
      </c>
      <c r="E122">
        <f t="shared" si="3"/>
        <v>77.898334497341352</v>
      </c>
      <c r="F122">
        <v>80</v>
      </c>
      <c r="G122">
        <v>20</v>
      </c>
    </row>
    <row r="123" spans="1:7" x14ac:dyDescent="0.35">
      <c r="A123" s="1">
        <v>45646</v>
      </c>
      <c r="B123">
        <v>192.96</v>
      </c>
      <c r="C123" s="1">
        <v>45646</v>
      </c>
      <c r="D123">
        <f t="shared" si="2"/>
        <v>79.315831344470993</v>
      </c>
      <c r="E123">
        <f t="shared" si="3"/>
        <v>72.256472713237187</v>
      </c>
      <c r="F123">
        <v>80</v>
      </c>
      <c r="G123">
        <v>20</v>
      </c>
    </row>
    <row r="124" spans="1:7" x14ac:dyDescent="0.35">
      <c r="A124" s="1">
        <v>45649</v>
      </c>
      <c r="B124">
        <v>195.99</v>
      </c>
      <c r="C124" s="1">
        <v>45649</v>
      </c>
      <c r="D124">
        <f t="shared" si="2"/>
        <v>90.901467505241143</v>
      </c>
      <c r="E124">
        <f t="shared" si="3"/>
        <v>78.873068374844479</v>
      </c>
      <c r="F124">
        <v>80</v>
      </c>
      <c r="G124">
        <v>20</v>
      </c>
    </row>
    <row r="125" spans="1:7" x14ac:dyDescent="0.35">
      <c r="A125" s="1">
        <v>45650</v>
      </c>
      <c r="B125">
        <v>197.57</v>
      </c>
      <c r="C125" s="1">
        <v>45650</v>
      </c>
      <c r="D125">
        <f t="shared" si="2"/>
        <v>97.526205450733741</v>
      </c>
      <c r="E125">
        <f t="shared" si="3"/>
        <v>89.247834766815288</v>
      </c>
      <c r="F125">
        <v>80</v>
      </c>
      <c r="G125">
        <v>20</v>
      </c>
    </row>
    <row r="126" spans="1:7" x14ac:dyDescent="0.35">
      <c r="A126" s="1">
        <v>45652</v>
      </c>
      <c r="B126">
        <v>197.1</v>
      </c>
      <c r="C126" s="1">
        <v>45652</v>
      </c>
      <c r="D126">
        <f t="shared" si="2"/>
        <v>95.108444854637725</v>
      </c>
      <c r="E126">
        <f t="shared" si="3"/>
        <v>94.512039270204198</v>
      </c>
      <c r="F126">
        <v>80</v>
      </c>
      <c r="G126">
        <v>20</v>
      </c>
    </row>
    <row r="127" spans="1:7" x14ac:dyDescent="0.35">
      <c r="A127" s="1">
        <v>45653</v>
      </c>
      <c r="B127">
        <v>194.04</v>
      </c>
      <c r="C127" s="1">
        <v>45653</v>
      </c>
      <c r="D127">
        <f t="shared" si="2"/>
        <v>80.436847103513756</v>
      </c>
      <c r="E127">
        <f t="shared" si="3"/>
        <v>91.023832469628402</v>
      </c>
      <c r="F127">
        <v>80</v>
      </c>
      <c r="G127">
        <v>20</v>
      </c>
    </row>
    <row r="128" spans="1:7" x14ac:dyDescent="0.35">
      <c r="A128" s="1">
        <v>45656</v>
      </c>
      <c r="B128">
        <v>192.69</v>
      </c>
      <c r="C128" s="1">
        <v>45656</v>
      </c>
      <c r="D128">
        <f t="shared" si="2"/>
        <v>52.966466036113488</v>
      </c>
      <c r="E128">
        <f t="shared" si="3"/>
        <v>76.170585998088328</v>
      </c>
      <c r="F128">
        <v>80</v>
      </c>
      <c r="G128">
        <v>20</v>
      </c>
    </row>
    <row r="129" spans="1:7" x14ac:dyDescent="0.35">
      <c r="A129" s="1">
        <v>45657</v>
      </c>
      <c r="B129">
        <v>190.44</v>
      </c>
      <c r="C129" s="1">
        <v>45657</v>
      </c>
      <c r="D129">
        <f t="shared" si="2"/>
        <v>8.7470449172577815</v>
      </c>
      <c r="E129">
        <f t="shared" si="3"/>
        <v>47.383452685628335</v>
      </c>
      <c r="F129">
        <v>80</v>
      </c>
      <c r="G129">
        <v>20</v>
      </c>
    </row>
    <row r="130" spans="1:7" x14ac:dyDescent="0.35">
      <c r="A130" s="1">
        <v>45659</v>
      </c>
      <c r="B130">
        <v>190.63</v>
      </c>
      <c r="C130" s="1">
        <v>45659</v>
      </c>
      <c r="D130">
        <f t="shared" si="2"/>
        <v>10.992907801418509</v>
      </c>
      <c r="E130">
        <f t="shared" si="3"/>
        <v>24.235472918263259</v>
      </c>
      <c r="F130">
        <v>80</v>
      </c>
      <c r="G130">
        <v>20</v>
      </c>
    </row>
    <row r="131" spans="1:7" x14ac:dyDescent="0.35">
      <c r="A131" s="1">
        <v>45660</v>
      </c>
      <c r="B131">
        <v>193.13</v>
      </c>
      <c r="C131" s="1">
        <v>45660</v>
      </c>
      <c r="D131">
        <f t="shared" si="2"/>
        <v>40.543735224586328</v>
      </c>
      <c r="E131">
        <f t="shared" si="3"/>
        <v>20.094562647754206</v>
      </c>
      <c r="F131">
        <v>80</v>
      </c>
      <c r="G131">
        <v>20</v>
      </c>
    </row>
    <row r="132" spans="1:7" x14ac:dyDescent="0.35">
      <c r="A132" s="1">
        <v>45663</v>
      </c>
      <c r="B132">
        <v>197.96</v>
      </c>
      <c r="C132" s="1">
        <v>45663</v>
      </c>
      <c r="D132">
        <f t="shared" si="2"/>
        <v>97.63593380614671</v>
      </c>
      <c r="E132">
        <f t="shared" si="3"/>
        <v>49.72419227738385</v>
      </c>
      <c r="F132">
        <v>80</v>
      </c>
      <c r="G132">
        <v>20</v>
      </c>
    </row>
    <row r="133" spans="1:7" x14ac:dyDescent="0.35">
      <c r="A133" s="1">
        <v>45664</v>
      </c>
      <c r="B133">
        <v>196.71</v>
      </c>
      <c r="C133" s="1">
        <v>45664</v>
      </c>
      <c r="D133">
        <f t="shared" si="2"/>
        <v>84.866828087167107</v>
      </c>
      <c r="E133">
        <f t="shared" si="3"/>
        <v>74.348832372633382</v>
      </c>
      <c r="F133">
        <v>80</v>
      </c>
      <c r="G133">
        <v>20</v>
      </c>
    </row>
    <row r="134" spans="1:7" x14ac:dyDescent="0.35">
      <c r="A134" s="1">
        <v>45665</v>
      </c>
      <c r="B134">
        <v>195.39</v>
      </c>
      <c r="C134" s="1">
        <v>45665</v>
      </c>
      <c r="D134">
        <f t="shared" si="2"/>
        <v>68.886198547215301</v>
      </c>
      <c r="E134">
        <f t="shared" si="3"/>
        <v>83.79632014684303</v>
      </c>
      <c r="F134">
        <v>80</v>
      </c>
      <c r="G134">
        <v>20</v>
      </c>
    </row>
    <row r="135" spans="1:7" x14ac:dyDescent="0.35">
      <c r="A135" s="1">
        <v>45667</v>
      </c>
      <c r="B135">
        <v>193.17</v>
      </c>
      <c r="C135" s="1">
        <v>45667</v>
      </c>
      <c r="D135">
        <f t="shared" si="2"/>
        <v>42.009685230024104</v>
      </c>
      <c r="E135">
        <f t="shared" si="3"/>
        <v>65.254237288135513</v>
      </c>
      <c r="F135">
        <v>80</v>
      </c>
      <c r="G135">
        <v>20</v>
      </c>
    </row>
    <row r="136" spans="1:7" x14ac:dyDescent="0.35">
      <c r="A136" s="1">
        <v>45670</v>
      </c>
      <c r="B136">
        <v>192.29</v>
      </c>
      <c r="C136" s="1">
        <v>45670</v>
      </c>
      <c r="D136">
        <f t="shared" si="2"/>
        <v>24.601063829787126</v>
      </c>
      <c r="E136">
        <f t="shared" si="3"/>
        <v>45.165649202342173</v>
      </c>
      <c r="F136">
        <v>80</v>
      </c>
      <c r="G136">
        <v>20</v>
      </c>
    </row>
    <row r="137" spans="1:7" x14ac:dyDescent="0.35">
      <c r="A137" s="1">
        <v>45671</v>
      </c>
      <c r="B137">
        <v>191.05</v>
      </c>
      <c r="C137" s="1">
        <v>45671</v>
      </c>
      <c r="D137">
        <f t="shared" si="2"/>
        <v>8.1117021276597452</v>
      </c>
      <c r="E137">
        <f t="shared" si="3"/>
        <v>24.90748372915699</v>
      </c>
      <c r="F137">
        <v>80</v>
      </c>
      <c r="G137">
        <v>20</v>
      </c>
    </row>
    <row r="138" spans="1:7" x14ac:dyDescent="0.35">
      <c r="A138" s="1">
        <v>45672</v>
      </c>
      <c r="B138">
        <v>196.98</v>
      </c>
      <c r="C138" s="1">
        <v>45672</v>
      </c>
      <c r="D138">
        <f t="shared" si="2"/>
        <v>86.968085106382759</v>
      </c>
      <c r="E138">
        <f t="shared" si="3"/>
        <v>39.893617021276548</v>
      </c>
      <c r="F138">
        <v>80</v>
      </c>
      <c r="G138">
        <v>20</v>
      </c>
    </row>
    <row r="139" spans="1:7" x14ac:dyDescent="0.35">
      <c r="A139" s="1">
        <v>45673</v>
      </c>
      <c r="B139">
        <v>194.41</v>
      </c>
      <c r="C139" s="1">
        <v>45673</v>
      </c>
      <c r="D139">
        <f t="shared" si="2"/>
        <v>52.792553191489276</v>
      </c>
      <c r="E139">
        <f t="shared" si="3"/>
        <v>49.290780141843925</v>
      </c>
      <c r="F139">
        <v>80</v>
      </c>
      <c r="G139">
        <v>20</v>
      </c>
    </row>
    <row r="140" spans="1:7" x14ac:dyDescent="0.35">
      <c r="A140" s="1">
        <v>45674</v>
      </c>
      <c r="B140">
        <v>197.55</v>
      </c>
      <c r="C140" s="1">
        <v>45674</v>
      </c>
      <c r="D140">
        <f t="shared" si="2"/>
        <v>94.547872340425585</v>
      </c>
      <c r="E140">
        <f t="shared" si="3"/>
        <v>78.102836879432544</v>
      </c>
      <c r="F140">
        <v>80</v>
      </c>
      <c r="G140">
        <v>20</v>
      </c>
    </row>
    <row r="141" spans="1:7" x14ac:dyDescent="0.35">
      <c r="A141" s="1">
        <v>45678</v>
      </c>
      <c r="B141">
        <v>199.63</v>
      </c>
      <c r="C141" s="1">
        <v>45678</v>
      </c>
      <c r="D141">
        <f t="shared" si="2"/>
        <v>100</v>
      </c>
      <c r="E141">
        <f t="shared" si="3"/>
        <v>82.446808510638292</v>
      </c>
      <c r="F141">
        <v>80</v>
      </c>
      <c r="G141">
        <v>20</v>
      </c>
    </row>
    <row r="142" spans="1:7" x14ac:dyDescent="0.35">
      <c r="A142" s="1">
        <v>45679</v>
      </c>
      <c r="B142">
        <v>200.03</v>
      </c>
      <c r="C142" s="1">
        <v>45679</v>
      </c>
      <c r="D142">
        <f t="shared" si="2"/>
        <v>100</v>
      </c>
      <c r="E142">
        <f t="shared" si="3"/>
        <v>98.182624113475185</v>
      </c>
      <c r="F142">
        <v>80</v>
      </c>
      <c r="G142">
        <v>20</v>
      </c>
    </row>
    <row r="143" spans="1:7" x14ac:dyDescent="0.35">
      <c r="A143" s="1">
        <v>45680</v>
      </c>
      <c r="B143">
        <v>199.58</v>
      </c>
      <c r="C143" s="1">
        <v>45680</v>
      </c>
      <c r="D143">
        <f t="shared" si="2"/>
        <v>95.212765957446933</v>
      </c>
      <c r="E143">
        <f t="shared" si="3"/>
        <v>98.404255319148987</v>
      </c>
      <c r="F143">
        <v>80</v>
      </c>
      <c r="G143">
        <v>20</v>
      </c>
    </row>
    <row r="144" spans="1:7" x14ac:dyDescent="0.35">
      <c r="A144" s="1">
        <v>45681</v>
      </c>
      <c r="B144">
        <v>201.9</v>
      </c>
      <c r="C144" s="1">
        <v>45681</v>
      </c>
      <c r="D144">
        <f t="shared" ref="D144:D189" si="4">(B144-MIN(B131:B144))/(MAX(B131:B144)-MIN(B131:B144))*100</f>
        <v>100</v>
      </c>
      <c r="E144">
        <f t="shared" si="3"/>
        <v>98.404255319148987</v>
      </c>
      <c r="F144">
        <v>80</v>
      </c>
      <c r="G144">
        <v>20</v>
      </c>
    </row>
    <row r="145" spans="1:7" x14ac:dyDescent="0.35">
      <c r="A145" s="1">
        <v>45684</v>
      </c>
      <c r="B145">
        <v>193.77</v>
      </c>
      <c r="C145" s="1">
        <v>45684</v>
      </c>
      <c r="D145">
        <f t="shared" si="4"/>
        <v>25.069124423963135</v>
      </c>
      <c r="E145">
        <f t="shared" si="3"/>
        <v>73.427296793803364</v>
      </c>
      <c r="F145">
        <v>80</v>
      </c>
      <c r="G145">
        <v>20</v>
      </c>
    </row>
    <row r="146" spans="1:7" x14ac:dyDescent="0.35">
      <c r="A146" s="1">
        <v>45685</v>
      </c>
      <c r="B146">
        <v>197.07</v>
      </c>
      <c r="C146" s="1">
        <v>45685</v>
      </c>
      <c r="D146">
        <f t="shared" si="4"/>
        <v>55.483870967741801</v>
      </c>
      <c r="E146">
        <f t="shared" ref="E146:E189" si="5">AVERAGE(D144:D146)</f>
        <v>60.184331797234982</v>
      </c>
      <c r="F146">
        <v>80</v>
      </c>
      <c r="G146">
        <v>20</v>
      </c>
    </row>
    <row r="147" spans="1:7" x14ac:dyDescent="0.35">
      <c r="A147" s="1">
        <v>45686</v>
      </c>
      <c r="B147">
        <v>197.18</v>
      </c>
      <c r="C147" s="1">
        <v>45686</v>
      </c>
      <c r="D147">
        <f t="shared" si="4"/>
        <v>56.497695852534548</v>
      </c>
      <c r="E147">
        <f t="shared" si="5"/>
        <v>45.683563748079827</v>
      </c>
      <c r="F147">
        <v>80</v>
      </c>
      <c r="G147">
        <v>20</v>
      </c>
    </row>
    <row r="148" spans="1:7" x14ac:dyDescent="0.35">
      <c r="A148" s="1">
        <v>45687</v>
      </c>
      <c r="B148">
        <v>202.63</v>
      </c>
      <c r="C148" s="1">
        <v>45687</v>
      </c>
      <c r="D148">
        <f t="shared" si="4"/>
        <v>100</v>
      </c>
      <c r="E148">
        <f t="shared" si="5"/>
        <v>70.660522273425457</v>
      </c>
      <c r="F148">
        <v>80</v>
      </c>
      <c r="G148">
        <v>20</v>
      </c>
    </row>
    <row r="149" spans="1:7" x14ac:dyDescent="0.35">
      <c r="A149" s="1">
        <v>45688</v>
      </c>
      <c r="B149">
        <v>205.6</v>
      </c>
      <c r="C149" s="1">
        <v>45688</v>
      </c>
      <c r="D149">
        <f t="shared" si="4"/>
        <v>100</v>
      </c>
      <c r="E149">
        <f t="shared" si="5"/>
        <v>85.499231950844845</v>
      </c>
      <c r="F149">
        <v>80</v>
      </c>
      <c r="G149">
        <v>20</v>
      </c>
    </row>
    <row r="150" spans="1:7" x14ac:dyDescent="0.35">
      <c r="A150" s="1">
        <v>45691</v>
      </c>
      <c r="B150">
        <v>202.64</v>
      </c>
      <c r="C150" s="1">
        <v>45691</v>
      </c>
      <c r="D150">
        <f t="shared" si="4"/>
        <v>79.656357388316067</v>
      </c>
      <c r="E150">
        <f t="shared" si="5"/>
        <v>93.218785796105351</v>
      </c>
      <c r="F150">
        <v>80</v>
      </c>
      <c r="G150">
        <v>20</v>
      </c>
    </row>
    <row r="151" spans="1:7" x14ac:dyDescent="0.35">
      <c r="A151" s="1">
        <v>45692</v>
      </c>
      <c r="B151">
        <v>207.71</v>
      </c>
      <c r="C151" s="1">
        <v>45692</v>
      </c>
      <c r="D151">
        <f t="shared" si="4"/>
        <v>100</v>
      </c>
      <c r="E151">
        <f t="shared" si="5"/>
        <v>93.218785796105351</v>
      </c>
      <c r="F151">
        <v>80</v>
      </c>
      <c r="G151">
        <v>20</v>
      </c>
    </row>
    <row r="152" spans="1:7" x14ac:dyDescent="0.35">
      <c r="A152" s="1">
        <v>45693</v>
      </c>
      <c r="B152">
        <v>193.3</v>
      </c>
      <c r="C152" s="1">
        <v>45693</v>
      </c>
      <c r="D152">
        <f t="shared" si="4"/>
        <v>0</v>
      </c>
      <c r="E152">
        <f t="shared" si="5"/>
        <v>59.885452462772015</v>
      </c>
      <c r="F152">
        <v>80</v>
      </c>
      <c r="G152">
        <v>20</v>
      </c>
    </row>
    <row r="153" spans="1:7" x14ac:dyDescent="0.35">
      <c r="A153" s="1">
        <v>45694</v>
      </c>
      <c r="B153">
        <v>193.31</v>
      </c>
      <c r="C153" s="1">
        <v>45694</v>
      </c>
      <c r="D153">
        <f t="shared" si="4"/>
        <v>6.9396252602296371E-2</v>
      </c>
      <c r="E153">
        <f t="shared" si="5"/>
        <v>33.356465417534103</v>
      </c>
      <c r="F153">
        <v>80</v>
      </c>
      <c r="G153">
        <v>20</v>
      </c>
    </row>
    <row r="154" spans="1:7" x14ac:dyDescent="0.35">
      <c r="A154" s="1">
        <v>45695</v>
      </c>
      <c r="B154">
        <v>187.14</v>
      </c>
      <c r="C154" s="1">
        <v>45695</v>
      </c>
      <c r="D154">
        <f t="shared" si="4"/>
        <v>0</v>
      </c>
      <c r="E154">
        <f t="shared" si="5"/>
        <v>2.3132084200765457E-2</v>
      </c>
      <c r="F154">
        <v>80</v>
      </c>
      <c r="G154">
        <v>20</v>
      </c>
    </row>
    <row r="155" spans="1:7" x14ac:dyDescent="0.35">
      <c r="A155" s="1">
        <v>45698</v>
      </c>
      <c r="B155">
        <v>188.2</v>
      </c>
      <c r="C155" s="1">
        <v>45698</v>
      </c>
      <c r="D155">
        <f t="shared" si="4"/>
        <v>5.1531356344190629</v>
      </c>
      <c r="E155">
        <f t="shared" si="5"/>
        <v>1.7408439623404532</v>
      </c>
      <c r="F155">
        <v>80</v>
      </c>
      <c r="G155">
        <v>20</v>
      </c>
    </row>
    <row r="156" spans="1:7" x14ac:dyDescent="0.35">
      <c r="A156" s="1">
        <v>45699</v>
      </c>
      <c r="B156">
        <v>187.07</v>
      </c>
      <c r="C156" s="1">
        <v>45699</v>
      </c>
      <c r="D156">
        <f t="shared" si="4"/>
        <v>0</v>
      </c>
      <c r="E156">
        <f t="shared" si="5"/>
        <v>1.7177118781396876</v>
      </c>
      <c r="F156">
        <v>80</v>
      </c>
      <c r="G156">
        <v>20</v>
      </c>
    </row>
    <row r="157" spans="1:7" x14ac:dyDescent="0.35">
      <c r="A157" s="1">
        <v>45700</v>
      </c>
      <c r="B157">
        <v>185.43</v>
      </c>
      <c r="C157" s="1">
        <v>45700</v>
      </c>
      <c r="D157">
        <f t="shared" si="4"/>
        <v>0</v>
      </c>
      <c r="E157">
        <f t="shared" si="5"/>
        <v>1.7177118781396876</v>
      </c>
      <c r="F157">
        <v>80</v>
      </c>
      <c r="G157">
        <v>20</v>
      </c>
    </row>
    <row r="158" spans="1:7" x14ac:dyDescent="0.35">
      <c r="A158" s="1">
        <v>45701</v>
      </c>
      <c r="B158">
        <v>187.88</v>
      </c>
      <c r="C158" s="1">
        <v>45701</v>
      </c>
      <c r="D158">
        <f t="shared" si="4"/>
        <v>10.996409335727057</v>
      </c>
      <c r="E158">
        <f t="shared" si="5"/>
        <v>3.6654697785756856</v>
      </c>
      <c r="F158">
        <v>80</v>
      </c>
      <c r="G158">
        <v>20</v>
      </c>
    </row>
    <row r="159" spans="1:7" x14ac:dyDescent="0.35">
      <c r="A159" s="1">
        <v>45702</v>
      </c>
      <c r="B159">
        <v>186.87</v>
      </c>
      <c r="C159" s="1">
        <v>45702</v>
      </c>
      <c r="D159">
        <f t="shared" si="4"/>
        <v>6.4631956912028627</v>
      </c>
      <c r="E159">
        <f t="shared" si="5"/>
        <v>5.8198683423099737</v>
      </c>
      <c r="F159">
        <v>80</v>
      </c>
      <c r="G159">
        <v>20</v>
      </c>
    </row>
    <row r="160" spans="1:7" x14ac:dyDescent="0.35">
      <c r="A160" s="1">
        <v>45706</v>
      </c>
      <c r="B160">
        <v>185.8</v>
      </c>
      <c r="C160" s="1">
        <v>45706</v>
      </c>
      <c r="D160">
        <f t="shared" si="4"/>
        <v>1.6606822262118694</v>
      </c>
      <c r="E160">
        <f t="shared" si="5"/>
        <v>6.3734290843805965</v>
      </c>
      <c r="F160">
        <v>80</v>
      </c>
      <c r="G160">
        <v>20</v>
      </c>
    </row>
    <row r="161" spans="1:7" x14ac:dyDescent="0.35">
      <c r="A161" s="1">
        <v>45707</v>
      </c>
      <c r="B161">
        <v>187.13</v>
      </c>
      <c r="C161" s="1">
        <v>45707</v>
      </c>
      <c r="D161">
        <f t="shared" si="4"/>
        <v>7.6301615798922295</v>
      </c>
      <c r="E161">
        <f t="shared" si="5"/>
        <v>5.2513464991023211</v>
      </c>
      <c r="F161">
        <v>80</v>
      </c>
      <c r="G161">
        <v>20</v>
      </c>
    </row>
    <row r="162" spans="1:7" x14ac:dyDescent="0.35">
      <c r="A162" s="1">
        <v>45708</v>
      </c>
      <c r="B162">
        <v>186.64</v>
      </c>
      <c r="C162" s="1">
        <v>45708</v>
      </c>
      <c r="D162">
        <f t="shared" si="4"/>
        <v>5.4308797127467656</v>
      </c>
      <c r="E162">
        <f t="shared" si="5"/>
        <v>4.9072411729502887</v>
      </c>
      <c r="F162">
        <v>80</v>
      </c>
      <c r="G162">
        <v>20</v>
      </c>
    </row>
    <row r="163" spans="1:7" x14ac:dyDescent="0.35">
      <c r="A163" s="1">
        <v>45709</v>
      </c>
      <c r="B163">
        <v>181.58</v>
      </c>
      <c r="C163" s="1">
        <v>45709</v>
      </c>
      <c r="D163">
        <f t="shared" si="4"/>
        <v>0</v>
      </c>
      <c r="E163">
        <f t="shared" si="5"/>
        <v>4.3536804308796651</v>
      </c>
      <c r="F163">
        <v>80</v>
      </c>
      <c r="G163">
        <v>20</v>
      </c>
    </row>
    <row r="164" spans="1:7" x14ac:dyDescent="0.35">
      <c r="A164" s="1">
        <v>45712</v>
      </c>
      <c r="B164">
        <v>181.19</v>
      </c>
      <c r="C164" s="1">
        <v>45712</v>
      </c>
      <c r="D164">
        <f t="shared" si="4"/>
        <v>0</v>
      </c>
      <c r="E164">
        <f t="shared" si="5"/>
        <v>1.8102932375822551</v>
      </c>
      <c r="F164">
        <v>80</v>
      </c>
      <c r="G164">
        <v>20</v>
      </c>
    </row>
    <row r="165" spans="1:7" x14ac:dyDescent="0.35">
      <c r="A165" s="1">
        <v>45713</v>
      </c>
      <c r="B165">
        <v>177.37</v>
      </c>
      <c r="C165" s="1">
        <v>45713</v>
      </c>
      <c r="D165">
        <f t="shared" si="4"/>
        <v>0</v>
      </c>
      <c r="E165">
        <f t="shared" si="5"/>
        <v>0</v>
      </c>
      <c r="F165">
        <v>80</v>
      </c>
      <c r="G165">
        <v>20</v>
      </c>
    </row>
    <row r="166" spans="1:7" x14ac:dyDescent="0.35">
      <c r="A166" s="1">
        <v>45714</v>
      </c>
      <c r="B166">
        <v>174.7</v>
      </c>
      <c r="C166" s="1">
        <v>45714</v>
      </c>
      <c r="D166">
        <f t="shared" si="4"/>
        <v>0</v>
      </c>
      <c r="E166">
        <f t="shared" si="5"/>
        <v>0</v>
      </c>
      <c r="F166">
        <v>80</v>
      </c>
      <c r="G166">
        <v>20</v>
      </c>
    </row>
    <row r="167" spans="1:7" x14ac:dyDescent="0.35">
      <c r="A167" s="1">
        <v>45715</v>
      </c>
      <c r="B167">
        <v>170.21</v>
      </c>
      <c r="C167" s="1">
        <v>45715</v>
      </c>
      <c r="D167">
        <f t="shared" si="4"/>
        <v>0</v>
      </c>
      <c r="E167">
        <f t="shared" si="5"/>
        <v>0</v>
      </c>
      <c r="F167">
        <v>80</v>
      </c>
      <c r="G167">
        <v>20</v>
      </c>
    </row>
    <row r="168" spans="1:7" x14ac:dyDescent="0.35">
      <c r="A168" s="1">
        <v>45716</v>
      </c>
      <c r="B168">
        <v>172.22</v>
      </c>
      <c r="C168" s="1">
        <v>45716</v>
      </c>
      <c r="D168">
        <f t="shared" si="4"/>
        <v>11.172873818788178</v>
      </c>
      <c r="E168">
        <f t="shared" si="5"/>
        <v>3.7242912729293924</v>
      </c>
      <c r="F168">
        <v>80</v>
      </c>
      <c r="G168">
        <v>20</v>
      </c>
    </row>
    <row r="169" spans="1:7" x14ac:dyDescent="0.35">
      <c r="A169" s="1">
        <v>45719</v>
      </c>
      <c r="B169">
        <v>168.66</v>
      </c>
      <c r="C169" s="1">
        <v>45719</v>
      </c>
      <c r="D169">
        <f t="shared" si="4"/>
        <v>0</v>
      </c>
      <c r="E169">
        <f t="shared" si="5"/>
        <v>3.7242912729293924</v>
      </c>
      <c r="F169">
        <v>80</v>
      </c>
      <c r="G169">
        <v>20</v>
      </c>
    </row>
    <row r="170" spans="1:7" x14ac:dyDescent="0.35">
      <c r="A170" s="1">
        <v>45720</v>
      </c>
      <c r="B170">
        <v>172.61</v>
      </c>
      <c r="C170" s="1">
        <v>45720</v>
      </c>
      <c r="D170">
        <f t="shared" si="4"/>
        <v>20.551508844953265</v>
      </c>
      <c r="E170">
        <f t="shared" si="5"/>
        <v>10.574794221247148</v>
      </c>
      <c r="F170">
        <v>80</v>
      </c>
      <c r="G170">
        <v>20</v>
      </c>
    </row>
    <row r="171" spans="1:7" x14ac:dyDescent="0.35">
      <c r="A171" s="1">
        <v>45721</v>
      </c>
      <c r="B171">
        <v>174.99</v>
      </c>
      <c r="C171" s="1">
        <v>45721</v>
      </c>
      <c r="D171">
        <f t="shared" si="4"/>
        <v>32.934443288241482</v>
      </c>
      <c r="E171">
        <f t="shared" si="5"/>
        <v>17.828650711064913</v>
      </c>
      <c r="F171">
        <v>80</v>
      </c>
      <c r="G171">
        <v>20</v>
      </c>
    </row>
    <row r="172" spans="1:7" x14ac:dyDescent="0.35">
      <c r="A172" s="1">
        <v>45722</v>
      </c>
      <c r="B172">
        <v>174.21</v>
      </c>
      <c r="C172" s="1">
        <v>45722</v>
      </c>
      <c r="D172">
        <f t="shared" si="4"/>
        <v>30.048727666486258</v>
      </c>
      <c r="E172">
        <f t="shared" si="5"/>
        <v>27.844893266560334</v>
      </c>
      <c r="F172">
        <v>80</v>
      </c>
      <c r="G172">
        <v>20</v>
      </c>
    </row>
    <row r="173" spans="1:7" x14ac:dyDescent="0.35">
      <c r="A173" s="1">
        <v>45723</v>
      </c>
      <c r="B173">
        <v>175.75</v>
      </c>
      <c r="C173" s="1">
        <v>45723</v>
      </c>
      <c r="D173">
        <f t="shared" si="4"/>
        <v>38.386572820790491</v>
      </c>
      <c r="E173">
        <f t="shared" si="5"/>
        <v>33.789914591839413</v>
      </c>
      <c r="F173">
        <v>80</v>
      </c>
      <c r="G173">
        <v>20</v>
      </c>
    </row>
    <row r="174" spans="1:7" x14ac:dyDescent="0.35">
      <c r="A174" s="1">
        <v>45726</v>
      </c>
      <c r="B174">
        <v>167.81</v>
      </c>
      <c r="C174" s="1">
        <v>45726</v>
      </c>
      <c r="D174">
        <f t="shared" si="4"/>
        <v>0</v>
      </c>
      <c r="E174">
        <f t="shared" si="5"/>
        <v>22.81176682909225</v>
      </c>
      <c r="F174">
        <v>80</v>
      </c>
      <c r="G174">
        <v>20</v>
      </c>
    </row>
    <row r="175" spans="1:7" x14ac:dyDescent="0.35">
      <c r="A175" s="1">
        <v>45727</v>
      </c>
      <c r="B175">
        <v>165.98</v>
      </c>
      <c r="C175" s="1">
        <v>45727</v>
      </c>
      <c r="D175">
        <f t="shared" si="4"/>
        <v>0</v>
      </c>
      <c r="E175">
        <f t="shared" si="5"/>
        <v>12.795524273596831</v>
      </c>
      <c r="F175">
        <v>80</v>
      </c>
      <c r="G175">
        <v>20</v>
      </c>
    </row>
    <row r="176" spans="1:7" x14ac:dyDescent="0.35">
      <c r="A176" s="1">
        <v>45728</v>
      </c>
      <c r="B176">
        <v>169</v>
      </c>
      <c r="C176" s="1">
        <v>45728</v>
      </c>
      <c r="D176">
        <f t="shared" si="4"/>
        <v>19.358974358974397</v>
      </c>
      <c r="E176">
        <f t="shared" si="5"/>
        <v>6.4529914529914656</v>
      </c>
      <c r="F176">
        <v>80</v>
      </c>
      <c r="G176">
        <v>20</v>
      </c>
    </row>
    <row r="177" spans="1:7" x14ac:dyDescent="0.35">
      <c r="A177" s="1">
        <v>45729</v>
      </c>
      <c r="B177">
        <v>164.73</v>
      </c>
      <c r="C177" s="1">
        <v>45729</v>
      </c>
      <c r="D177">
        <f t="shared" si="4"/>
        <v>0</v>
      </c>
      <c r="E177">
        <f t="shared" si="5"/>
        <v>6.4529914529914656</v>
      </c>
      <c r="F177">
        <v>80</v>
      </c>
      <c r="G177">
        <v>20</v>
      </c>
    </row>
    <row r="178" spans="1:7" x14ac:dyDescent="0.35">
      <c r="A178" s="1">
        <v>45730</v>
      </c>
      <c r="B178">
        <v>167.62</v>
      </c>
      <c r="C178" s="1">
        <v>45730</v>
      </c>
      <c r="D178">
        <f t="shared" si="4"/>
        <v>22.863924050633003</v>
      </c>
      <c r="E178">
        <f t="shared" si="5"/>
        <v>14.074299469869132</v>
      </c>
      <c r="F178">
        <v>80</v>
      </c>
      <c r="G178">
        <v>20</v>
      </c>
    </row>
    <row r="179" spans="1:7" x14ac:dyDescent="0.35">
      <c r="A179" s="1">
        <v>45733</v>
      </c>
      <c r="B179">
        <v>166.57</v>
      </c>
      <c r="C179" s="1">
        <v>45733</v>
      </c>
      <c r="D179">
        <f t="shared" si="4"/>
        <v>16.696914700544479</v>
      </c>
      <c r="E179">
        <f t="shared" si="5"/>
        <v>13.186946250392495</v>
      </c>
      <c r="F179">
        <v>80</v>
      </c>
      <c r="G179">
        <v>20</v>
      </c>
    </row>
    <row r="180" spans="1:7" x14ac:dyDescent="0.35">
      <c r="A180" s="1">
        <v>45734</v>
      </c>
      <c r="B180">
        <v>162.66999999999999</v>
      </c>
      <c r="C180" s="1">
        <v>45734</v>
      </c>
      <c r="D180">
        <f t="shared" si="4"/>
        <v>0</v>
      </c>
      <c r="E180">
        <f t="shared" si="5"/>
        <v>13.186946250392495</v>
      </c>
      <c r="F180">
        <v>80</v>
      </c>
      <c r="G180">
        <v>20</v>
      </c>
    </row>
    <row r="181" spans="1:7" x14ac:dyDescent="0.35">
      <c r="A181" s="1">
        <v>45735</v>
      </c>
      <c r="B181">
        <v>166.28</v>
      </c>
      <c r="C181" s="1">
        <v>45735</v>
      </c>
      <c r="D181">
        <f t="shared" si="4"/>
        <v>27.599388379204971</v>
      </c>
      <c r="E181">
        <f t="shared" si="5"/>
        <v>14.765434359916483</v>
      </c>
      <c r="F181">
        <v>80</v>
      </c>
      <c r="G181">
        <v>20</v>
      </c>
    </row>
    <row r="182" spans="1:7" x14ac:dyDescent="0.35">
      <c r="A182" s="1">
        <v>45736</v>
      </c>
      <c r="B182">
        <v>165.05</v>
      </c>
      <c r="C182" s="1">
        <v>45736</v>
      </c>
      <c r="D182">
        <f t="shared" si="4"/>
        <v>18.195718654434415</v>
      </c>
      <c r="E182">
        <f t="shared" si="5"/>
        <v>15.265035677879794</v>
      </c>
      <c r="F182">
        <v>80</v>
      </c>
      <c r="G182">
        <v>20</v>
      </c>
    </row>
    <row r="183" spans="1:7" x14ac:dyDescent="0.35">
      <c r="A183" s="1">
        <v>45737</v>
      </c>
      <c r="B183">
        <v>166.25</v>
      </c>
      <c r="C183" s="1">
        <v>45737</v>
      </c>
      <c r="D183">
        <f t="shared" si="4"/>
        <v>27.370030581039824</v>
      </c>
      <c r="E183">
        <f t="shared" si="5"/>
        <v>24.38837920489307</v>
      </c>
      <c r="F183">
        <v>80</v>
      </c>
      <c r="G183">
        <v>20</v>
      </c>
    </row>
    <row r="184" spans="1:7" x14ac:dyDescent="0.35">
      <c r="A184" s="1">
        <v>45740</v>
      </c>
      <c r="B184">
        <v>169.93</v>
      </c>
      <c r="C184" s="1">
        <v>45740</v>
      </c>
      <c r="D184">
        <f t="shared" si="4"/>
        <v>55.504587155963407</v>
      </c>
      <c r="E184">
        <f t="shared" si="5"/>
        <v>33.690112130479214</v>
      </c>
      <c r="F184">
        <v>80</v>
      </c>
      <c r="G184">
        <v>20</v>
      </c>
    </row>
    <row r="185" spans="1:7" x14ac:dyDescent="0.35">
      <c r="A185" s="1">
        <v>45741</v>
      </c>
      <c r="B185">
        <v>172.79</v>
      </c>
      <c r="C185" s="1">
        <v>45741</v>
      </c>
      <c r="D185">
        <f t="shared" si="4"/>
        <v>77.370030581039714</v>
      </c>
      <c r="E185">
        <f t="shared" si="5"/>
        <v>53.414882772680983</v>
      </c>
      <c r="F185">
        <v>80</v>
      </c>
      <c r="G185">
        <v>20</v>
      </c>
    </row>
    <row r="186" spans="1:7" x14ac:dyDescent="0.35">
      <c r="A186" s="1">
        <v>45742</v>
      </c>
      <c r="B186">
        <v>167.14</v>
      </c>
      <c r="C186" s="1">
        <v>45742</v>
      </c>
      <c r="D186">
        <f t="shared" si="4"/>
        <v>34.174311926605462</v>
      </c>
      <c r="E186">
        <f t="shared" si="5"/>
        <v>55.682976554536197</v>
      </c>
      <c r="F186">
        <v>80</v>
      </c>
      <c r="G186">
        <v>20</v>
      </c>
    </row>
    <row r="187" spans="1:7" x14ac:dyDescent="0.35">
      <c r="A187" s="1">
        <v>45743</v>
      </c>
      <c r="B187">
        <v>164.08</v>
      </c>
      <c r="C187" s="1">
        <v>45743</v>
      </c>
      <c r="D187">
        <f t="shared" si="4"/>
        <v>13.932806324110913</v>
      </c>
      <c r="E187">
        <f t="shared" si="5"/>
        <v>41.825716277252035</v>
      </c>
      <c r="F187">
        <v>80</v>
      </c>
      <c r="G187">
        <v>20</v>
      </c>
    </row>
    <row r="188" spans="1:7" x14ac:dyDescent="0.35">
      <c r="A188" s="1">
        <v>45744</v>
      </c>
      <c r="B188">
        <v>156.06</v>
      </c>
      <c r="C188" s="1">
        <v>45744</v>
      </c>
      <c r="D188">
        <f t="shared" si="4"/>
        <v>0</v>
      </c>
      <c r="E188">
        <f t="shared" si="5"/>
        <v>16.035706083572126</v>
      </c>
      <c r="F188">
        <v>80</v>
      </c>
      <c r="G188">
        <v>20</v>
      </c>
    </row>
    <row r="189" spans="1:7" x14ac:dyDescent="0.35">
      <c r="A189" s="3">
        <v>45747</v>
      </c>
      <c r="B189">
        <v>156.22999999999999</v>
      </c>
      <c r="C189" s="3">
        <v>45747</v>
      </c>
      <c r="D189">
        <f t="shared" si="4"/>
        <v>1.0161386730423647</v>
      </c>
      <c r="E189">
        <f t="shared" si="5"/>
        <v>4.9829816657177597</v>
      </c>
      <c r="F189">
        <v>80</v>
      </c>
      <c r="G189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12" ma:contentTypeDescription="Create a new document." ma:contentTypeScope="" ma:versionID="6d1027f0570a9f998d07d575b4692d62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c78db93b48c307721430f0ed69f2e2b5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A1252-8D21-4FD5-A42F-0754B8E886A0}">
  <ds:schemaRefs>
    <ds:schemaRef ds:uri="http://www.w3.org/XML/1998/namespace"/>
    <ds:schemaRef ds:uri="http://purl.org/dc/elements/1.1/"/>
    <ds:schemaRef ds:uri="http://purl.org/dc/terms/"/>
    <ds:schemaRef ds:uri="869da506-bace-44af-a899-86cec871751e"/>
    <ds:schemaRef ds:uri="b7be8240-149b-427d-8eba-7bb1ff6225dd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81E0E17-17A6-4782-9195-2A88B2755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D68E60-AE80-4372-A71B-67A4C47476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Q1) GOOG US</vt:lpstr>
      <vt:lpstr>VAR question 2)</vt:lpstr>
      <vt:lpstr>Question 2)</vt:lpstr>
      <vt:lpstr>Risk Free Rate Data for Q2</vt:lpstr>
      <vt:lpstr>S&amp;P 500 Index </vt:lpstr>
      <vt:lpstr>Q3) MACD &amp; EMA</vt:lpstr>
      <vt:lpstr>Q3) RSI</vt:lpstr>
      <vt:lpstr>Q3) BB</vt:lpstr>
      <vt:lpstr>Q3) KD</vt:lpstr>
      <vt:lpstr>Q4), Q5)</vt:lpstr>
      <vt:lpstr>Q5) Payoff Option Diagram </vt:lpstr>
      <vt:lpstr>Q5) Options Data Bloomberg</vt:lpstr>
      <vt:lpstr>Q5) Daily-treasury-rates Data </vt:lpstr>
      <vt:lpstr>S&amp;P 500 Index</vt:lpstr>
      <vt:lpstr>Q6) 2 Simulations </vt:lpstr>
      <vt:lpstr>Q6) BrownianMotion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Gongora Rios</dc:creator>
  <cp:lastModifiedBy>Sara Rios</cp:lastModifiedBy>
  <dcterms:created xsi:type="dcterms:W3CDTF">2025-04-01T13:50:26Z</dcterms:created>
  <dcterms:modified xsi:type="dcterms:W3CDTF">2025-04-12T23:07:12Z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