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pivotTables/pivotTable9.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C:\Users\Samsung\Downloads\Group2-trainerportfolio\Pivot-tables\"/>
    </mc:Choice>
  </mc:AlternateContent>
  <xr:revisionPtr revIDLastSave="0" documentId="13_ncr:1_{60545E0C-8BEE-47DB-9EB9-A258ED1A69A3}" xr6:coauthVersionLast="47" xr6:coauthVersionMax="47" xr10:uidLastSave="{00000000-0000-0000-0000-000000000000}"/>
  <bookViews>
    <workbookView xWindow="-120" yWindow="-120" windowWidth="20730" windowHeight="11160" xr2:uid="{42D41DC2-4CAD-4BBC-9FE2-F8C8A118CEE3}"/>
  </bookViews>
  <sheets>
    <sheet name="Trainers Metrics" sheetId="5" r:id="rId1"/>
    <sheet name="Trainers_detail" sheetId="28" r:id="rId2"/>
    <sheet name="Category Metrics" sheetId="30" r:id="rId3"/>
    <sheet name="Projects Metrics" sheetId="31" r:id="rId4"/>
    <sheet name="Sheet8" sheetId="11" state="hidden" r:id="rId5"/>
  </sheets>
  <definedNames>
    <definedName name="_xlcn.WorksheetConnection_Trainersmetrics.xlsxProjects1" hidden="1">Projects[]</definedName>
    <definedName name="ExternalData_1" localSheetId="4" hidden="1">Sheet8!$A$1:$M$21</definedName>
    <definedName name="Slicer_Blacklist">#N/A</definedName>
    <definedName name="Slicer_category">#N/A</definedName>
    <definedName name="Slicer_category1">#N/A</definedName>
    <definedName name="Slicer_category2">#N/A</definedName>
    <definedName name="Slicer_category3">#N/A</definedName>
    <definedName name="Slicer_educational_degree">#N/A</definedName>
    <definedName name="Slicer_educational_degree1">#N/A</definedName>
    <definedName name="Slicer_educational_degree2">#N/A</definedName>
    <definedName name="Slicer_experience_level">#N/A</definedName>
    <definedName name="Slicer_experience_level1">#N/A</definedName>
    <definedName name="Slicer_experience_level2">#N/A</definedName>
    <definedName name="Slicer_gender">#N/A</definedName>
    <definedName name="Slicer_gender1">#N/A</definedName>
    <definedName name="Slicer_gender2">#N/A</definedName>
    <definedName name="Slicer_org_provider">#N/A</definedName>
    <definedName name="Slicer_p_start_date__Year">#N/A</definedName>
    <definedName name="Timeline_start_date">#N/A</definedName>
    <definedName name="Timeline_start_date1">#N/A</definedName>
    <definedName name="Timeline_start_date2">#N/A</definedName>
  </definedNames>
  <calcPr calcId="191029"/>
  <pivotCaches>
    <pivotCache cacheId="733" r:id="rId6"/>
    <pivotCache cacheId="736" r:id="rId7"/>
    <pivotCache cacheId="739" r:id="rId8"/>
    <pivotCache cacheId="742" r:id="rId9"/>
    <pivotCache cacheId="745" r:id="rId10"/>
    <pivotCache cacheId="748" r:id="rId11"/>
    <pivotCache cacheId="752" r:id="rId12"/>
    <pivotCache cacheId="757" r:id="rId13"/>
    <pivotCache cacheId="768" r:id="rId14"/>
  </pivotCaches>
  <extLst>
    <ext xmlns:x14="http://schemas.microsoft.com/office/spreadsheetml/2009/9/main" uri="{876F7934-8845-4945-9796-88D515C7AA90}">
      <x14:pivotCaches>
        <pivotCache cacheId="731" r:id="rId15"/>
        <pivotCache cacheId="751" r:id="rId16"/>
        <pivotCache cacheId="755" r:id="rId17"/>
        <pivotCache cacheId="760" r:id="rId18"/>
      </x14:pivotCaches>
    </ext>
    <ext xmlns:x14="http://schemas.microsoft.com/office/spreadsheetml/2009/9/main" uri="{BBE1A952-AA13-448e-AADC-164F8A28A991}">
      <x14:slicerCaches>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32" r:id="rId35"/>
        <pivotCache cacheId="756" r:id="rId36"/>
        <pivotCache cacheId="761" r:id="rId37"/>
      </x15:timelineCachePivotCaches>
    </ext>
    <ext xmlns:x15="http://schemas.microsoft.com/office/spreadsheetml/2010/11/main" uri="{D0CA8CA8-9F24-4464-BF8E-62219DCF47F9}">
      <x15:timelineCacheRefs>
        <x15:timelineCacheRef r:id="rId38"/>
        <x15:timelineCacheRef r:id="rId39"/>
        <x15:timelineCacheRef r:id="rId4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iners_projects_279370e7-0ede-486b-9319-9cc3fc3db2d8" name="trainers_projects" connection="Query - trainers_projects"/>
          <x15:modelTable id="Trainers_88ed2240-b075-480d-b865-770bd7c69343" name="Trainers" connection="Query - Trainers"/>
          <x15:modelTable id="Projects_936c971f-3db9-4201-8678-5e5a98c1ac4f" name="Projects" connection="Query - Projects"/>
          <x15:modelTable id="Projects 1" name="Projects 1" connection="WorksheetConnection_Trainersmetrics.xlsx!Projects"/>
        </x15:modelTables>
        <x15:modelRelationships>
          <x15:modelRelationship fromTable="trainers_projects" fromColumn="t_code" toTable="Trainers" toColumn="trainer_code"/>
          <x15:modelRelationship fromTable="trainers_projects" fromColumn="p_code" toTable="Projects" toColumn="p_code"/>
        </x15:modelRelationships>
        <x15:extLst>
          <ext xmlns:x16="http://schemas.microsoft.com/office/spreadsheetml/2014/11/main" uri="{9835A34E-60A6-4A7C-AAB8-D5F71C897F49}">
            <x16:modelTimeGroupings>
              <x16:modelTimeGrouping tableName="trainers_projects" columnName="start_date" columnId="start_date">
                <x16:calculatedTimeColumn columnName="start_date (Year)" columnId="start_date (Year)" contentType="years" isSelected="1"/>
                <x16:calculatedTimeColumn columnName="start_date (Quarter)" columnId="start_date (Quarter)" contentType="quarters" isSelected="1"/>
                <x16:calculatedTimeColumn columnName="start_date (Month Index)" columnId="start_date (Month Index)" contentType="monthsindex" isSelected="1"/>
                <x16:calculatedTimeColumn columnName="start_date (Month)" columnId="start_date (Month)" contentType="months" isSelected="1"/>
              </x16:modelTimeGrouping>
              <x16:modelTimeGrouping tableName="trainers_projects" columnName="end_date" columnId="end_date">
                <x16:calculatedTimeColumn columnName="end_date (Year)" columnId="end_date (Year)" contentType="years" isSelected="1"/>
                <x16:calculatedTimeColumn columnName="end_date (Quarter)" columnId="end_date (Quarter)" contentType="quarters" isSelected="1"/>
                <x16:calculatedTimeColumn columnName="end_date (Month Index)" columnId="end_date (Month Index)" contentType="monthsindex" isSelected="1"/>
                <x16:calculatedTimeColumn columnName="end_date (Month)" columnId="end_date (Month)" contentType="months" isSelected="1"/>
              </x16:modelTimeGrouping>
              <x16:modelTimeGrouping tableName="Projects" columnName="p_start_date" columnId="p_start_date">
                <x16:calculatedTimeColumn columnName="p_start_date (Year)" columnId="p_start_date (Year)" contentType="years" isSelected="1"/>
                <x16:calculatedTimeColumn columnName="p_start_date (Quarter)" columnId="p_start_date (Quarter)" contentType="quarters" isSelected="1"/>
                <x16:calculatedTimeColumn columnName="p_start_date (Month Index)" columnId="p_start_date (Month Index)" contentType="monthsindex" isSelected="1"/>
                <x16:calculatedTimeColumn columnName="p_start_date (Month)" columnId="p_start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1" l="1"/>
  <c r="D3" i="11"/>
  <c r="D4" i="11"/>
  <c r="D5" i="11"/>
  <c r="D6" i="11"/>
  <c r="D7" i="11"/>
  <c r="D8" i="11"/>
  <c r="D9" i="11"/>
  <c r="D10" i="11"/>
  <c r="D11" i="11"/>
  <c r="D12" i="11"/>
  <c r="D13" i="11"/>
  <c r="D14" i="11"/>
  <c r="D15" i="11"/>
  <c r="D16" i="11"/>
  <c r="D17" i="11"/>
  <c r="D18" i="11"/>
  <c r="D19" i="11"/>
  <c r="D20" i="11"/>
  <c r="D21" i="11"/>
  <c r="O39" i="5"/>
  <c r="P2" i="5" a="1"/>
  <c r="P2" i="5" s="1"/>
  <c r="O7" i="5" l="1"/>
  <c r="P4" i="5" a="1"/>
  <c r="P4" i="5" s="1"/>
  <c r="P3" i="5" a="1"/>
  <c r="P3" i="5" s="1"/>
  <c r="P290" i="5" l="1"/>
  <c r="P175" i="5"/>
  <c r="P370" i="5"/>
  <c r="P237" i="5"/>
  <c r="P450" i="5"/>
  <c r="P451" i="5"/>
  <c r="P154" i="5"/>
  <c r="P743" i="5"/>
  <c r="P103" i="5"/>
  <c r="P223" i="5"/>
  <c r="P183" i="5"/>
  <c r="P436" i="5"/>
  <c r="P104" i="5"/>
  <c r="P617" i="5"/>
  <c r="P152" i="5"/>
  <c r="P76" i="5"/>
  <c r="P355" i="5"/>
  <c r="P666" i="5"/>
  <c r="P461" i="5"/>
  <c r="P790" i="5"/>
  <c r="P556" i="5"/>
  <c r="P870" i="5"/>
  <c r="P372" i="5"/>
  <c r="P832" i="5"/>
  <c r="P81" i="5"/>
  <c r="P764" i="5"/>
  <c r="P233" i="5"/>
  <c r="P1020" i="5"/>
  <c r="P340" i="5"/>
  <c r="P663" i="5"/>
  <c r="P766" i="5"/>
  <c r="P597" i="5"/>
  <c r="P481" i="5"/>
  <c r="P677" i="5"/>
  <c r="P651" i="5"/>
  <c r="P235" i="5"/>
  <c r="P954" i="5"/>
  <c r="P261" i="5"/>
  <c r="P837" i="5"/>
  <c r="P626" i="5"/>
  <c r="P911" i="5"/>
  <c r="P738" i="5"/>
  <c r="P991" i="5"/>
  <c r="P106" i="5"/>
  <c r="P815" i="5"/>
  <c r="P976" i="5"/>
  <c r="P162" i="5"/>
  <c r="P426" i="5"/>
  <c r="P242" i="5"/>
  <c r="P79" i="5"/>
  <c r="P322" i="5"/>
  <c r="P56" i="5"/>
  <c r="P757" i="5"/>
  <c r="P713" i="5"/>
  <c r="P482" i="5"/>
  <c r="P532" i="5"/>
  <c r="P55" i="5"/>
  <c r="P33" i="5"/>
  <c r="P135" i="5"/>
  <c r="P308" i="5"/>
  <c r="P31" i="5"/>
  <c r="P912" i="5"/>
  <c r="P168" i="5"/>
  <c r="P681" i="5"/>
  <c r="P291" i="5"/>
  <c r="P459" i="5"/>
  <c r="P397" i="5"/>
  <c r="P734" i="5"/>
  <c r="P644" i="5"/>
  <c r="P622" i="5"/>
  <c r="P588" i="5"/>
  <c r="P902" i="5"/>
  <c r="P668" i="5"/>
  <c r="P982" i="5"/>
  <c r="P145" i="5"/>
  <c r="P864" i="5"/>
  <c r="P331" i="5"/>
  <c r="P869" i="5"/>
  <c r="P383" i="5"/>
  <c r="P21" i="5"/>
  <c r="P489" i="5"/>
  <c r="P300" i="5"/>
  <c r="P577" i="5"/>
  <c r="P274" i="5"/>
  <c r="P958" i="5"/>
  <c r="P781" i="5"/>
  <c r="P576" i="5"/>
  <c r="P858" i="5"/>
  <c r="P656" i="5"/>
  <c r="P938" i="5"/>
  <c r="P121" i="5"/>
  <c r="P398" i="5"/>
  <c r="P109" i="5"/>
  <c r="P28" i="5"/>
  <c r="P367" i="5"/>
  <c r="P583" i="5"/>
  <c r="P473" i="5"/>
  <c r="P165" i="5"/>
  <c r="P565" i="5"/>
  <c r="P653" i="5"/>
  <c r="P840" i="5"/>
  <c r="P804" i="5"/>
  <c r="P116" i="5"/>
  <c r="P719" i="5"/>
  <c r="P363" i="5"/>
  <c r="P799" i="5"/>
  <c r="P562" i="5"/>
  <c r="P741" i="5"/>
  <c r="P582" i="5"/>
  <c r="P1001" i="5"/>
  <c r="P42" i="5"/>
  <c r="P50" i="5"/>
  <c r="P202" i="5"/>
  <c r="P130" i="5"/>
  <c r="P362" i="5"/>
  <c r="P812" i="5"/>
  <c r="P789" i="5"/>
  <c r="P765" i="5"/>
  <c r="P212" i="5"/>
  <c r="P539" i="5"/>
  <c r="P550" i="5"/>
  <c r="P63" i="5"/>
  <c r="P964" i="5"/>
  <c r="P684" i="5"/>
  <c r="P525" i="5"/>
  <c r="P872" i="5"/>
  <c r="P384" i="5"/>
  <c r="P209" i="5"/>
  <c r="P968" i="5"/>
  <c r="P319" i="5"/>
  <c r="P551" i="5"/>
  <c r="P425" i="5"/>
  <c r="P149" i="5"/>
  <c r="P830" i="5"/>
  <c r="P957" i="5"/>
  <c r="P609" i="5"/>
  <c r="P579" i="5"/>
  <c r="P689" i="5"/>
  <c r="P715" i="5"/>
  <c r="P267" i="5"/>
  <c r="P504" i="5"/>
  <c r="P348" i="5"/>
  <c r="P688" i="5"/>
  <c r="P650" i="5"/>
  <c r="P955" i="5"/>
  <c r="P38" i="5"/>
  <c r="P110" i="5"/>
  <c r="P118" i="5"/>
  <c r="P326" i="5"/>
  <c r="P286" i="5"/>
  <c r="P705" i="5"/>
  <c r="P278" i="5"/>
  <c r="P83" i="5"/>
  <c r="P358" i="5"/>
  <c r="P64" i="5"/>
  <c r="P438" i="5"/>
  <c r="P581" i="5"/>
  <c r="P39" i="5"/>
  <c r="P660" i="5"/>
  <c r="P119" i="5"/>
  <c r="P265" i="5"/>
  <c r="P199" i="5"/>
  <c r="P479" i="5"/>
  <c r="P159" i="5"/>
  <c r="P465" i="5"/>
  <c r="P269" i="5"/>
  <c r="P373" i="5"/>
  <c r="P376" i="5"/>
  <c r="P710" i="5"/>
  <c r="P483" i="5"/>
  <c r="P806" i="5"/>
  <c r="P193" i="5"/>
  <c r="P720" i="5"/>
  <c r="P652" i="5"/>
  <c r="P966" i="5"/>
  <c r="P113" i="5"/>
  <c r="P808" i="5"/>
  <c r="P255" i="5"/>
  <c r="P157" i="5"/>
  <c r="P634" i="5"/>
  <c r="P777" i="5"/>
  <c r="P468" i="5"/>
  <c r="P257" i="5"/>
  <c r="P561" i="5"/>
  <c r="P471" i="5"/>
  <c r="P641" i="5"/>
  <c r="P23" i="5"/>
  <c r="P1022" i="5"/>
  <c r="P952" i="5"/>
  <c r="P352" i="5"/>
  <c r="P827" i="5"/>
  <c r="P554" i="5"/>
  <c r="P907" i="5"/>
  <c r="P702" i="5"/>
  <c r="P309" i="5"/>
  <c r="P30" i="5"/>
  <c r="P820" i="5"/>
  <c r="P150" i="5"/>
  <c r="P334" i="5"/>
  <c r="P230" i="5"/>
  <c r="P494" i="5"/>
  <c r="P310" i="5"/>
  <c r="P560" i="5"/>
  <c r="P163" i="5"/>
  <c r="P566" i="5"/>
  <c r="P470" i="5"/>
  <c r="P413" i="5"/>
  <c r="P43" i="5"/>
  <c r="P600" i="5"/>
  <c r="P123" i="5"/>
  <c r="P143" i="5"/>
  <c r="P201" i="5"/>
  <c r="P34" i="5"/>
  <c r="P170" i="5"/>
  <c r="P114" i="5"/>
  <c r="P330" i="5"/>
  <c r="P194" i="5"/>
  <c r="P490" i="5"/>
  <c r="P972" i="5"/>
  <c r="P953" i="5"/>
  <c r="P354" i="5"/>
  <c r="P184" i="5"/>
  <c r="P434" i="5"/>
  <c r="P408" i="5"/>
  <c r="P514" i="5"/>
  <c r="P596" i="5"/>
  <c r="P282" i="5"/>
  <c r="P871" i="5"/>
  <c r="P167" i="5"/>
  <c r="P393" i="5"/>
  <c r="P72" i="5"/>
  <c r="P585" i="5"/>
  <c r="P227" i="5"/>
  <c r="P196" i="5"/>
  <c r="P344" i="5"/>
  <c r="P315" i="5"/>
  <c r="P440" i="5"/>
  <c r="P774" i="5"/>
  <c r="P540" i="5"/>
  <c r="P854" i="5"/>
  <c r="P620" i="5"/>
  <c r="P934" i="5"/>
  <c r="P537" i="5"/>
  <c r="P93" i="5"/>
  <c r="P144" i="5"/>
  <c r="P381" i="5"/>
  <c r="P760" i="5"/>
  <c r="P87" i="5"/>
  <c r="P784" i="5"/>
  <c r="P391" i="5"/>
  <c r="P873" i="5"/>
  <c r="P218" i="5"/>
  <c r="P744" i="5"/>
  <c r="P378" i="5"/>
  <c r="P342" i="5"/>
  <c r="P211" i="5"/>
  <c r="P422" i="5"/>
  <c r="P285" i="5"/>
  <c r="P502" i="5"/>
  <c r="P448" i="5"/>
  <c r="P520" i="5"/>
  <c r="P948" i="5"/>
  <c r="P155" i="5"/>
  <c r="P271" i="5"/>
  <c r="P48" i="5"/>
  <c r="P484" i="5"/>
  <c r="P208" i="5"/>
  <c r="P822" i="5"/>
  <c r="P669" i="5"/>
  <c r="P519" i="5"/>
  <c r="P424" i="5"/>
  <c r="P714" i="5"/>
  <c r="P528" i="5"/>
  <c r="P810" i="5"/>
  <c r="P608" i="5"/>
  <c r="P923" i="5"/>
  <c r="P898" i="5"/>
  <c r="P880" i="5"/>
  <c r="P185" i="5"/>
  <c r="P824" i="5"/>
  <c r="P303" i="5"/>
  <c r="P189" i="5"/>
  <c r="P409" i="5"/>
  <c r="P632" i="5"/>
  <c r="P545" i="5"/>
  <c r="P428" i="5"/>
  <c r="P625" i="5"/>
  <c r="P611" i="5"/>
  <c r="P36" i="5"/>
  <c r="P136" i="5"/>
  <c r="P940" i="5"/>
  <c r="P407" i="5"/>
  <c r="P522" i="5"/>
  <c r="P891" i="5"/>
  <c r="P682" i="5"/>
  <c r="P971" i="5"/>
  <c r="P54" i="5"/>
  <c r="P70" i="5"/>
  <c r="P158" i="5"/>
  <c r="P45" i="5"/>
  <c r="P214" i="5"/>
  <c r="P462" i="5"/>
  <c r="P294" i="5"/>
  <c r="P115" i="5"/>
  <c r="P374" i="5"/>
  <c r="P260" i="5"/>
  <c r="P160" i="5"/>
  <c r="P690" i="5"/>
  <c r="P27" i="5"/>
  <c r="P568" i="5"/>
  <c r="P107" i="5"/>
  <c r="P105" i="5"/>
  <c r="P187" i="5"/>
  <c r="P628" i="5"/>
  <c r="P377" i="5"/>
  <c r="P793" i="5"/>
  <c r="P253" i="5"/>
  <c r="P84" i="5"/>
  <c r="P360" i="5"/>
  <c r="P546" i="5"/>
  <c r="P467" i="5"/>
  <c r="P643" i="5"/>
  <c r="P770" i="5"/>
  <c r="P855" i="5"/>
  <c r="P640" i="5"/>
  <c r="P922" i="5"/>
  <c r="P89" i="5"/>
  <c r="P1002" i="5"/>
  <c r="P239" i="5"/>
  <c r="P147" i="5"/>
  <c r="P449" i="5"/>
  <c r="P293" i="5"/>
  <c r="P452" i="5"/>
  <c r="P101" i="5"/>
  <c r="P549" i="5"/>
  <c r="P353" i="5"/>
  <c r="P629" i="5"/>
  <c r="P610" i="5"/>
  <c r="P295" i="5"/>
  <c r="P524" i="5"/>
  <c r="P838" i="5"/>
  <c r="P604" i="5"/>
  <c r="P918" i="5"/>
  <c r="P17" i="5"/>
  <c r="P998" i="5"/>
  <c r="P665" i="5"/>
  <c r="P599" i="5"/>
  <c r="P297" i="5"/>
  <c r="P423" i="5"/>
  <c r="P404" i="5"/>
  <c r="P85" i="5"/>
  <c r="P511" i="5"/>
  <c r="P18" i="5"/>
  <c r="P894" i="5"/>
  <c r="P949" i="5"/>
  <c r="P673" i="5"/>
  <c r="P699" i="5"/>
  <c r="P224" i="5"/>
  <c r="P779" i="5"/>
  <c r="P437" i="5"/>
  <c r="P177" i="5"/>
  <c r="P753" i="5"/>
  <c r="P819" i="5"/>
  <c r="P22" i="5"/>
  <c r="P78" i="5"/>
  <c r="P102" i="5"/>
  <c r="P238" i="5"/>
  <c r="P182" i="5"/>
  <c r="P75" i="5"/>
  <c r="P414" i="5"/>
  <c r="P240" i="5"/>
  <c r="P589" i="5"/>
  <c r="P343" i="5"/>
  <c r="P853" i="5"/>
  <c r="P161" i="5"/>
  <c r="P420" i="5"/>
  <c r="P921" i="5"/>
  <c r="P694" i="5"/>
  <c r="P862" i="5"/>
  <c r="P210" i="5"/>
  <c r="P942" i="5"/>
  <c r="P281" i="5"/>
  <c r="P29" i="5"/>
  <c r="P388" i="5"/>
  <c r="P686" i="5"/>
  <c r="P495" i="5"/>
  <c r="P356" i="5"/>
  <c r="P963" i="5"/>
  <c r="P712" i="5"/>
  <c r="P661" i="5"/>
  <c r="P619" i="5"/>
  <c r="P180" i="5"/>
  <c r="P735" i="5"/>
  <c r="P405" i="5"/>
  <c r="P928" i="5"/>
  <c r="P432" i="5"/>
  <c r="P977" i="5"/>
  <c r="P722" i="5"/>
  <c r="P975" i="5"/>
  <c r="P74" i="5"/>
  <c r="P66" i="5"/>
  <c r="P234" i="5"/>
  <c r="P943" i="5"/>
  <c r="P444" i="5"/>
  <c r="P226" i="5"/>
  <c r="P47" i="5"/>
  <c r="P306" i="5"/>
  <c r="P207" i="5"/>
  <c r="P386" i="5"/>
  <c r="P280" i="5"/>
  <c r="P26" i="5"/>
  <c r="P91" i="5"/>
  <c r="P41" i="5"/>
  <c r="P171" i="5"/>
  <c r="P313" i="5"/>
  <c r="P80" i="5"/>
  <c r="P649" i="5"/>
  <c r="P541" i="5"/>
  <c r="P973" i="5"/>
  <c r="P339" i="5"/>
  <c r="P469" i="5"/>
  <c r="P445" i="5"/>
  <c r="P742" i="5"/>
  <c r="P544" i="5"/>
  <c r="P795" i="5"/>
  <c r="P834" i="5"/>
  <c r="P983" i="5"/>
  <c r="P57" i="5"/>
  <c r="P986" i="5"/>
  <c r="P217" i="5"/>
  <c r="P876" i="5"/>
  <c r="P324" i="5"/>
  <c r="P328" i="5"/>
  <c r="P707" i="5"/>
  <c r="P464" i="5"/>
  <c r="P533" i="5"/>
  <c r="P311" i="5"/>
  <c r="P613" i="5"/>
  <c r="P523" i="5"/>
  <c r="P693" i="5"/>
  <c r="P826" i="5"/>
  <c r="P733" i="5"/>
  <c r="P543" i="5"/>
  <c r="P491" i="5"/>
  <c r="P847" i="5"/>
  <c r="P658" i="5"/>
  <c r="P927" i="5"/>
  <c r="P754" i="5"/>
  <c r="P683" i="5"/>
  <c r="P772" i="5"/>
  <c r="P98" i="5"/>
  <c r="P298" i="5"/>
  <c r="P178" i="5"/>
  <c r="P458" i="5"/>
  <c r="P258" i="5"/>
  <c r="P111" i="5"/>
  <c r="P476" i="5"/>
  <c r="P13" i="5"/>
  <c r="P418" i="5"/>
  <c r="P365" i="5"/>
  <c r="P498" i="5"/>
  <c r="P564" i="5"/>
  <c r="P71" i="5"/>
  <c r="P97" i="5"/>
  <c r="P410" i="5"/>
  <c r="P995" i="5"/>
  <c r="P86" i="5"/>
  <c r="P206" i="5"/>
  <c r="P166" i="5"/>
  <c r="P366" i="5"/>
  <c r="P246" i="5"/>
  <c r="P232" i="5"/>
  <c r="P35" i="5"/>
  <c r="P411" i="5"/>
  <c r="P406" i="5"/>
  <c r="P243" i="5"/>
  <c r="P486" i="5"/>
  <c r="P456" i="5"/>
  <c r="P59" i="5"/>
  <c r="P138" i="5"/>
  <c r="P648" i="5"/>
  <c r="P380" i="5"/>
  <c r="P16" i="5"/>
  <c r="P441" i="5"/>
  <c r="P176" i="5"/>
  <c r="P621" i="5"/>
  <c r="P296" i="5"/>
  <c r="P916" i="5"/>
  <c r="P341" i="5"/>
  <c r="P503" i="5"/>
  <c r="P509" i="5"/>
  <c r="P794" i="5"/>
  <c r="P592" i="5"/>
  <c r="P874" i="5"/>
  <c r="P672" i="5"/>
  <c r="P142" i="5"/>
  <c r="P962" i="5"/>
  <c r="P401" i="5"/>
  <c r="P275" i="5"/>
  <c r="P349" i="5"/>
  <c r="P785" i="5"/>
  <c r="P842" i="5"/>
  <c r="P44" i="5"/>
  <c r="P647" i="5"/>
  <c r="P706" i="5"/>
  <c r="P584" i="5"/>
  <c r="P15" i="5"/>
  <c r="P137" i="5"/>
  <c r="P748" i="5"/>
  <c r="P510" i="5"/>
  <c r="P480" i="5"/>
  <c r="P62" i="5"/>
  <c r="P868" i="5"/>
  <c r="P252" i="5"/>
  <c r="P259" i="5"/>
  <c r="P920" i="5"/>
  <c r="P578" i="5"/>
  <c r="P368" i="5"/>
  <c r="P416" i="5"/>
  <c r="P933" i="5"/>
  <c r="P796" i="5"/>
  <c r="P1007" i="5"/>
  <c r="P496" i="5"/>
  <c r="P936" i="5"/>
  <c r="P635" i="5"/>
  <c r="P959" i="5"/>
  <c r="P567" i="5"/>
  <c r="P133" i="5"/>
  <c r="P513" i="5"/>
  <c r="P718" i="5"/>
  <c r="P320" i="5"/>
  <c r="P687" i="5"/>
  <c r="P727" i="5"/>
  <c r="P593" i="5"/>
  <c r="P279" i="5"/>
  <c r="P979" i="5"/>
  <c r="P737" i="5"/>
  <c r="P24" i="5"/>
  <c r="P389" i="5"/>
  <c r="P301" i="5"/>
  <c r="P937" i="5"/>
  <c r="P807" i="5"/>
  <c r="P430" i="5"/>
  <c r="P623" i="5"/>
  <c r="P108" i="5"/>
  <c r="P198" i="5"/>
  <c r="P222" i="5"/>
  <c r="P518" i="5"/>
  <c r="P421" i="5"/>
  <c r="P266" i="5"/>
  <c r="P680" i="5"/>
  <c r="P527" i="5"/>
  <c r="P241" i="5"/>
  <c r="P726" i="5"/>
  <c r="P740" i="5"/>
  <c r="P814" i="5"/>
  <c r="P896" i="5"/>
  <c r="P692" i="5"/>
  <c r="P841" i="5"/>
  <c r="P791" i="5"/>
  <c r="P892" i="5"/>
  <c r="P844" i="5"/>
  <c r="P369" i="5"/>
  <c r="P951" i="5"/>
  <c r="P695" i="5"/>
  <c r="P557" i="5"/>
  <c r="P553" i="5"/>
  <c r="P538" i="5"/>
  <c r="P606" i="5"/>
  <c r="P139" i="5"/>
  <c r="P446" i="5"/>
  <c r="P283" i="5"/>
  <c r="P780" i="5"/>
  <c r="P65" i="5"/>
  <c r="P443" i="5"/>
  <c r="P329" i="5"/>
  <c r="P861" i="5"/>
  <c r="P337" i="5"/>
  <c r="P399" i="5"/>
  <c r="P987" i="5"/>
  <c r="P728" i="5"/>
  <c r="P25" i="5"/>
  <c r="P32" i="5"/>
  <c r="P516" i="5"/>
  <c r="P12" i="5"/>
  <c r="P886" i="5"/>
  <c r="P20" i="5"/>
  <c r="P69" i="5"/>
  <c r="P402" i="5"/>
  <c r="P990" i="5"/>
  <c r="P215" i="5"/>
  <c r="P888" i="5"/>
  <c r="P338" i="5"/>
  <c r="P974" i="5"/>
  <c r="P909" i="5"/>
  <c r="P273" i="5"/>
  <c r="P90" i="5"/>
  <c r="P250" i="5"/>
  <c r="P395" i="5"/>
  <c r="P236" i="5"/>
  <c r="P558" i="5"/>
  <c r="P664" i="5"/>
  <c r="P867" i="5"/>
  <c r="P638" i="5"/>
  <c r="P403" i="5"/>
  <c r="P99" i="5"/>
  <c r="P153" i="5"/>
  <c r="P96" i="5"/>
  <c r="P307" i="5"/>
  <c r="P305" i="5"/>
  <c r="P191" i="5"/>
  <c r="P591" i="5"/>
  <c r="P932" i="5"/>
  <c r="P299" i="5"/>
  <c r="P833" i="5"/>
  <c r="P778" i="5"/>
  <c r="P849" i="5"/>
  <c r="P831" i="5"/>
  <c r="P61" i="5"/>
  <c r="P813" i="5"/>
  <c r="P729" i="5"/>
  <c r="P512" i="5"/>
  <c r="P547" i="5"/>
  <c r="P771" i="5"/>
  <c r="P427" i="5"/>
  <c r="P151" i="5"/>
  <c r="P419" i="5"/>
  <c r="P500" i="5"/>
  <c r="P126" i="5"/>
  <c r="P817" i="5"/>
  <c r="P889" i="5"/>
  <c r="P140" i="5"/>
  <c r="P675" i="5"/>
  <c r="P786" i="5"/>
  <c r="P887" i="5"/>
  <c r="P636" i="5"/>
  <c r="P607" i="5"/>
  <c r="P447" i="5"/>
  <c r="P711" i="5"/>
  <c r="P624" i="5"/>
  <c r="P195" i="5"/>
  <c r="P598" i="5"/>
  <c r="P11" i="5"/>
  <c r="P457" i="5"/>
  <c r="P969" i="5"/>
  <c r="P633" i="5"/>
  <c r="P893" i="5"/>
  <c r="P415" i="5"/>
  <c r="P884" i="5"/>
  <c r="P92" i="5"/>
  <c r="P555" i="5"/>
  <c r="P129" i="5"/>
  <c r="P783" i="5"/>
  <c r="P396" i="5"/>
  <c r="P1011" i="5"/>
  <c r="P385" i="5"/>
  <c r="P698" i="5"/>
  <c r="P759" i="5"/>
  <c r="P333" i="5"/>
  <c r="P77" i="5"/>
  <c r="P49" i="5"/>
  <c r="P701" i="5"/>
  <c r="P472" i="5"/>
  <c r="P639" i="5"/>
  <c r="P1012" i="5"/>
  <c r="P961" i="5"/>
  <c r="P347" i="5"/>
  <c r="P859" i="5"/>
  <c r="P866" i="5"/>
  <c r="P46" i="5"/>
  <c r="P997" i="5"/>
  <c r="P685" i="5"/>
  <c r="P904" i="5"/>
  <c r="P856" i="5"/>
  <c r="P431" i="5"/>
  <c r="P264" i="5"/>
  <c r="P277" i="5"/>
  <c r="P985" i="5"/>
  <c r="P345" i="5"/>
  <c r="P221" i="5"/>
  <c r="P708" i="5"/>
  <c r="P627" i="5"/>
  <c r="P601" i="5"/>
  <c r="P1026" i="5"/>
  <c r="P245" i="5"/>
  <c r="P773" i="5"/>
  <c r="P435" i="5"/>
  <c r="P878" i="5"/>
  <c r="P200" i="5"/>
  <c r="P515" i="5"/>
  <c r="P877" i="5"/>
  <c r="P174" i="5"/>
  <c r="P978" i="5"/>
  <c r="P535" i="5"/>
  <c r="P618" i="5"/>
  <c r="P94" i="5"/>
  <c r="P262" i="5"/>
  <c r="P254" i="5"/>
  <c r="P1006" i="5"/>
  <c r="P865" i="5"/>
  <c r="P186" i="5"/>
  <c r="P775" i="5"/>
  <c r="P667" i="5"/>
  <c r="P128" i="5"/>
  <c r="P899" i="5"/>
  <c r="P536" i="5"/>
  <c r="P508" i="5"/>
  <c r="P980" i="5"/>
  <c r="P475" i="5"/>
  <c r="P809" i="5"/>
  <c r="P323" i="5"/>
  <c r="P292" i="5"/>
  <c r="P521" i="5"/>
  <c r="P574" i="5"/>
  <c r="P120" i="5"/>
  <c r="P249" i="5"/>
  <c r="P821" i="5"/>
  <c r="P1004" i="5"/>
  <c r="P798" i="5"/>
  <c r="P616" i="5"/>
  <c r="P843" i="5"/>
  <c r="P700" i="5"/>
  <c r="P965" i="5"/>
  <c r="P58" i="5"/>
  <c r="P603" i="5"/>
  <c r="P900" i="5"/>
  <c r="P19" i="5"/>
  <c r="P595" i="5"/>
  <c r="P192" i="5"/>
  <c r="P659" i="5"/>
  <c r="P913" i="5"/>
  <c r="P248" i="5"/>
  <c r="P992" i="5"/>
  <c r="P492" i="5"/>
  <c r="P1025" i="5"/>
  <c r="P346" i="5"/>
  <c r="P725" i="5"/>
  <c r="P382" i="5"/>
  <c r="P497" i="5"/>
  <c r="P244" i="5"/>
  <c r="P736" i="5"/>
  <c r="P924" i="5"/>
  <c r="P225" i="5"/>
  <c r="P905" i="5"/>
  <c r="P587" i="5"/>
  <c r="P325" i="5"/>
  <c r="P37" i="5"/>
  <c r="P614" i="5"/>
  <c r="P897" i="5"/>
  <c r="P351" i="5"/>
  <c r="P463" i="5"/>
  <c r="P758" i="5"/>
  <c r="P637" i="5"/>
  <c r="P805" i="5"/>
  <c r="P860" i="5"/>
  <c r="P787" i="5"/>
  <c r="P477" i="5"/>
  <c r="P946" i="5"/>
  <c r="P967" i="5"/>
  <c r="P357" i="5"/>
  <c r="P890" i="5"/>
  <c r="P776" i="5"/>
  <c r="P848" i="5"/>
  <c r="P412" i="5"/>
  <c r="P188" i="5"/>
  <c r="P125" i="5"/>
  <c r="P703" i="5"/>
  <c r="P816" i="5"/>
  <c r="P981" i="5"/>
  <c r="P950" i="5"/>
  <c r="P148" i="5"/>
  <c r="P213" i="5"/>
  <c r="P800" i="5"/>
  <c r="P179" i="5"/>
  <c r="P531" i="5"/>
  <c r="P336" i="5"/>
  <c r="P454" i="5"/>
  <c r="P350" i="5"/>
  <c r="P112" i="5"/>
  <c r="P750" i="5"/>
  <c r="P390" i="5"/>
  <c r="P318" i="5"/>
  <c r="P769" i="5"/>
  <c r="P272" i="5"/>
  <c r="P321" i="5"/>
  <c r="P818" i="5"/>
  <c r="P530" i="5"/>
  <c r="P642" i="5"/>
  <c r="P724" i="5"/>
  <c r="P439" i="5"/>
  <c r="P716" i="5"/>
  <c r="P989" i="5"/>
  <c r="P602" i="5"/>
  <c r="P605" i="5"/>
  <c r="P1014" i="5"/>
  <c r="P256" i="5"/>
  <c r="P825" i="5"/>
  <c r="P1019" i="5"/>
  <c r="P697" i="5"/>
  <c r="P696" i="5"/>
  <c r="P631" i="5"/>
  <c r="P879" i="5"/>
  <c r="P999" i="5"/>
  <c r="P506" i="5"/>
  <c r="P941" i="5"/>
  <c r="P314" i="5"/>
  <c r="P903" i="5"/>
  <c r="P935" i="5"/>
  <c r="P499" i="5"/>
  <c r="P956" i="5"/>
  <c r="P228" i="5"/>
  <c r="P691" i="5"/>
  <c r="P371" i="5"/>
  <c r="P739" i="5"/>
  <c r="P507" i="5"/>
  <c r="P203" i="5"/>
  <c r="P478" i="5"/>
  <c r="P488" i="5"/>
  <c r="P131" i="5"/>
  <c r="P335" i="5"/>
  <c r="P379" i="5"/>
  <c r="P219" i="5"/>
  <c r="P68" i="5"/>
  <c r="P835" i="5"/>
  <c r="P919" i="5"/>
  <c r="P852" i="5"/>
  <c r="P917" i="5"/>
  <c r="P559" i="5"/>
  <c r="P731" i="5"/>
  <c r="P802" i="5"/>
  <c r="P875" i="5"/>
  <c r="P882" i="5"/>
  <c r="P251" i="5"/>
  <c r="P417" i="5"/>
  <c r="P846" i="5"/>
  <c r="P1021" i="5"/>
  <c r="P204" i="5"/>
  <c r="P655" i="5"/>
  <c r="P289" i="5"/>
  <c r="P746" i="5"/>
  <c r="P1005" i="5"/>
  <c r="P216" i="5"/>
  <c r="P156" i="5"/>
  <c r="P749" i="5"/>
  <c r="P762" i="5"/>
  <c r="P375" i="5"/>
  <c r="P906" i="5"/>
  <c r="P829" i="5"/>
  <c r="P674" i="5"/>
  <c r="P433" i="5"/>
  <c r="P141" i="5"/>
  <c r="P52" i="5"/>
  <c r="P517" i="5"/>
  <c r="P164" i="5"/>
  <c r="P586" i="5"/>
  <c r="P947" i="5"/>
  <c r="P709" i="5"/>
  <c r="P782" i="5"/>
  <c r="P1009" i="5"/>
  <c r="P756" i="5"/>
  <c r="P263" i="5"/>
  <c r="P885" i="5"/>
  <c r="P717" i="5"/>
  <c r="P823" i="5"/>
  <c r="P1017" i="5"/>
  <c r="P288" i="5"/>
  <c r="P573" i="5"/>
  <c r="P993" i="5"/>
  <c r="P146" i="5"/>
  <c r="P926" i="5"/>
  <c r="P466" i="5"/>
  <c r="P505" i="5"/>
  <c r="P134" i="5"/>
  <c r="P190" i="5"/>
  <c r="P359" i="5"/>
  <c r="P839" i="5"/>
  <c r="P429" i="5"/>
  <c r="P460" i="5"/>
  <c r="P612" i="5"/>
  <c r="P387" i="5"/>
  <c r="P945" i="5"/>
  <c r="P1024" i="5"/>
  <c r="P327" i="5"/>
  <c r="P747" i="5"/>
  <c r="P181" i="5"/>
  <c r="P803" i="5"/>
  <c r="P590" i="5"/>
  <c r="P676" i="5"/>
  <c r="P654" i="5"/>
  <c r="P883" i="5"/>
  <c r="P316" i="5"/>
  <c r="P752" i="5"/>
  <c r="P268" i="5"/>
  <c r="P542" i="5"/>
  <c r="P575" i="5"/>
  <c r="P1010" i="5"/>
  <c r="P732" i="5"/>
  <c r="P14" i="5"/>
  <c r="P930" i="5"/>
  <c r="P302" i="5"/>
  <c r="P173" i="5"/>
  <c r="P939" i="5"/>
  <c r="P914" i="5"/>
  <c r="P944" i="5"/>
  <c r="P657" i="5"/>
  <c r="P857" i="5"/>
  <c r="P1016" i="5"/>
  <c r="P863" i="5"/>
  <c r="P485" i="5"/>
  <c r="P745" i="5"/>
  <c r="P548" i="5"/>
  <c r="P526" i="5"/>
  <c r="P761" i="5"/>
  <c r="P1018" i="5"/>
  <c r="P400" i="5"/>
  <c r="P455" i="5"/>
  <c r="P704" i="5"/>
  <c r="P1008" i="5"/>
  <c r="P317" i="5"/>
  <c r="P67" i="5"/>
  <c r="P453" i="5"/>
  <c r="P881" i="5"/>
  <c r="P287" i="5"/>
  <c r="P988" i="5"/>
  <c r="P662" i="5"/>
  <c r="P82" i="5"/>
  <c r="P910" i="5"/>
  <c r="P929" i="5"/>
  <c r="P670" i="5"/>
  <c r="P124" i="5"/>
  <c r="P996" i="5"/>
  <c r="P122" i="5"/>
  <c r="P908" i="5"/>
  <c r="P60" i="5"/>
  <c r="P197" i="5"/>
  <c r="P671" i="5"/>
  <c r="P270" i="5"/>
  <c r="P994" i="5"/>
  <c r="P51" i="5"/>
  <c r="P332" i="5"/>
  <c r="P721" i="5"/>
  <c r="P9" i="5"/>
  <c r="P40" i="5"/>
  <c r="P312" i="5"/>
  <c r="P801" i="5"/>
  <c r="P247" i="5"/>
  <c r="P569" i="5"/>
  <c r="P205" i="5"/>
  <c r="P630" i="5"/>
  <c r="P751" i="5"/>
  <c r="P563" i="5"/>
  <c r="P895" i="5"/>
  <c r="P615" i="5"/>
  <c r="P768" i="5"/>
  <c r="P594" i="5"/>
  <c r="P552" i="5"/>
  <c r="P1000" i="5"/>
  <c r="P534" i="5"/>
  <c r="P501" i="5"/>
  <c r="P172" i="5"/>
  <c r="P231" i="5"/>
  <c r="P572" i="5"/>
  <c r="P487" i="5"/>
  <c r="P723" i="5"/>
  <c r="P931" i="5"/>
  <c r="P474" i="5"/>
  <c r="P797" i="5"/>
  <c r="P127" i="5"/>
  <c r="P679" i="5"/>
  <c r="P442" i="5"/>
  <c r="P1015" i="5"/>
  <c r="P229" i="5"/>
  <c r="P169" i="5"/>
  <c r="P1013" i="5"/>
  <c r="P763" i="5"/>
  <c r="P529" i="5"/>
  <c r="P925" i="5"/>
  <c r="P645" i="5"/>
  <c r="P392" i="5"/>
  <c r="P792" i="5"/>
  <c r="P984" i="5"/>
  <c r="P132" i="5"/>
  <c r="P915" i="5"/>
  <c r="P570" i="5"/>
  <c r="P10" i="5"/>
  <c r="P755" i="5"/>
  <c r="P970" i="5"/>
  <c r="P304" i="5"/>
  <c r="P901" i="5"/>
  <c r="P394" i="5"/>
  <c r="P73" i="5"/>
  <c r="P493" i="5"/>
  <c r="P646" i="5"/>
  <c r="P811" i="5"/>
  <c r="P850" i="5"/>
  <c r="P1003" i="5"/>
  <c r="P361" i="5"/>
  <c r="P117" i="5"/>
  <c r="P100" i="5"/>
  <c r="P364" i="5"/>
  <c r="P276" i="5"/>
  <c r="P53" i="5"/>
  <c r="P851" i="5"/>
  <c r="P678" i="5"/>
  <c r="P95" i="5"/>
  <c r="P788" i="5"/>
  <c r="P88" i="5"/>
  <c r="P960" i="5"/>
  <c r="P580" i="5"/>
  <c r="P767" i="5"/>
  <c r="P828" i="5"/>
  <c r="P845" i="5"/>
  <c r="P284" i="5"/>
  <c r="P571" i="5"/>
  <c r="P836" i="5"/>
  <c r="P220" i="5"/>
  <c r="P730" i="5"/>
  <c r="P1023" i="5"/>
  <c r="P7"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307FA5-2D3F-46D9-9880-6A293B4D8D6D}" keepAlive="1" name="ModelConnection_ExternalData_1" description="Data Model" type="5" refreshedVersion="8" minRefreshableVersion="5" saveData="1">
    <dbPr connection="Data Model Connection" command="Projects" commandType="3"/>
    <extLst>
      <ext xmlns:x15="http://schemas.microsoft.com/office/spreadsheetml/2010/11/main" uri="{DE250136-89BD-433C-8126-D09CA5730AF9}">
        <x15:connection id="" model="1"/>
      </ext>
    </extLst>
  </connection>
  <connection id="2" xr16:uid="{FD4D1C94-A7A5-4236-A8F6-57CFDFA8F2F8}" name="Query - Projects" description="Connection to the 'Projects' query in the workbook." type="100" refreshedVersion="8" minRefreshableVersion="5" background="1" saveData="1">
    <extLst>
      <ext xmlns:x15="http://schemas.microsoft.com/office/spreadsheetml/2010/11/main" uri="{DE250136-89BD-433C-8126-D09CA5730AF9}">
        <x15:connection id="ad94608c-c530-4da3-bab9-3dec413777c6"/>
      </ext>
    </extLst>
  </connection>
  <connection id="3" xr16:uid="{C221B70F-9E52-4D4F-9A7B-CF730377BCC3}" name="Query - Trainers" description="Connection to the 'Trainers' query in the workbook." type="100" refreshedVersion="8" minRefreshableVersion="5">
    <extLst>
      <ext xmlns:x15="http://schemas.microsoft.com/office/spreadsheetml/2010/11/main" uri="{DE250136-89BD-433C-8126-D09CA5730AF9}">
        <x15:connection id="131fc7c6-3c4e-4020-8183-495a60e544db"/>
      </ext>
    </extLst>
  </connection>
  <connection id="4" xr16:uid="{44541690-69A1-43AA-B125-914698D4B519}" name="Query - trainers_projects" description="Connection to the 'trainers_projects' query in the workbook." type="100" refreshedVersion="8" minRefreshableVersion="5">
    <extLst>
      <ext xmlns:x15="http://schemas.microsoft.com/office/spreadsheetml/2010/11/main" uri="{DE250136-89BD-433C-8126-D09CA5730AF9}">
        <x15:connection id="17edfe65-0fef-4af1-aee4-c957a00c0d51"/>
      </ext>
    </extLst>
  </connection>
  <connection id="5" xr16:uid="{2CD1B324-C92F-43E8-8754-C1D5CAEBF520}" keepAlive="1" name="ThisWorkbookDataModel" description="Data Model" type="5" refreshedVersion="8" minRefreshableVersion="5" saveData="1">
    <dbPr connection="Data Model Connection" command="Model" commandType="1"/>
    <olapPr sendLocale="1" rowDrillCount="1000"/>
    <extLst>
      <ext xmlns:x15="http://schemas.microsoft.com/office/spreadsheetml/2010/11/main" uri="{DE250136-89BD-433C-8126-D09CA5730AF9}">
        <x15:connection id="" model="1"/>
      </ext>
    </extLst>
  </connection>
  <connection id="6" xr16:uid="{F81169F4-134F-4D47-93FF-7320FB295841}" name="WorksheetConnection_Trainersmetrics.xlsx!Projects" type="102" refreshedVersion="8" minRefreshableVersion="5">
    <extLst>
      <ext xmlns:x15="http://schemas.microsoft.com/office/spreadsheetml/2010/11/main" uri="{DE250136-89BD-433C-8126-D09CA5730AF9}">
        <x15:connection id="Projects 1">
          <x15:rangePr sourceName="_xlcn.WorksheetConnection_Trainersmetrics.xlsxProject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<sst xmlns="http://schemas.openxmlformats.org/spreadsheetml/2006/main" count="760" uniqueCount="188">
  <si>
    <t>AAAAAA</t>
  </si>
  <si>
    <t>BBBBBB</t>
  </si>
  <si>
    <t>CCCCCC</t>
  </si>
  <si>
    <t>DDDDDD</t>
  </si>
  <si>
    <t>EEEEEE</t>
  </si>
  <si>
    <t>FFFFFF</t>
  </si>
  <si>
    <t>GGGGGG</t>
  </si>
  <si>
    <t>HHHHHH</t>
  </si>
  <si>
    <t>IIIIII</t>
  </si>
  <si>
    <t>JJJJJJ</t>
  </si>
  <si>
    <t>KKKKKK</t>
  </si>
  <si>
    <t>LLLLLL</t>
  </si>
  <si>
    <t>MMMMMM</t>
  </si>
  <si>
    <t>NNNNNN</t>
  </si>
  <si>
    <t>OOOOOO</t>
  </si>
  <si>
    <t>PPPPPP</t>
  </si>
  <si>
    <t>QQQQQQ</t>
  </si>
  <si>
    <t>RRRRRR</t>
  </si>
  <si>
    <t>SSSSSS</t>
  </si>
  <si>
    <t>TTTTTT</t>
  </si>
  <si>
    <t>UUUUUU</t>
  </si>
  <si>
    <t>VVVVVV</t>
  </si>
  <si>
    <t>WWWWW</t>
  </si>
  <si>
    <t>XXXX</t>
  </si>
  <si>
    <t>YYYY</t>
  </si>
  <si>
    <t>ZZZZ</t>
  </si>
  <si>
    <t>AABBB</t>
  </si>
  <si>
    <t>SSHH</t>
  </si>
  <si>
    <t>ZZNN</t>
  </si>
  <si>
    <t>DWSD</t>
  </si>
  <si>
    <t>p_code</t>
  </si>
  <si>
    <t>HR23</t>
  </si>
  <si>
    <t>It is bad</t>
  </si>
  <si>
    <t>SOA23</t>
  </si>
  <si>
    <t>TIEC23</t>
  </si>
  <si>
    <t>HR22</t>
  </si>
  <si>
    <t>SOA22</t>
  </si>
  <si>
    <t>TIEC24</t>
  </si>
  <si>
    <t>ML21</t>
  </si>
  <si>
    <t>T4S24</t>
  </si>
  <si>
    <t>TIEC21</t>
  </si>
  <si>
    <t>p_name</t>
  </si>
  <si>
    <t>p_start_date</t>
  </si>
  <si>
    <t>p_end_date</t>
  </si>
  <si>
    <t>org_provider</t>
  </si>
  <si>
    <t>total_estimated_hours</t>
  </si>
  <si>
    <t>number_of_sessions</t>
  </si>
  <si>
    <t>budget</t>
  </si>
  <si>
    <t>HR21</t>
  </si>
  <si>
    <t>Heya Raeda</t>
  </si>
  <si>
    <t>HR</t>
  </si>
  <si>
    <t>HR24</t>
  </si>
  <si>
    <t>IMED23</t>
  </si>
  <si>
    <t>InvestMED</t>
  </si>
  <si>
    <t>IMED</t>
  </si>
  <si>
    <t>LSL21</t>
  </si>
  <si>
    <t>Ladies Startups League</t>
  </si>
  <si>
    <t>LSL</t>
  </si>
  <si>
    <t>LSLS22</t>
  </si>
  <si>
    <t>Ladies Startups League Superstar</t>
  </si>
  <si>
    <t>LSLS</t>
  </si>
  <si>
    <t>LSLS23</t>
  </si>
  <si>
    <t>Mentoring Lounge</t>
  </si>
  <si>
    <t>ML</t>
  </si>
  <si>
    <t>ML24</t>
  </si>
  <si>
    <t>SA22</t>
  </si>
  <si>
    <t>Safir</t>
  </si>
  <si>
    <t>SA</t>
  </si>
  <si>
    <t>SMED23</t>
  </si>
  <si>
    <t>SwitchMED</t>
  </si>
  <si>
    <t>SMED</t>
  </si>
  <si>
    <t>Startups of Alex</t>
  </si>
  <si>
    <t>SOA</t>
  </si>
  <si>
    <t>SOA24</t>
  </si>
  <si>
    <t>T4S23</t>
  </si>
  <si>
    <t>Talent4Startups</t>
  </si>
  <si>
    <t>T4S</t>
  </si>
  <si>
    <t>TIEC Pre-incubation</t>
  </si>
  <si>
    <t>TIEC</t>
  </si>
  <si>
    <t>Grand Total</t>
  </si>
  <si>
    <t>Trainer Name</t>
  </si>
  <si>
    <t>Utilization rate</t>
  </si>
  <si>
    <t>Satisfaction rate</t>
  </si>
  <si>
    <t>Last Active Year</t>
  </si>
  <si>
    <t>recent hourly rate</t>
  </si>
  <si>
    <t>Blacklisted or not</t>
  </si>
  <si>
    <t>Blacklisted</t>
  </si>
  <si>
    <t>Not Blacklisted</t>
  </si>
  <si>
    <t>Latest satisfaction rate</t>
  </si>
  <si>
    <t>Important Notes</t>
  </si>
  <si>
    <t>project rate</t>
  </si>
  <si>
    <t>Trainer rate</t>
  </si>
  <si>
    <t>Total hours</t>
  </si>
  <si>
    <t>project name</t>
  </si>
  <si>
    <t>Year</t>
  </si>
  <si>
    <t>Total budget</t>
  </si>
  <si>
    <t>Total estimated hours</t>
  </si>
  <si>
    <t>Available hours</t>
  </si>
  <si>
    <t>It is GOOD</t>
  </si>
  <si>
    <t>Hard to understand</t>
  </si>
  <si>
    <t>not what I expected</t>
  </si>
  <si>
    <t>All Notes</t>
  </si>
  <si>
    <t>Not professional</t>
  </si>
  <si>
    <t>Number of session</t>
  </si>
  <si>
    <t>Number of hours</t>
  </si>
  <si>
    <t>Trainers</t>
  </si>
  <si>
    <t>Back-end</t>
  </si>
  <si>
    <t>Business</t>
  </si>
  <si>
    <t>Data Analysis</t>
  </si>
  <si>
    <t>Front-end</t>
  </si>
  <si>
    <t>Marketing</t>
  </si>
  <si>
    <t>Category</t>
  </si>
  <si>
    <t>Total organization</t>
  </si>
  <si>
    <t>Satisfaction Rate (%)</t>
  </si>
  <si>
    <t>Trainers' count</t>
  </si>
  <si>
    <t>Blacklisted Trainers</t>
  </si>
  <si>
    <t>Projects' count</t>
  </si>
  <si>
    <t>Utilization rate (%)</t>
  </si>
  <si>
    <t>Not Blacklisted Trainers</t>
  </si>
  <si>
    <t>Category's Metrics</t>
  </si>
  <si>
    <t>Average hourly rate</t>
  </si>
  <si>
    <t>Minimum hourly rate</t>
  </si>
  <si>
    <t>Maximum hourly rate</t>
  </si>
  <si>
    <t>Female</t>
  </si>
  <si>
    <t>Male</t>
  </si>
  <si>
    <t>Junior-level</t>
  </si>
  <si>
    <t>Mid-level</t>
  </si>
  <si>
    <t>Bachelor</t>
  </si>
  <si>
    <t>Doctoral</t>
  </si>
  <si>
    <t>Graduate Diploma/certificate</t>
  </si>
  <si>
    <t>Masters</t>
  </si>
  <si>
    <t>Total Trainers' count</t>
  </si>
  <si>
    <t>Satisfaction rate(%)</t>
  </si>
  <si>
    <t>Total Satisfaction rate(%)</t>
  </si>
  <si>
    <t>Utilization rate(%)</t>
  </si>
  <si>
    <t>Total Utilization rate(%)</t>
  </si>
  <si>
    <t>Total Not Blacklisted</t>
  </si>
  <si>
    <t>Blacklist</t>
  </si>
  <si>
    <t>Total Blacklist</t>
  </si>
  <si>
    <t>Gender</t>
  </si>
  <si>
    <t>Educational degree</t>
  </si>
  <si>
    <t>Experience Level</t>
  </si>
  <si>
    <t>Gender/Category's Metrics</t>
  </si>
  <si>
    <t>Educational degree/Category's Metrics</t>
  </si>
  <si>
    <t>Experience Level/Category's Metrics</t>
  </si>
  <si>
    <t>Rank</t>
  </si>
  <si>
    <t>Satisfaction Rate(%)</t>
  </si>
  <si>
    <t>Category/Trainer</t>
  </si>
  <si>
    <t>Top 3 Trainers/Category's Metrics</t>
  </si>
  <si>
    <t>2024</t>
  </si>
  <si>
    <t>2021</t>
  </si>
  <si>
    <t>2022</t>
  </si>
  <si>
    <t>2023</t>
  </si>
  <si>
    <t>Projects/Category</t>
  </si>
  <si>
    <t>Total Satisfaction Rate(%)</t>
  </si>
  <si>
    <t>Trainers' Count</t>
  </si>
  <si>
    <t>Total Trainers' Count</t>
  </si>
  <si>
    <t>Blacklist Count</t>
  </si>
  <si>
    <t>Total Blacklist Count</t>
  </si>
  <si>
    <t>Projects/Category's Metrics</t>
  </si>
  <si>
    <t>Total Hours</t>
  </si>
  <si>
    <t>Total Total Hours</t>
  </si>
  <si>
    <t>Recent Average Hourly rate</t>
  </si>
  <si>
    <t>p_start_date (Year)</t>
  </si>
  <si>
    <t>p_start_date (Quarter)</t>
  </si>
  <si>
    <t>p_start_date (Month Index)</t>
  </si>
  <si>
    <t>p_start_date (Month)</t>
  </si>
  <si>
    <t>Qtr1</t>
  </si>
  <si>
    <t>Jan</t>
  </si>
  <si>
    <t>Feb</t>
  </si>
  <si>
    <t>Qtr2</t>
  </si>
  <si>
    <t>Apr</t>
  </si>
  <si>
    <t>Jun</t>
  </si>
  <si>
    <t>Qtr4</t>
  </si>
  <si>
    <t>Oct</t>
  </si>
  <si>
    <t>Extra hours</t>
  </si>
  <si>
    <t>Projects</t>
  </si>
  <si>
    <t>Round count</t>
  </si>
  <si>
    <t>Total Budget</t>
  </si>
  <si>
    <t>Total Trainers' project rate</t>
  </si>
  <si>
    <t>Rest of Expenses</t>
  </si>
  <si>
    <t>Total Estimated Hour</t>
  </si>
  <si>
    <t>Total Trainers' Estimated hours</t>
  </si>
  <si>
    <t>Project Duration (MONTHS)</t>
  </si>
  <si>
    <t>Recent start date</t>
  </si>
  <si>
    <t>Recent end date</t>
  </si>
  <si>
    <t>End date</t>
  </si>
  <si>
    <t>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</si>
</sst>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quot;$&quot;#,##0.00"/>
    <numFmt numFmtId="166" formatCode="yyyy/mm/dd;@"/>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b/>
      <sz val="18"/>
      <color theme="1"/>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0" fontId="2" fillId="2" borderId="1" xfId="0" applyFont="1" applyFill="1" applyBorder="1"/>
    <xf numFmtId="10" fontId="0" fillId="0" borderId="0" xfId="0" applyNumberFormat="1"/>
    <xf numFmtId="9" fontId="0" fillId="0" borderId="0" xfId="1" applyFont="1"/>
    <xf numFmtId="164" fontId="0" fillId="0" borderId="0" xfId="0" applyNumberFormat="1"/>
    <xf numFmtId="1" fontId="0" fillId="0" borderId="0" xfId="0" applyNumberFormat="1"/>
    <xf numFmtId="0" fontId="2" fillId="2" borderId="0" xfId="0" applyFont="1" applyFill="1"/>
    <xf numFmtId="0" fontId="0" fillId="0" borderId="0" xfId="0" applyAlignment="1">
      <alignment horizontal="left" indent="1"/>
    </xf>
    <xf numFmtId="0" fontId="0" fillId="0" borderId="0" xfId="0" applyAlignment="1">
      <alignment horizontal="left" indent="2"/>
    </xf>
    <xf numFmtId="165" fontId="0" fillId="0" borderId="0" xfId="0" applyNumberFormat="1"/>
    <xf numFmtId="0" fontId="0" fillId="0" borderId="0" xfId="0" applyAlignment="1">
      <alignment horizontal="left" indent="3"/>
    </xf>
    <xf numFmtId="166" fontId="0" fillId="0" borderId="0" xfId="0" applyNumberFormat="1"/>
    <xf numFmtId="0" fontId="4" fillId="3" borderId="0" xfId="0" applyFont="1" applyFill="1" applyAlignment="1">
      <alignment horizontal="center" vertical="center"/>
    </xf>
    <xf numFmtId="0" fontId="0" fillId="3" borderId="0" xfId="0" applyFill="1" applyAlignment="1">
      <alignment horizontal="center" vertical="center"/>
    </xf>
    <xf numFmtId="0" fontId="0" fillId="0" borderId="0" xfId="0" applyNumberFormat="1"/>
  </cellXfs>
  <cellStyles count="2">
    <cellStyle name="Normal" xfId="0" builtinId="0"/>
    <cellStyle name="Percent" xfId="1" builtinId="5"/>
  </cellStyles>
  <dxfs count="24">
    <dxf>
      <numFmt numFmtId="19" formatCode="dd/mm/yy"/>
    </dxf>
    <dxf>
      <numFmt numFmtId="1" formatCode="0"/>
    </dxf>
    <dxf>
      <numFmt numFmtId="19" formatCode="dd/mm/yy"/>
    </dxf>
    <dxf>
      <fill>
        <patternFill>
          <bgColor theme="9"/>
        </patternFill>
      </fill>
    </dxf>
    <dxf>
      <fill>
        <patternFill>
          <bgColor rgb="FFFF0000"/>
        </patternFill>
      </fill>
    </dxf>
    <dxf>
      <numFmt numFmtId="0" formatCode="General"/>
    </dxf>
    <dxf>
      <numFmt numFmtId="0" formatCode="General"/>
    </dxf>
    <dxf>
      <numFmt numFmtId="0" formatCode="General"/>
    </dxf>
    <dxf>
      <fill>
        <patternFill>
          <bgColor theme="9"/>
        </patternFill>
      </fill>
    </dxf>
    <dxf>
      <fill>
        <patternFill>
          <bgColor rgb="FFC00000"/>
        </patternFill>
      </fill>
    </dxf>
    <dxf>
      <fill>
        <patternFill>
          <bgColor theme="9"/>
        </patternFill>
      </fill>
    </dxf>
    <dxf>
      <fill>
        <patternFill>
          <bgColor rgb="FFFF0000"/>
        </patternFill>
      </fill>
    </dxf>
    <dxf>
      <fill>
        <patternFill>
          <bgColor rgb="FFFF0000"/>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FFFF00"/>
        </patternFill>
      </fill>
    </dxf>
    <dxf>
      <fill>
        <patternFill>
          <bgColor theme="9"/>
        </patternFill>
      </fill>
    </dxf>
    <dxf>
      <fill>
        <patternFill>
          <bgColor rgb="FFFFFF00"/>
        </patternFill>
      </fill>
    </dxf>
    <dxf>
      <fill>
        <patternFill>
          <bgColor rgb="FFFF0000"/>
        </patternFill>
      </fill>
    </dxf>
    <dxf>
      <fill>
        <patternFill>
          <bgColor theme="9"/>
        </patternFill>
      </fill>
    </dxf>
  </dxfs>
  <tableStyles count="1" defaultTableStyle="TableStyleMedium2" defaultPivotStyle="PivotStyleLight16">
    <tableStyle name="Invisible" pivot="0" table="0" count="0" xr9:uid="{410249BF-2432-4A79-9880-6B6EB6517B4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8.xml"/><Relationship Id="rId21" Type="http://schemas.microsoft.com/office/2007/relationships/slicerCache" Target="slicerCaches/slicerCache3.xml"/><Relationship Id="rId42" Type="http://schemas.openxmlformats.org/officeDocument/2006/relationships/connections" Target="connections.xml"/><Relationship Id="rId47" Type="http://schemas.openxmlformats.org/officeDocument/2006/relationships/calcChain" Target="calcChain.xml"/><Relationship Id="rId63" Type="http://schemas.openxmlformats.org/officeDocument/2006/relationships/customXml" Target="../customXml/item16.xml"/><Relationship Id="rId68" Type="http://schemas.openxmlformats.org/officeDocument/2006/relationships/customXml" Target="../customXml/item21.xml"/><Relationship Id="rId84" Type="http://schemas.openxmlformats.org/officeDocument/2006/relationships/customXml" Target="../customXml/item37.xml"/><Relationship Id="rId16" Type="http://schemas.openxmlformats.org/officeDocument/2006/relationships/pivotCacheDefinition" Target="pivotCache/pivotCacheDefinition11.xml"/><Relationship Id="rId11" Type="http://schemas.openxmlformats.org/officeDocument/2006/relationships/pivotCacheDefinition" Target="pivotCache/pivotCacheDefinition6.xml"/><Relationship Id="rId32" Type="http://schemas.microsoft.com/office/2007/relationships/slicerCache" Target="slicerCaches/slicerCache14.xml"/><Relationship Id="rId37" Type="http://schemas.openxmlformats.org/officeDocument/2006/relationships/pivotCacheDefinition" Target="pivotCache/pivotCacheDefinition16.xml"/><Relationship Id="rId53" Type="http://schemas.openxmlformats.org/officeDocument/2006/relationships/customXml" Target="../customXml/item6.xml"/><Relationship Id="rId58" Type="http://schemas.openxmlformats.org/officeDocument/2006/relationships/customXml" Target="../customXml/item11.xml"/><Relationship Id="rId74" Type="http://schemas.openxmlformats.org/officeDocument/2006/relationships/customXml" Target="../customXml/item27.xml"/><Relationship Id="rId79" Type="http://schemas.openxmlformats.org/officeDocument/2006/relationships/customXml" Target="../customXml/item32.xml"/><Relationship Id="rId5" Type="http://schemas.openxmlformats.org/officeDocument/2006/relationships/worksheet" Target="worksheets/sheet5.xml"/><Relationship Id="rId19" Type="http://schemas.microsoft.com/office/2007/relationships/slicerCache" Target="slicerCaches/slicerCache1.xml"/><Relationship Id="rId14" Type="http://schemas.openxmlformats.org/officeDocument/2006/relationships/pivotCacheDefinition" Target="pivotCache/pivotCacheDefinition9.xml"/><Relationship Id="rId22" Type="http://schemas.microsoft.com/office/2007/relationships/slicerCache" Target="slicerCaches/slicerCache4.xml"/><Relationship Id="rId27" Type="http://schemas.microsoft.com/office/2007/relationships/slicerCache" Target="slicerCaches/slicerCache9.xml"/><Relationship Id="rId30" Type="http://schemas.microsoft.com/office/2007/relationships/slicerCache" Target="slicerCaches/slicerCache12.xml"/><Relationship Id="rId35" Type="http://schemas.openxmlformats.org/officeDocument/2006/relationships/pivotCacheDefinition" Target="pivotCache/pivotCacheDefinition14.xml"/><Relationship Id="rId43" Type="http://schemas.openxmlformats.org/officeDocument/2006/relationships/styles" Target="styles.xml"/><Relationship Id="rId48" Type="http://schemas.openxmlformats.org/officeDocument/2006/relationships/customXml" Target="../customXml/item1.xml"/><Relationship Id="rId56" Type="http://schemas.openxmlformats.org/officeDocument/2006/relationships/customXml" Target="../customXml/item9.xml"/><Relationship Id="rId64" Type="http://schemas.openxmlformats.org/officeDocument/2006/relationships/customXml" Target="../customXml/item17.xml"/><Relationship Id="rId69" Type="http://schemas.openxmlformats.org/officeDocument/2006/relationships/customXml" Target="../customXml/item22.xml"/><Relationship Id="rId77" Type="http://schemas.openxmlformats.org/officeDocument/2006/relationships/customXml" Target="../customXml/item30.xml"/><Relationship Id="rId8" Type="http://schemas.openxmlformats.org/officeDocument/2006/relationships/pivotCacheDefinition" Target="pivotCache/pivotCacheDefinition3.xml"/><Relationship Id="rId51" Type="http://schemas.openxmlformats.org/officeDocument/2006/relationships/customXml" Target="../customXml/item4.xml"/><Relationship Id="rId72" Type="http://schemas.openxmlformats.org/officeDocument/2006/relationships/customXml" Target="../customXml/item25.xml"/><Relationship Id="rId80" Type="http://schemas.openxmlformats.org/officeDocument/2006/relationships/customXml" Target="../customXml/item33.xml"/><Relationship Id="rId85" Type="http://schemas.openxmlformats.org/officeDocument/2006/relationships/customXml" Target="../customXml/item38.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microsoft.com/office/2007/relationships/slicerCache" Target="slicerCaches/slicerCache7.xml"/><Relationship Id="rId33" Type="http://schemas.microsoft.com/office/2007/relationships/slicerCache" Target="slicerCaches/slicerCache15.xml"/><Relationship Id="rId38" Type="http://schemas.microsoft.com/office/2011/relationships/timelineCache" Target="timelineCaches/timelineCache1.xml"/><Relationship Id="rId46" Type="http://schemas.openxmlformats.org/officeDocument/2006/relationships/powerPivotData" Target="model/item.data"/><Relationship Id="rId59" Type="http://schemas.openxmlformats.org/officeDocument/2006/relationships/customXml" Target="../customXml/item12.xml"/><Relationship Id="rId67" Type="http://schemas.openxmlformats.org/officeDocument/2006/relationships/customXml" Target="../customXml/item20.xml"/><Relationship Id="rId20" Type="http://schemas.microsoft.com/office/2007/relationships/slicerCache" Target="slicerCaches/slicerCache2.xml"/><Relationship Id="rId41" Type="http://schemas.openxmlformats.org/officeDocument/2006/relationships/theme" Target="theme/theme1.xml"/><Relationship Id="rId54" Type="http://schemas.openxmlformats.org/officeDocument/2006/relationships/customXml" Target="../customXml/item7.xml"/><Relationship Id="rId62" Type="http://schemas.openxmlformats.org/officeDocument/2006/relationships/customXml" Target="../customXml/item15.xml"/><Relationship Id="rId70" Type="http://schemas.openxmlformats.org/officeDocument/2006/relationships/customXml" Target="../customXml/item23.xml"/><Relationship Id="rId75" Type="http://schemas.openxmlformats.org/officeDocument/2006/relationships/customXml" Target="../customXml/item28.xml"/><Relationship Id="rId83" Type="http://schemas.openxmlformats.org/officeDocument/2006/relationships/customXml" Target="../customXml/item3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microsoft.com/office/2007/relationships/slicerCache" Target="slicerCaches/slicerCache5.xml"/><Relationship Id="rId28" Type="http://schemas.microsoft.com/office/2007/relationships/slicerCache" Target="slicerCaches/slicerCache10.xml"/><Relationship Id="rId36" Type="http://schemas.openxmlformats.org/officeDocument/2006/relationships/pivotCacheDefinition" Target="pivotCache/pivotCacheDefinition15.xml"/><Relationship Id="rId49" Type="http://schemas.openxmlformats.org/officeDocument/2006/relationships/customXml" Target="../customXml/item2.xml"/><Relationship Id="rId57" Type="http://schemas.openxmlformats.org/officeDocument/2006/relationships/customXml" Target="../customXml/item10.xml"/><Relationship Id="rId10" Type="http://schemas.openxmlformats.org/officeDocument/2006/relationships/pivotCacheDefinition" Target="pivotCache/pivotCacheDefinition5.xml"/><Relationship Id="rId31" Type="http://schemas.microsoft.com/office/2007/relationships/slicerCache" Target="slicerCaches/slicerCache13.xml"/><Relationship Id="rId44" Type="http://schemas.openxmlformats.org/officeDocument/2006/relationships/sharedStrings" Target="sharedStrings.xml"/><Relationship Id="rId52" Type="http://schemas.openxmlformats.org/officeDocument/2006/relationships/customXml" Target="../customXml/item5.xml"/><Relationship Id="rId60" Type="http://schemas.openxmlformats.org/officeDocument/2006/relationships/customXml" Target="../customXml/item13.xml"/><Relationship Id="rId65" Type="http://schemas.openxmlformats.org/officeDocument/2006/relationships/customXml" Target="../customXml/item18.xml"/><Relationship Id="rId73" Type="http://schemas.openxmlformats.org/officeDocument/2006/relationships/customXml" Target="../customXml/item26.xml"/><Relationship Id="rId78" Type="http://schemas.openxmlformats.org/officeDocument/2006/relationships/customXml" Target="../customXml/item31.xml"/><Relationship Id="rId81" Type="http://schemas.openxmlformats.org/officeDocument/2006/relationships/customXml" Target="../customXml/item34.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39" Type="http://schemas.microsoft.com/office/2011/relationships/timelineCache" Target="timelineCaches/timelineCache2.xml"/><Relationship Id="rId34" Type="http://schemas.microsoft.com/office/2007/relationships/slicerCache" Target="slicerCaches/slicerCache16.xml"/><Relationship Id="rId50" Type="http://schemas.openxmlformats.org/officeDocument/2006/relationships/customXml" Target="../customXml/item3.xml"/><Relationship Id="rId55" Type="http://schemas.openxmlformats.org/officeDocument/2006/relationships/customXml" Target="../customXml/item8.xml"/><Relationship Id="rId76" Type="http://schemas.openxmlformats.org/officeDocument/2006/relationships/customXml" Target="../customXml/item29.xml"/><Relationship Id="rId7" Type="http://schemas.openxmlformats.org/officeDocument/2006/relationships/pivotCacheDefinition" Target="pivotCache/pivotCacheDefinition2.xml"/><Relationship Id="rId71" Type="http://schemas.openxmlformats.org/officeDocument/2006/relationships/customXml" Target="../customXml/item24.xml"/><Relationship Id="rId2" Type="http://schemas.openxmlformats.org/officeDocument/2006/relationships/worksheet" Target="worksheets/sheet2.xml"/><Relationship Id="rId29" Type="http://schemas.microsoft.com/office/2007/relationships/slicerCache" Target="slicerCaches/slicerCache11.xml"/><Relationship Id="rId24" Type="http://schemas.microsoft.com/office/2007/relationships/slicerCache" Target="slicerCaches/slicerCache6.xml"/><Relationship Id="rId40" Type="http://schemas.microsoft.com/office/2011/relationships/timelineCache" Target="timelineCaches/timelineCache3.xml"/><Relationship Id="rId45" Type="http://schemas.openxmlformats.org/officeDocument/2006/relationships/sheetMetadata" Target="metadata.xml"/><Relationship Id="rId66" Type="http://schemas.openxmlformats.org/officeDocument/2006/relationships/customXml" Target="../customXml/item19.xml"/><Relationship Id="rId61" Type="http://schemas.openxmlformats.org/officeDocument/2006/relationships/customXml" Target="../customXml/item14.xml"/><Relationship Id="rId82" Type="http://schemas.openxmlformats.org/officeDocument/2006/relationships/customXml" Target="../customXml/item35.xml"/></Relationships>
</file>

<file path=xl/drawings/drawing1.xml><?xml version="1.0" encoding="utf-8"?>
<xdr:wsDr xmlns:xdr="http://schemas.openxmlformats.org/drawingml/2006/spreadsheetDrawing" xmlns:a="http://schemas.openxmlformats.org/drawingml/2006/main">
  <xdr:twoCellAnchor editAs="oneCell">
    <xdr:from>
      <xdr:col>3</xdr:col>
      <xdr:colOff>571500</xdr:colOff>
      <xdr:row>0</xdr:row>
      <xdr:rowOff>9525</xdr:rowOff>
    </xdr:from>
    <xdr:to>
      <xdr:col>8</xdr:col>
      <xdr:colOff>381000</xdr:colOff>
      <xdr:row>6</xdr:row>
      <xdr:rowOff>66675</xdr:rowOff>
    </xdr:to>
    <mc:AlternateContent xmlns:mc="http://schemas.openxmlformats.org/markup-compatibility/2006" xmlns:a14="http://schemas.microsoft.com/office/drawing/2010/main">
      <mc:Choice Requires="a14">
        <xdr:graphicFrame macro="">
          <xdr:nvGraphicFramePr>
            <xdr:cNvPr id="2" name="educational_degree">
              <a:extLst>
                <a:ext uri="{FF2B5EF4-FFF2-40B4-BE49-F238E27FC236}">
                  <a16:creationId xmlns:a16="http://schemas.microsoft.com/office/drawing/2014/main" id="{B5E34575-CE40-C8D2-3160-4686079051E6}"/>
                </a:ext>
              </a:extLst>
            </xdr:cNvPr>
            <xdr:cNvGraphicFramePr/>
          </xdr:nvGraphicFramePr>
          <xdr:xfrm>
            <a:off x="0" y="0"/>
            <a:ext cx="0" cy="0"/>
          </xdr:xfrm>
          <a:graphic>
            <a:graphicData uri="http://schemas.microsoft.com/office/drawing/2010/slicer">
              <sle:slicer xmlns:sle="http://schemas.microsoft.com/office/drawing/2010/slicer" name="educational_degree"/>
            </a:graphicData>
          </a:graphic>
        </xdr:graphicFrame>
      </mc:Choice>
      <mc:Fallback xmlns="">
        <xdr:sp macro="" textlink="">
          <xdr:nvSpPr>
            <xdr:cNvPr id="0" name=""/>
            <xdr:cNvSpPr>
              <a:spLocks noTextEdit="1"/>
            </xdr:cNvSpPr>
          </xdr:nvSpPr>
          <xdr:spPr>
            <a:xfrm>
              <a:off x="2400300" y="9525"/>
              <a:ext cx="36195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9524</xdr:rowOff>
    </xdr:from>
    <xdr:to>
      <xdr:col>3</xdr:col>
      <xdr:colOff>542925</xdr:colOff>
      <xdr:row>10</xdr:row>
      <xdr:rowOff>114299</xdr:rowOff>
    </xdr:to>
    <mc:AlternateContent xmlns:mc="http://schemas.openxmlformats.org/markup-compatibility/2006" xmlns:a14="http://schemas.microsoft.com/office/drawing/2010/main">
      <mc:Choice Requires="a14">
        <xdr:graphicFrame macro="">
          <xdr:nvGraphicFramePr>
            <xdr:cNvPr id="3" name="experience_level">
              <a:extLst>
                <a:ext uri="{FF2B5EF4-FFF2-40B4-BE49-F238E27FC236}">
                  <a16:creationId xmlns:a16="http://schemas.microsoft.com/office/drawing/2014/main" id="{E10789EE-06CF-58E1-EE80-0114FFF5124B}"/>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mlns="">
        <xdr:sp macro="" textlink="">
          <xdr:nvSpPr>
            <xdr:cNvPr id="0" name=""/>
            <xdr:cNvSpPr>
              <a:spLocks noTextEdit="1"/>
            </xdr:cNvSpPr>
          </xdr:nvSpPr>
          <xdr:spPr>
            <a:xfrm>
              <a:off x="0" y="9524"/>
              <a:ext cx="2371725"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581026</xdr:colOff>
      <xdr:row>6</xdr:row>
      <xdr:rowOff>114300</xdr:rowOff>
    </xdr:from>
    <xdr:to>
      <xdr:col>5</xdr:col>
      <xdr:colOff>504826</xdr:colOff>
      <xdr:row>12</xdr:row>
      <xdr:rowOff>28575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09E3A6A8-DD0D-8BF3-F986-6C0232217B4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09826" y="1257300"/>
              <a:ext cx="11430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409575</xdr:colOff>
      <xdr:row>0</xdr:row>
      <xdr:rowOff>0</xdr:rowOff>
    </xdr:from>
    <xdr:to>
      <xdr:col>11</xdr:col>
      <xdr:colOff>828674</xdr:colOff>
      <xdr:row>6</xdr:row>
      <xdr:rowOff>76200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9AF7BF23-41FA-0EBB-087A-C2CC4796915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048375" y="0"/>
              <a:ext cx="3648074"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885826</xdr:colOff>
      <xdr:row>0</xdr:row>
      <xdr:rowOff>0</xdr:rowOff>
    </xdr:from>
    <xdr:to>
      <xdr:col>13</xdr:col>
      <xdr:colOff>990601</xdr:colOff>
      <xdr:row>6</xdr:row>
      <xdr:rowOff>76200</xdr:rowOff>
    </xdr:to>
    <mc:AlternateContent xmlns:mc="http://schemas.openxmlformats.org/markup-compatibility/2006" xmlns:tsle="http://schemas.microsoft.com/office/drawing/2012/timeslicer">
      <mc:Choice Requires="tsle">
        <xdr:graphicFrame macro="">
          <xdr:nvGraphicFramePr>
            <xdr:cNvPr id="6" name="start_date">
              <a:extLst>
                <a:ext uri="{FF2B5EF4-FFF2-40B4-BE49-F238E27FC236}">
                  <a16:creationId xmlns:a16="http://schemas.microsoft.com/office/drawing/2014/main" id="{37D922DE-157B-E4E1-EA10-9D31468C11D7}"/>
                </a:ext>
              </a:extLst>
            </xdr:cNvPr>
            <xdr:cNvGraphicFramePr/>
          </xdr:nvGraphicFramePr>
          <xdr:xfrm>
            <a:off x="0" y="0"/>
            <a:ext cx="0" cy="0"/>
          </xdr:xfrm>
          <a:graphic>
            <a:graphicData uri="http://schemas.microsoft.com/office/drawing/2012/timeslicer">
              <tsle:timeslicer name="start_date"/>
            </a:graphicData>
          </a:graphic>
        </xdr:graphicFrame>
      </mc:Choice>
      <mc:Fallback xmlns="">
        <xdr:sp macro="" textlink="">
          <xdr:nvSpPr>
            <xdr:cNvPr id="0" name=""/>
            <xdr:cNvSpPr>
              <a:spLocks noTextEdit="1"/>
            </xdr:cNvSpPr>
          </xdr:nvSpPr>
          <xdr:spPr>
            <a:xfrm>
              <a:off x="9753601" y="0"/>
              <a:ext cx="2686050" cy="12192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457199</xdr:colOff>
      <xdr:row>6</xdr:row>
      <xdr:rowOff>152400</xdr:rowOff>
    </xdr:from>
    <xdr:to>
      <xdr:col>14</xdr:col>
      <xdr:colOff>114299</xdr:colOff>
      <xdr:row>10</xdr:row>
      <xdr:rowOff>133350</xdr:rowOff>
    </xdr:to>
    <mc:AlternateContent xmlns:mc="http://schemas.openxmlformats.org/markup-compatibility/2006" xmlns:a14="http://schemas.microsoft.com/office/drawing/2010/main">
      <mc:Choice Requires="a14">
        <xdr:graphicFrame macro="">
          <xdr:nvGraphicFramePr>
            <xdr:cNvPr id="2" name="Blacklist">
              <a:extLst>
                <a:ext uri="{FF2B5EF4-FFF2-40B4-BE49-F238E27FC236}">
                  <a16:creationId xmlns:a16="http://schemas.microsoft.com/office/drawing/2014/main" id="{67CAF7B2-ADA2-6B5B-4CD1-90847769A816}"/>
                </a:ext>
              </a:extLst>
            </xdr:cNvPr>
            <xdr:cNvGraphicFramePr/>
          </xdr:nvGraphicFramePr>
          <xdr:xfrm>
            <a:off x="0" y="0"/>
            <a:ext cx="0" cy="0"/>
          </xdr:xfrm>
          <a:graphic>
            <a:graphicData uri="http://schemas.microsoft.com/office/drawing/2010/slicer">
              <sle:slicer xmlns:sle="http://schemas.microsoft.com/office/drawing/2010/slicer" name="Blacklist"/>
            </a:graphicData>
          </a:graphic>
        </xdr:graphicFrame>
      </mc:Choice>
      <mc:Fallback xmlns="">
        <xdr:sp macro="" textlink="">
          <xdr:nvSpPr>
            <xdr:cNvPr id="0" name=""/>
            <xdr:cNvSpPr>
              <a:spLocks noTextEdit="1"/>
            </xdr:cNvSpPr>
          </xdr:nvSpPr>
          <xdr:spPr>
            <a:xfrm>
              <a:off x="12449174" y="1295400"/>
              <a:ext cx="3133725" cy="74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38098</xdr:colOff>
      <xdr:row>0</xdr:row>
      <xdr:rowOff>9525</xdr:rowOff>
    </xdr:from>
    <xdr:to>
      <xdr:col>9</xdr:col>
      <xdr:colOff>923924</xdr:colOff>
      <xdr:row>9</xdr:row>
      <xdr:rowOff>142875</xdr:rowOff>
    </xdr:to>
    <mc:AlternateContent xmlns:mc="http://schemas.openxmlformats.org/markup-compatibility/2006" xmlns:a14="http://schemas.microsoft.com/office/drawing/2010/main">
      <mc:Choice Requires="a14">
        <xdr:graphicFrame macro="">
          <xdr:nvGraphicFramePr>
            <xdr:cNvPr id="4" name="category 1">
              <a:extLst>
                <a:ext uri="{FF2B5EF4-FFF2-40B4-BE49-F238E27FC236}">
                  <a16:creationId xmlns:a16="http://schemas.microsoft.com/office/drawing/2014/main" id="{89A9FBF3-0682-7C2F-3520-3D6E1ED0DD7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9124948" y="9525"/>
              <a:ext cx="3162301" cy="1847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457199</xdr:colOff>
      <xdr:row>0</xdr:row>
      <xdr:rowOff>0</xdr:rowOff>
    </xdr:from>
    <xdr:to>
      <xdr:col>14</xdr:col>
      <xdr:colOff>104775</xdr:colOff>
      <xdr:row>6</xdr:row>
      <xdr:rowOff>123825</xdr:rowOff>
    </xdr:to>
    <mc:AlternateContent xmlns:mc="http://schemas.openxmlformats.org/markup-compatibility/2006" xmlns:a14="http://schemas.microsoft.com/office/drawing/2010/main">
      <mc:Choice Requires="a14">
        <xdr:graphicFrame macro="">
          <xdr:nvGraphicFramePr>
            <xdr:cNvPr id="5" name="educational_degree 1">
              <a:extLst>
                <a:ext uri="{FF2B5EF4-FFF2-40B4-BE49-F238E27FC236}">
                  <a16:creationId xmlns:a16="http://schemas.microsoft.com/office/drawing/2014/main" id="{75AD7508-BD20-32C0-6869-7E2C6E81E830}"/>
                </a:ext>
              </a:extLst>
            </xdr:cNvPr>
            <xdr:cNvGraphicFramePr/>
          </xdr:nvGraphicFramePr>
          <xdr:xfrm>
            <a:off x="0" y="0"/>
            <a:ext cx="0" cy="0"/>
          </xdr:xfrm>
          <a:graphic>
            <a:graphicData uri="http://schemas.microsoft.com/office/drawing/2010/slicer">
              <sle:slicer xmlns:sle="http://schemas.microsoft.com/office/drawing/2010/slicer" name="educational_degree 1"/>
            </a:graphicData>
          </a:graphic>
        </xdr:graphicFrame>
      </mc:Choice>
      <mc:Fallback xmlns="">
        <xdr:sp macro="" textlink="">
          <xdr:nvSpPr>
            <xdr:cNvPr id="0" name=""/>
            <xdr:cNvSpPr>
              <a:spLocks noTextEdit="1"/>
            </xdr:cNvSpPr>
          </xdr:nvSpPr>
          <xdr:spPr>
            <a:xfrm>
              <a:off x="12449174" y="0"/>
              <a:ext cx="3124201"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66674</xdr:colOff>
      <xdr:row>10</xdr:row>
      <xdr:rowOff>9524</xdr:rowOff>
    </xdr:from>
    <xdr:to>
      <xdr:col>9</xdr:col>
      <xdr:colOff>962024</xdr:colOff>
      <xdr:row>18</xdr:row>
      <xdr:rowOff>66675</xdr:rowOff>
    </xdr:to>
    <mc:AlternateContent xmlns:mc="http://schemas.openxmlformats.org/markup-compatibility/2006" xmlns:a14="http://schemas.microsoft.com/office/drawing/2010/main">
      <mc:Choice Requires="a14">
        <xdr:graphicFrame macro="">
          <xdr:nvGraphicFramePr>
            <xdr:cNvPr id="6" name="experience_level 1">
              <a:extLst>
                <a:ext uri="{FF2B5EF4-FFF2-40B4-BE49-F238E27FC236}">
                  <a16:creationId xmlns:a16="http://schemas.microsoft.com/office/drawing/2014/main" id="{1DA90D7C-151F-F852-0062-8AB947720937}"/>
                </a:ext>
              </a:extLst>
            </xdr:cNvPr>
            <xdr:cNvGraphicFramePr/>
          </xdr:nvGraphicFramePr>
          <xdr:xfrm>
            <a:off x="0" y="0"/>
            <a:ext cx="0" cy="0"/>
          </xdr:xfrm>
          <a:graphic>
            <a:graphicData uri="http://schemas.microsoft.com/office/drawing/2010/slicer">
              <sle:slicer xmlns:sle="http://schemas.microsoft.com/office/drawing/2010/slicer" name="experience_level 1"/>
            </a:graphicData>
          </a:graphic>
        </xdr:graphicFrame>
      </mc:Choice>
      <mc:Fallback xmlns="">
        <xdr:sp macro="" textlink="">
          <xdr:nvSpPr>
            <xdr:cNvPr id="0" name=""/>
            <xdr:cNvSpPr>
              <a:spLocks noTextEdit="1"/>
            </xdr:cNvSpPr>
          </xdr:nvSpPr>
          <xdr:spPr>
            <a:xfrm>
              <a:off x="9153524" y="1914524"/>
              <a:ext cx="3171825" cy="15811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476250</xdr:colOff>
      <xdr:row>11</xdr:row>
      <xdr:rowOff>19050</xdr:rowOff>
    </xdr:from>
    <xdr:to>
      <xdr:col>14</xdr:col>
      <xdr:colOff>104775</xdr:colOff>
      <xdr:row>14</xdr:row>
      <xdr:rowOff>161925</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4FF5129C-CEC5-B67A-F24F-077D16076B0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468225" y="2114550"/>
              <a:ext cx="3105150" cy="714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76199</xdr:colOff>
      <xdr:row>18</xdr:row>
      <xdr:rowOff>123825</xdr:rowOff>
    </xdr:from>
    <xdr:to>
      <xdr:col>9</xdr:col>
      <xdr:colOff>942975</xdr:colOff>
      <xdr:row>25</xdr:row>
      <xdr:rowOff>9525</xdr:rowOff>
    </xdr:to>
    <mc:AlternateContent xmlns:mc="http://schemas.openxmlformats.org/markup-compatibility/2006" xmlns:tsle="http://schemas.microsoft.com/office/drawing/2012/timeslicer">
      <mc:Choice Requires="tsle">
        <xdr:graphicFrame macro="">
          <xdr:nvGraphicFramePr>
            <xdr:cNvPr id="8" name="start_date 1">
              <a:extLst>
                <a:ext uri="{FF2B5EF4-FFF2-40B4-BE49-F238E27FC236}">
                  <a16:creationId xmlns:a16="http://schemas.microsoft.com/office/drawing/2014/main" id="{D87BFD59-1BED-FD93-1510-0398588BF46F}"/>
                </a:ext>
              </a:extLst>
            </xdr:cNvPr>
            <xdr:cNvGraphicFramePr/>
          </xdr:nvGraphicFramePr>
          <xdr:xfrm>
            <a:off x="0" y="0"/>
            <a:ext cx="0" cy="0"/>
          </xdr:xfrm>
          <a:graphic>
            <a:graphicData uri="http://schemas.microsoft.com/office/drawing/2012/timeslicer">
              <tsle:timeslicer name="start_date 1"/>
            </a:graphicData>
          </a:graphic>
        </xdr:graphicFrame>
      </mc:Choice>
      <mc:Fallback xmlns="">
        <xdr:sp macro="" textlink="">
          <xdr:nvSpPr>
            <xdr:cNvPr id="0" name=""/>
            <xdr:cNvSpPr>
              <a:spLocks noTextEdit="1"/>
            </xdr:cNvSpPr>
          </xdr:nvSpPr>
          <xdr:spPr>
            <a:xfrm>
              <a:off x="9163049" y="3552825"/>
              <a:ext cx="3143251" cy="12192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3</xdr:col>
      <xdr:colOff>819150</xdr:colOff>
      <xdr:row>7</xdr:row>
      <xdr:rowOff>66675</xdr:rowOff>
    </xdr:to>
    <mc:AlternateContent xmlns:mc="http://schemas.openxmlformats.org/markup-compatibility/2006" xmlns:tsle="http://schemas.microsoft.com/office/drawing/2012/timeslicer">
      <mc:Choice Requires="tsle">
        <xdr:graphicFrame macro="">
          <xdr:nvGraphicFramePr>
            <xdr:cNvPr id="2" name="start_date 2">
              <a:extLst>
                <a:ext uri="{FF2B5EF4-FFF2-40B4-BE49-F238E27FC236}">
                  <a16:creationId xmlns:a16="http://schemas.microsoft.com/office/drawing/2014/main" id="{3D80470F-9AC5-BCA8-9DD7-14B2F148EEF8}"/>
                </a:ext>
              </a:extLst>
            </xdr:cNvPr>
            <xdr:cNvGraphicFramePr/>
          </xdr:nvGraphicFramePr>
          <xdr:xfrm>
            <a:off x="0" y="0"/>
            <a:ext cx="0" cy="0"/>
          </xdr:xfrm>
          <a:graphic>
            <a:graphicData uri="http://schemas.microsoft.com/office/drawing/2012/timeslicer">
              <tsle:timeslicer name="start_date 2"/>
            </a:graphicData>
          </a:graphic>
        </xdr:graphicFrame>
      </mc:Choice>
      <mc:Fallback xmlns="">
        <xdr:sp macro="" textlink="">
          <xdr:nvSpPr>
            <xdr:cNvPr id="0" name=""/>
            <xdr:cNvSpPr>
              <a:spLocks noTextEdit="1"/>
            </xdr:cNvSpPr>
          </xdr:nvSpPr>
          <xdr:spPr>
            <a:xfrm>
              <a:off x="0" y="28575"/>
              <a:ext cx="32575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7</xdr:row>
      <xdr:rowOff>66675</xdr:rowOff>
    </xdr:from>
    <xdr:to>
      <xdr:col>3</xdr:col>
      <xdr:colOff>819150</xdr:colOff>
      <xdr:row>16</xdr:row>
      <xdr:rowOff>180975</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DCAEEB8F-288E-49B4-2758-2C37458DC743}"/>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0" y="1400175"/>
              <a:ext cx="325755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171450</xdr:rowOff>
    </xdr:from>
    <xdr:to>
      <xdr:col>3</xdr:col>
      <xdr:colOff>828674</xdr:colOff>
      <xdr:row>25</xdr:row>
      <xdr:rowOff>0</xdr:rowOff>
    </xdr:to>
    <mc:AlternateContent xmlns:mc="http://schemas.openxmlformats.org/markup-compatibility/2006" xmlns:a14="http://schemas.microsoft.com/office/drawing/2010/main">
      <mc:Choice Requires="a14">
        <xdr:graphicFrame macro="">
          <xdr:nvGraphicFramePr>
            <xdr:cNvPr id="8" name="educational_degree 2">
              <a:extLst>
                <a:ext uri="{FF2B5EF4-FFF2-40B4-BE49-F238E27FC236}">
                  <a16:creationId xmlns:a16="http://schemas.microsoft.com/office/drawing/2014/main" id="{1B99A4B9-10F5-D411-8C73-39679CCAFF1C}"/>
                </a:ext>
              </a:extLst>
            </xdr:cNvPr>
            <xdr:cNvGraphicFramePr/>
          </xdr:nvGraphicFramePr>
          <xdr:xfrm>
            <a:off x="0" y="0"/>
            <a:ext cx="0" cy="0"/>
          </xdr:xfrm>
          <a:graphic>
            <a:graphicData uri="http://schemas.microsoft.com/office/drawing/2010/slicer">
              <sle:slicer xmlns:sle="http://schemas.microsoft.com/office/drawing/2010/slicer" name="educational_degree 2"/>
            </a:graphicData>
          </a:graphic>
        </xdr:graphicFrame>
      </mc:Choice>
      <mc:Fallback xmlns="">
        <xdr:sp macro="" textlink="">
          <xdr:nvSpPr>
            <xdr:cNvPr id="0" name=""/>
            <xdr:cNvSpPr>
              <a:spLocks noTextEdit="1"/>
            </xdr:cNvSpPr>
          </xdr:nvSpPr>
          <xdr:spPr>
            <a:xfrm>
              <a:off x="0" y="3219450"/>
              <a:ext cx="3267074" cy="1543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xdr:rowOff>
    </xdr:from>
    <xdr:to>
      <xdr:col>3</xdr:col>
      <xdr:colOff>847724</xdr:colOff>
      <xdr:row>32</xdr:row>
      <xdr:rowOff>76201</xdr:rowOff>
    </xdr:to>
    <mc:AlternateContent xmlns:mc="http://schemas.openxmlformats.org/markup-compatibility/2006" xmlns:a14="http://schemas.microsoft.com/office/drawing/2010/main">
      <mc:Choice Requires="a14">
        <xdr:graphicFrame macro="">
          <xdr:nvGraphicFramePr>
            <xdr:cNvPr id="9" name="experience_level 2">
              <a:extLst>
                <a:ext uri="{FF2B5EF4-FFF2-40B4-BE49-F238E27FC236}">
                  <a16:creationId xmlns:a16="http://schemas.microsoft.com/office/drawing/2014/main" id="{39BE000E-7DB5-F92B-9646-8FC6A7265133}"/>
                </a:ext>
              </a:extLst>
            </xdr:cNvPr>
            <xdr:cNvGraphicFramePr/>
          </xdr:nvGraphicFramePr>
          <xdr:xfrm>
            <a:off x="0" y="0"/>
            <a:ext cx="0" cy="0"/>
          </xdr:xfrm>
          <a:graphic>
            <a:graphicData uri="http://schemas.microsoft.com/office/drawing/2010/slicer">
              <sle:slicer xmlns:sle="http://schemas.microsoft.com/office/drawing/2010/slicer" name="experience_level 2"/>
            </a:graphicData>
          </a:graphic>
        </xdr:graphicFrame>
      </mc:Choice>
      <mc:Fallback xmlns="">
        <xdr:sp macro="" textlink="">
          <xdr:nvSpPr>
            <xdr:cNvPr id="0" name=""/>
            <xdr:cNvSpPr>
              <a:spLocks noTextEdit="1"/>
            </xdr:cNvSpPr>
          </xdr:nvSpPr>
          <xdr:spPr>
            <a:xfrm>
              <a:off x="0" y="4762501"/>
              <a:ext cx="3286124"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32</xdr:row>
      <xdr:rowOff>104775</xdr:rowOff>
    </xdr:from>
    <xdr:to>
      <xdr:col>2</xdr:col>
      <xdr:colOff>342900</xdr:colOff>
      <xdr:row>37</xdr:row>
      <xdr:rowOff>161925</xdr:rowOff>
    </xdr:to>
    <mc:AlternateContent xmlns:mc="http://schemas.openxmlformats.org/markup-compatibility/2006" xmlns:a14="http://schemas.microsoft.com/office/drawing/2010/main">
      <mc:Choice Requires="a14">
        <xdr:graphicFrame macro="">
          <xdr:nvGraphicFramePr>
            <xdr:cNvPr id="10" name="gender 2">
              <a:extLst>
                <a:ext uri="{FF2B5EF4-FFF2-40B4-BE49-F238E27FC236}">
                  <a16:creationId xmlns:a16="http://schemas.microsoft.com/office/drawing/2014/main" id="{9416B592-F691-6464-A07A-784578C5E45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0" y="6200775"/>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xdr:colOff>
      <xdr:row>6</xdr:row>
      <xdr:rowOff>28576</xdr:rowOff>
    </xdr:from>
    <xdr:to>
      <xdr:col>3</xdr:col>
      <xdr:colOff>9525</xdr:colOff>
      <xdr:row>16</xdr:row>
      <xdr:rowOff>66676</xdr:rowOff>
    </xdr:to>
    <mc:AlternateContent xmlns:mc="http://schemas.openxmlformats.org/markup-compatibility/2006" xmlns:a14="http://schemas.microsoft.com/office/drawing/2010/main">
      <mc:Choice Requires="a14">
        <xdr:graphicFrame macro="">
          <xdr:nvGraphicFramePr>
            <xdr:cNvPr id="2" name="category 3">
              <a:extLst>
                <a:ext uri="{FF2B5EF4-FFF2-40B4-BE49-F238E27FC236}">
                  <a16:creationId xmlns:a16="http://schemas.microsoft.com/office/drawing/2014/main" id="{7C876C28-2587-51E8-7CC0-0907B154CEF4}"/>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9525" y="1171576"/>
              <a:ext cx="1828800"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95250</xdr:rowOff>
    </xdr:from>
    <xdr:to>
      <xdr:col>3</xdr:col>
      <xdr:colOff>0</xdr:colOff>
      <xdr:row>26</xdr:row>
      <xdr:rowOff>57150</xdr:rowOff>
    </xdr:to>
    <mc:AlternateContent xmlns:mc="http://schemas.openxmlformats.org/markup-compatibility/2006" xmlns:a14="http://schemas.microsoft.com/office/drawing/2010/main">
      <mc:Choice Requires="a14">
        <xdr:graphicFrame macro="">
          <xdr:nvGraphicFramePr>
            <xdr:cNvPr id="3" name="org_provider">
              <a:extLst>
                <a:ext uri="{FF2B5EF4-FFF2-40B4-BE49-F238E27FC236}">
                  <a16:creationId xmlns:a16="http://schemas.microsoft.com/office/drawing/2014/main" id="{936A56B8-0BB0-1712-6E62-A9D894C525EA}"/>
                </a:ext>
              </a:extLst>
            </xdr:cNvPr>
            <xdr:cNvGraphicFramePr/>
          </xdr:nvGraphicFramePr>
          <xdr:xfrm>
            <a:off x="0" y="0"/>
            <a:ext cx="0" cy="0"/>
          </xdr:xfrm>
          <a:graphic>
            <a:graphicData uri="http://schemas.microsoft.com/office/drawing/2010/slicer">
              <sle:slicer xmlns:sle="http://schemas.microsoft.com/office/drawing/2010/slicer" name="org_provider"/>
            </a:graphicData>
          </a:graphic>
        </xdr:graphicFrame>
      </mc:Choice>
      <mc:Fallback xmlns="">
        <xdr:sp macro="" textlink="">
          <xdr:nvSpPr>
            <xdr:cNvPr id="0" name=""/>
            <xdr:cNvSpPr>
              <a:spLocks noTextEdit="1"/>
            </xdr:cNvSpPr>
          </xdr:nvSpPr>
          <xdr:spPr>
            <a:xfrm>
              <a:off x="0" y="3143250"/>
              <a:ext cx="1828800" cy="1866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28575</xdr:rowOff>
    </xdr:from>
    <xdr:to>
      <xdr:col>3</xdr:col>
      <xdr:colOff>0</xdr:colOff>
      <xdr:row>5</xdr:row>
      <xdr:rowOff>161925</xdr:rowOff>
    </xdr:to>
    <mc:AlternateContent xmlns:mc="http://schemas.openxmlformats.org/markup-compatibility/2006" xmlns:a14="http://schemas.microsoft.com/office/drawing/2010/main">
      <mc:Choice Requires="a14">
        <xdr:graphicFrame macro="">
          <xdr:nvGraphicFramePr>
            <xdr:cNvPr id="5" name="p_start_date (Year)">
              <a:extLst>
                <a:ext uri="{FF2B5EF4-FFF2-40B4-BE49-F238E27FC236}">
                  <a16:creationId xmlns:a16="http://schemas.microsoft.com/office/drawing/2014/main" id="{6A4E41A5-3ECA-3D83-2611-B46B3641E3E0}"/>
                </a:ext>
              </a:extLst>
            </xdr:cNvPr>
            <xdr:cNvGraphicFramePr/>
          </xdr:nvGraphicFramePr>
          <xdr:xfrm>
            <a:off x="0" y="0"/>
            <a:ext cx="0" cy="0"/>
          </xdr:xfrm>
          <a:graphic>
            <a:graphicData uri="http://schemas.microsoft.com/office/drawing/2010/slicer">
              <sle:slicer xmlns:sle="http://schemas.microsoft.com/office/drawing/2010/slicer" name="p_start_date (Year)"/>
            </a:graphicData>
          </a:graphic>
        </xdr:graphicFrame>
      </mc:Choice>
      <mc:Fallback xmlns="">
        <xdr:sp macro="" textlink="">
          <xdr:nvSpPr>
            <xdr:cNvPr id="0" name=""/>
            <xdr:cNvSpPr>
              <a:spLocks noTextEdit="1"/>
            </xdr:cNvSpPr>
          </xdr:nvSpPr>
          <xdr:spPr>
            <a:xfrm>
              <a:off x="0" y="28575"/>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50347223" createdVersion="8" refreshedVersion="8" minRefreshableVersion="3" recordCount="0" supportSubquery="1" supportAdvancedDrill="1" xr:uid="{A8FDA8DF-CD7E-4382-B56A-482951F62980}">
  <cacheSource type="external" connectionId="5"/>
  <cacheFields count="9">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Measures].[Distinct Count of t_code]" caption="Distinct Count of t_code" numFmtId="0" hierarchy="73" level="32767"/>
    <cacheField name="[Measures].[Average of satisfaction_rate]" caption="Average of satisfaction_rate" numFmtId="0" hierarchy="58" level="32767"/>
    <cacheField name="[Measures].[Utilization rate]" caption="Utilization rate" numFmtId="0" hierarchy="92" level="32767"/>
    <cacheField name="[Measures].[Count_of_not_blacklisted]" caption="Count_of_not_blacklisted" numFmtId="0" hierarchy="98" level="32767"/>
    <cacheField name="[Measures].[Count_of_blacklist]" caption="Count_of_blacklist" numFmtId="0" hierarchy="97" level="32767"/>
    <cacheField name="[Trainers].[educational_degree].[educational_degree]" caption="educational_degree" numFmtId="0" hierarchy="34" level="1">
      <sharedItems count="4">
        <s v="Bachelor"/>
        <s v="Doctoral"/>
        <s v="Graduate Diploma/certificate"/>
        <s v="Masters"/>
      </sharedItems>
      <extLst>
        <ext xmlns:x15="http://schemas.microsoft.com/office/spreadsheetml/2010/11/main" uri="{4F2E5C28-24EA-4eb8-9CBF-B6C8F9C3D259}">
          <x15:cachedUniqueNames>
            <x15:cachedUniqueName index="0" name="[Trainers].[educational_degree].&amp;[Bachelor]"/>
            <x15:cachedUniqueName index="1" name="[Trainers].[educational_degree].&amp;[Doctoral]"/>
            <x15:cachedUniqueName index="2" name="[Trainers].[educational_degree].&amp;[Graduate Diploma/certificate]"/>
            <x15:cachedUniqueName index="3" name="[Trainers].[educational_degree].&amp;[Masters]"/>
          </x15:cachedUniqueNames>
        </ext>
      </extLst>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8"/>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7"/>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6"/>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2"/>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1"/>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oneField="1">
      <fieldsUsage count="1">
        <fieldUsage x="3"/>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oneField="1">
      <fieldsUsage count="1">
        <fieldUsage x="5"/>
      </fieldsUsage>
    </cacheHierarchy>
    <cacheHierarchy uniqueName="[Measures].[Count_of_not_blacklisted]" caption="Count_of_not_blacklisted" measure="1" displayFolder="" measureGroup="trainers_projects" count="0" oneField="1">
      <fieldsUsage count="1">
        <fieldUsage x="4"/>
      </fieldsUsage>
    </cacheHierarchy>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54745372" createdVersion="8" refreshedVersion="8" minRefreshableVersion="3" recordCount="0" supportSubquery="1" supportAdvancedDrill="1" xr:uid="{B2D1959A-E0CF-4595-989D-A270D6BE7FCE}">
  <cacheSource type="external" connectionId="5"/>
  <cacheFields count="9">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Measures].[Distinct Count of t_code]" caption="Distinct Count of t_code" numFmtId="0" hierarchy="73" level="32767"/>
    <cacheField name="[Measures].[Average of satisfaction_rate]" caption="Average of satisfaction_rate" numFmtId="0" hierarchy="58" level="32767"/>
    <cacheField name="[Measures].[Utilization rate]" caption="Utilization rate" numFmtId="0" hierarchy="92" level="32767"/>
    <cacheField name="[Measures].[Count_of_not_blacklisted]" caption="Count_of_not_blacklisted" numFmtId="0" hierarchy="98" level="32767"/>
    <cacheField name="[Measures].[Count_of_blacklist]" caption="Count_of_blacklist" numFmtId="0" hierarchy="97" level="32767"/>
    <cacheField name="[Trainers].[experience_level].[experience_level]" caption="experience_level" numFmtId="0" hierarchy="33" level="1">
      <sharedItems count="2">
        <s v="Junior-level"/>
        <s v="Mid-level"/>
      </sharedItems>
      <extLst>
        <ext xmlns:x15="http://schemas.microsoft.com/office/spreadsheetml/2010/11/main" uri="{4F2E5C28-24EA-4eb8-9CBF-B6C8F9C3D259}">
          <x15:cachedUniqueNames>
            <x15:cachedUniqueName index="0" name="[Trainers].[experience_level].&amp;[Junior-level]"/>
            <x15:cachedUniqueName index="1" name="[Trainers].[experience_level].&amp;[Mid-level]"/>
          </x15:cachedUniqueNames>
        </ext>
      </extLst>
    </cacheField>
    <cacheField name="[Trainers].[educational_degree].[educational_degree]" caption="educational_degree" numFmtId="0" hierarchy="34"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8"/>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6"/>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7"/>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2"/>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1"/>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oneField="1">
      <fieldsUsage count="1">
        <fieldUsage x="3"/>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oneField="1">
      <fieldsUsage count="1">
        <fieldUsage x="5"/>
      </fieldsUsage>
    </cacheHierarchy>
    <cacheHierarchy uniqueName="[Measures].[Count_of_not_blacklisted]" caption="Count_of_not_blacklisted" measure="1" displayFolder="" measureGroup="trainers_projects" count="0" oneField="1">
      <fieldsUsage count="1">
        <fieldUsage x="4"/>
      </fieldsUsage>
    </cacheHierarchy>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59259259" createdVersion="8" refreshedVersion="8" minRefreshableVersion="3" recordCount="0" supportSubquery="1" supportAdvancedDrill="1" xr:uid="{D1EAC00C-6121-4FCA-936A-A85C92BB5115}">
  <cacheSource type="external" connectionId="5"/>
  <cacheFields count="9">
    <cacheField name="[Trainers].[gender].[gender]" caption="gender" numFmtId="0" hierarchy="26" level="1">
      <sharedItems count="2">
        <s v="Female"/>
        <s v="Male"/>
      </sharedItems>
      <extLst>
        <ext xmlns:x15="http://schemas.microsoft.com/office/spreadsheetml/2010/11/main" uri="{4F2E5C28-24EA-4eb8-9CBF-B6C8F9C3D259}">
          <x15:cachedUniqueNames>
            <x15:cachedUniqueName index="0" name="[Trainers].[gender].&amp;[Female]"/>
            <x15:cachedUniqueName index="1" name="[Trainers].[gender].&amp;[Male]"/>
          </x15:cachedUniqueNames>
        </ext>
      </extLst>
    </cacheField>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Measures].[Distinct Count of t_code]" caption="Distinct Count of t_code" numFmtId="0" hierarchy="73" level="32767"/>
    <cacheField name="[Measures].[Average of satisfaction_rate]" caption="Average of satisfaction_rate" numFmtId="0" hierarchy="58" level="32767"/>
    <cacheField name="[Measures].[Utilization rate]" caption="Utilization rate" numFmtId="0" hierarchy="92" level="32767"/>
    <cacheField name="[Measures].[Count_of_not_blacklisted]" caption="Count_of_not_blacklisted" numFmtId="0" hierarchy="98" level="32767"/>
    <cacheField name="[Measures].[Count_of_blacklist]" caption="Count_of_blacklist" numFmtId="0" hierarchy="97" level="32767"/>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0"/>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1"/>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8"/>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7"/>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3"/>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2"/>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oneField="1">
      <fieldsUsage count="1">
        <fieldUsage x="4"/>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oneField="1">
      <fieldsUsage count="1">
        <fieldUsage x="6"/>
      </fieldsUsage>
    </cacheHierarchy>
    <cacheHierarchy uniqueName="[Measures].[Count_of_not_blacklisted]" caption="Count_of_not_blacklisted" measure="1" displayFolder="" measureGroup="trainers_projects" count="0" oneField="1">
      <fieldsUsage count="1">
        <fieldUsage x="5"/>
      </fieldsUsage>
    </cacheHierarchy>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63194446" createdVersion="8" refreshedVersion="8" minRefreshableVersion="3" recordCount="0" supportSubquery="1" supportAdvancedDrill="1" xr:uid="{CC8E1681-3048-4B1E-B659-F4A9FC334453}">
  <cacheSource type="external" connectionId="5"/>
  <cacheFields count="9">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Trainers].[trainer_name].[trainer_name]" caption="trainer_name" numFmtId="0" hierarchy="25" level="1">
      <sharedItems count="15">
        <s v="PPPPPP"/>
        <s v="QQQQQQ"/>
        <s v="SSSSSS"/>
        <s v="AAAAAA"/>
        <s v="AABBB"/>
        <s v="BBBBBB"/>
        <s v="KKKKKK"/>
        <s v="LLLLLL"/>
        <s v="NNNNNN"/>
        <s v="VVVVVV"/>
        <s v="WWWWW"/>
        <s v="XXXX"/>
        <s v="FFFFFF"/>
        <s v="HHHHHH"/>
        <s v="IIIIII"/>
      </sharedItems>
      <extLst>
        <ext xmlns:x15="http://schemas.microsoft.com/office/spreadsheetml/2010/11/main" uri="{4F2E5C28-24EA-4eb8-9CBF-B6C8F9C3D259}">
          <x15:cachedUniqueNames>
            <x15:cachedUniqueName index="0" name="[Trainers].[trainer_name].&amp;[PPPPPP]"/>
            <x15:cachedUniqueName index="1" name="[Trainers].[trainer_name].&amp;[QQQQQQ]"/>
            <x15:cachedUniqueName index="2" name="[Trainers].[trainer_name].&amp;[SSSSSS]"/>
            <x15:cachedUniqueName index="3" name="[Trainers].[trainer_name].&amp;[AAAAAA]"/>
            <x15:cachedUniqueName index="4" name="[Trainers].[trainer_name].&amp;[AABBB]"/>
            <x15:cachedUniqueName index="5" name="[Trainers].[trainer_name].&amp;[BBBBBB]"/>
            <x15:cachedUniqueName index="6" name="[Trainers].[trainer_name].&amp;[KKKKKK]"/>
            <x15:cachedUniqueName index="7" name="[Trainers].[trainer_name].&amp;[LLLLLL]"/>
            <x15:cachedUniqueName index="8" name="[Trainers].[trainer_name].&amp;[NNNNNN]"/>
            <x15:cachedUniqueName index="9" name="[Trainers].[trainer_name].&amp;[VVVVVV]"/>
            <x15:cachedUniqueName index="10" name="[Trainers].[trainer_name].&amp;[WWWWW]"/>
            <x15:cachedUniqueName index="11" name="[Trainers].[trainer_name].&amp;[XXXX]"/>
            <x15:cachedUniqueName index="12" name="[Trainers].[trainer_name].&amp;[FFFFFF]"/>
            <x15:cachedUniqueName index="13" name="[Trainers].[trainer_name].&amp;[HHHHHH]"/>
            <x15:cachedUniqueName index="14" name="[Trainers].[trainer_name].&amp;[IIIIII]"/>
          </x15:cachedUniqueNames>
        </ext>
      </extLst>
    </cacheField>
    <cacheField name="[Measures].[Average of satisfaction_rate]" caption="Average of satisfaction_rate" numFmtId="0" hierarchy="58" level="32767"/>
    <cacheField name="[Measures].[Utilization rate]" caption="Utilization rate" numFmtId="0" hierarchy="92" level="32767"/>
    <cacheField name="[Measures].[Blacklisted or not]" caption="Blacklisted or not" numFmtId="0" hierarchy="91" level="32767"/>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 name="Dummy0" numFmtId="0" hierarchy="108" level="32767">
      <extLst>
        <ext xmlns:x14="http://schemas.microsoft.com/office/spreadsheetml/2009/9/main" uri="{63CAB8AC-B538-458d-9737-405883B0398D}">
          <x14:cacheField ignore="1"/>
        </ext>
      </extLst>
    </cacheField>
  </cacheFields>
  <cacheHierarchies count="109">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2" memberValueDatatype="130" unbalanced="0">
      <fieldsUsage count="2">
        <fieldUsage x="-1"/>
        <fieldUsage x="1"/>
      </fieldsUsage>
    </cacheHierarchy>
    <cacheHierarchy uniqueName="[Trainers].[gender]" caption="gender" attribute="1" defaultMemberUniqueName="[Trainers].[gender].[All]" allUniqueName="[Trainers].[gender].[All]" dimensionUniqueName="[Trainers]" displayFolder="" count="2" memberValueDatatype="130" unbalanced="0">
      <fieldsUsage count="2">
        <fieldUsage x="-1"/>
        <fieldUsage x="7"/>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6"/>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5"/>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2"/>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oneField="1">
      <fieldsUsage count="1">
        <fieldUsage x="4"/>
      </fieldsUsage>
    </cacheHierarchy>
    <cacheHierarchy uniqueName="[Measures].[Utilization rate]" caption="Utilization rate" measure="1" displayFolder="" measureGroup="trainers_projects" count="0" oneField="1">
      <fieldsUsage count="1">
        <fieldUsage x="3"/>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y uniqueName="Dummy0" caption="p_code" measure="1" count="0">
      <extLst>
        <ext xmlns:x14="http://schemas.microsoft.com/office/spreadsheetml/2009/9/main" uri="{8CF416AD-EC4C-4aba-99F5-12A058AE0983}">
          <x14:cacheHierarchy ignore="1"/>
        </ext>
      </extLst>
    </cacheHierarchy>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74768516" createdVersion="8" refreshedVersion="8" minRefreshableVersion="3" recordCount="0" supportSubquery="1" supportAdvancedDrill="1" xr:uid="{CEA634EA-4351-4819-BFAF-B9AC8139362A}">
  <cacheSource type="external" connectionId="5"/>
  <cacheFields count="11">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Projects].[p_name].[p_name]" caption="p_name" numFmtId="0" hierarchy="1" level="1">
      <sharedItems count="10">
        <s v="InvestMED"/>
        <s v="Ladies Startups League Superstar"/>
        <s v="Mentoring Lounge"/>
        <s v="Safir"/>
        <s v="Talent4Startups"/>
        <s v="TIEC Pre-incubation"/>
        <s v="Heya Raeda"/>
        <s v="Ladies Startups League"/>
        <s v="Startups of Alex"/>
        <s v="SwitchMED"/>
      </sharedItems>
      <extLst>
        <ext xmlns:x15="http://schemas.microsoft.com/office/spreadsheetml/2010/11/main" uri="{4F2E5C28-24EA-4eb8-9CBF-B6C8F9C3D259}">
          <x15:cachedUniqueNames>
            <x15:cachedUniqueName index="0" name="[Projects].[p_name].&amp;[InvestMED]"/>
            <x15:cachedUniqueName index="1" name="[Projects].[p_name].&amp;[Ladies Startups League Superstar]"/>
            <x15:cachedUniqueName index="2" name="[Projects].[p_name].&amp;[Mentoring Lounge]"/>
            <x15:cachedUniqueName index="3" name="[Projects].[p_name].&amp;[Safir]"/>
            <x15:cachedUniqueName index="4" name="[Projects].[p_name].&amp;[Talent4Startups]"/>
            <x15:cachedUniqueName index="5" name="[Projects].[p_name].&amp;[TIEC Pre-incubation]"/>
            <x15:cachedUniqueName index="6" name="[Projects].[p_name].&amp;[Heya Raeda]"/>
            <x15:cachedUniqueName index="7" name="[Projects].[p_name].&amp;[Ladies Startups League]"/>
            <x15:cachedUniqueName index="8" name="[Projects].[p_name].&amp;[Startups of Alex]"/>
            <x15:cachedUniqueName index="9" name="[Projects].[p_name].&amp;[SwitchMED]"/>
          </x15:cachedUniqueNames>
        </ext>
      </extLst>
    </cacheField>
    <cacheField name="[Measures].[Average of satisfaction_rate]" caption="Average of satisfaction_rate" numFmtId="0" hierarchy="58" level="32767"/>
    <cacheField name="[trainers_projects].[start_date (Year)].[start_date (Year)]" caption="start_date (Year)" numFmtId="0" hierarchy="47" level="1">
      <sharedItems count="4">
        <s v="2021"/>
        <s v="2022"/>
        <s v="2023"/>
        <s v="2024"/>
      </sharedItems>
      <extLst>
        <ext xmlns:x15="http://schemas.microsoft.com/office/spreadsheetml/2010/11/main" uri="{4F2E5C28-24EA-4eb8-9CBF-B6C8F9C3D259}">
          <x15:cachedUniqueNames>
            <x15:cachedUniqueName index="0" name="[trainers_projects].[start_date (Year)].&amp;[2021]"/>
            <x15:cachedUniqueName index="1" name="[trainers_projects].[start_date (Year)].&amp;[2022]"/>
            <x15:cachedUniqueName index="2" name="[trainers_projects].[start_date (Year)].&amp;[2023]"/>
            <x15:cachedUniqueName index="3" name="[trainers_projects].[start_date (Year)].&amp;[2024]"/>
          </x15:cachedUniqueNames>
        </ext>
      </extLst>
    </cacheField>
    <cacheField name="[Measures].[Distinct Count of t_code]" caption="Distinct Count of t_code" numFmtId="0" hierarchy="73" level="32767"/>
    <cacheField name="[Measures].[Count_of_blacklist]" caption="Count_of_blacklist" numFmtId="0" hierarchy="97" level="32767"/>
    <cacheField name="[Projects].[org_provider].[org_provider]" caption="org_provider" numFmtId="0" hierarchy="4" level="1">
      <sharedItems count="10">
        <s v="IMED"/>
        <s v="LSLS"/>
        <s v="ML"/>
        <s v="SA"/>
        <s v="T4S"/>
        <s v="TIEC"/>
        <s v="HR"/>
        <s v="LSL"/>
        <s v="SOA"/>
        <s v="SMED"/>
      </sharedItems>
      <extLst>
        <ext xmlns:x15="http://schemas.microsoft.com/office/spreadsheetml/2010/11/main" uri="{4F2E5C28-24EA-4eb8-9CBF-B6C8F9C3D259}">
          <x15:cachedUniqueNames>
            <x15:cachedUniqueName index="0" name="[Projects].[org_provider].&amp;[IMED]"/>
            <x15:cachedUniqueName index="1" name="[Projects].[org_provider].&amp;[LSLS]"/>
            <x15:cachedUniqueName index="2" name="[Projects].[org_provider].&amp;[ML]"/>
            <x15:cachedUniqueName index="3" name="[Projects].[org_provider].&amp;[SA]"/>
            <x15:cachedUniqueName index="4" name="[Projects].[org_provider].&amp;[T4S]"/>
            <x15:cachedUniqueName index="5" name="[Projects].[org_provider].&amp;[TIEC]"/>
            <x15:cachedUniqueName index="6" name="[Projects].[org_provider].&amp;[HR]"/>
            <x15:cachedUniqueName index="7" name="[Projects].[org_provider].&amp;[LSL]"/>
            <x15:cachedUniqueName index="8" name="[Projects].[org_provider].&amp;[SOA]"/>
            <x15:cachedUniqueName index="9" name="[Projects].[org_provider].&amp;[SMED]"/>
          </x15:cachedUniqueNames>
        </ext>
      </extLst>
    </cacheField>
    <cacheField name="[Measures].[Sum of number_of_hours_per_project]" caption="Sum of number_of_hours_per_project" numFmtId="0" hierarchy="66" level="32767"/>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2" memberValueDatatype="130" unbalanced="0">
      <fieldsUsage count="2">
        <fieldUsage x="-1"/>
        <fieldUsage x="1"/>
      </fieldsUsage>
    </cacheHierarchy>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2" memberValueDatatype="130" unbalanced="0">
      <fieldsUsage count="2">
        <fieldUsage x="-1"/>
        <fieldUsage x="6"/>
      </fieldsUsage>
    </cacheHierarchy>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10"/>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9"/>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8"/>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2" memberValueDatatype="130" unbalanced="0">
      <fieldsUsage count="2">
        <fieldUsage x="-1"/>
        <fieldUsage x="3"/>
      </fieldsUsage>
    </cacheHierarchy>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2"/>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oneField="1">
      <fieldsUsage count="1">
        <fieldUsage x="7"/>
      </fieldsUsage>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4"/>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oneField="1">
      <fieldsUsage count="1">
        <fieldUsage x="5"/>
      </fieldsUsage>
    </cacheHierarchy>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78125002" createdVersion="8" refreshedVersion="8" minRefreshableVersion="3" recordCount="0" supportSubquery="1" supportAdvancedDrill="1" xr:uid="{D70F8B0F-42C9-40DA-BB79-059C1184F05D}">
  <cacheSource type="external" connectionId="5"/>
  <cacheFields count="15">
    <cacheField name="[Trainers].[category].[category]" caption="category" numFmtId="0" hierarchy="32" level="1">
      <sharedItems count="5">
        <s v="Back-end"/>
        <s v="Business"/>
        <s v="Data Analysis"/>
        <s v="Front-end"/>
        <s v="Marketing"/>
      </sharedItems>
      <extLst>
        <ext xmlns:x15="http://schemas.microsoft.com/office/spreadsheetml/2010/11/main" uri="{4F2E5C28-24EA-4eb8-9CBF-B6C8F9C3D259}">
          <x15:cachedUniqueNames>
            <x15:cachedUniqueName index="0" name="[Trainers].[category].&amp;[Back-end]"/>
            <x15:cachedUniqueName index="1" name="[Trainers].[category].&amp;[Business]"/>
            <x15:cachedUniqueName index="2" name="[Trainers].[category].&amp;[Data Analysis]"/>
            <x15:cachedUniqueName index="3" name="[Trainers].[category].&amp;[Front-end]"/>
            <x15:cachedUniqueName index="4" name="[Trainers].[category].&amp;[Marketing]"/>
          </x15:cachedUniqueNames>
        </ext>
      </extLst>
    </cacheField>
    <cacheField name="[Measures].[Total organization]" caption="Total organization" numFmtId="0" hierarchy="96" level="32767"/>
    <cacheField name="[Measures].[Utilization rate]" caption="Utilization rate" numFmtId="0" hierarchy="92" level="32767"/>
    <cacheField name="[Measures].[Average of satisfaction_rate]" caption="Average of satisfaction_rate" numFmtId="0" hierarchy="58" level="32767"/>
    <cacheField name="[Measures].[Distinct Count of t_code]" caption="Distinct Count of t_code" numFmtId="0" hierarchy="73" level="32767"/>
    <cacheField name="[Measures].[Count_of_blacklist]" caption="Count_of_blacklist" numFmtId="0" hierarchy="97" level="32767"/>
    <cacheField name="[Measures].[Count_of_not_blacklisted]" caption="Count_of_not_blacklisted" numFmtId="0" hierarchy="98" level="32767"/>
    <cacheField name="[Measures].[Distinct Count of p_code]" caption="Distinct Count of p_code" numFmtId="0" hierarchy="63" level="32767"/>
    <cacheField name="[Measures].[Average of hourly_rate]" caption="Average of hourly_rate" numFmtId="0" hierarchy="61" level="32767"/>
    <cacheField name="[Measures].[Min of hourly_rate]" caption="Min of hourly_rate" numFmtId="0" hierarchy="74" level="32767"/>
    <cacheField name="[Measures].[Max of hourly_rate]" caption="Max of hourly_rate" numFmtId="0" hierarchy="60" level="32767"/>
    <cacheField name="[Measures].[recent hourly rate]" caption="recent hourly rate" numFmtId="0" hierarchy="89" level="32767"/>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fieldsUsage count="2">
        <fieldUsage x="-1"/>
        <fieldUsage x="14"/>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13"/>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12"/>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3"/>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oneField="1">
      <fieldsUsage count="1">
        <fieldUsage x="10"/>
      </fieldsUsage>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oneField="1">
      <fieldsUsage count="1">
        <fieldUsage x="8"/>
      </fieldsUsage>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oneField="1">
      <fieldsUsage count="1">
        <fieldUsage x="7"/>
      </fieldsUsage>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4"/>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oneField="1">
      <fieldsUsage count="1">
        <fieldUsage x="9"/>
      </fieldsUsage>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oneField="1">
      <fieldsUsage count="1">
        <fieldUsage x="11"/>
      </fieldsUsage>
    </cacheHierarchy>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oneField="1">
      <fieldsUsage count="1">
        <fieldUsage x="2"/>
      </fieldsUsage>
    </cacheHierarchy>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oneField="1">
      <fieldsUsage count="1">
        <fieldUsage x="1"/>
      </fieldsUsage>
    </cacheHierarchy>
    <cacheHierarchy uniqueName="[Measures].[Count_of_blacklist]" caption="Count_of_blacklist" measure="1" displayFolder="" measureGroup="trainers_projects" count="0" oneField="1">
      <fieldsUsage count="1">
        <fieldUsage x="5"/>
      </fieldsUsage>
    </cacheHierarchy>
    <cacheHierarchy uniqueName="[Measures].[Count_of_not_blacklisted]" caption="Count_of_not_blacklisted" measure="1" displayFolder="" measureGroup="trainers_projects" count="0" oneField="1">
      <fieldsUsage count="1">
        <fieldUsage x="6"/>
      </fieldsUsage>
    </cacheHierarchy>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89351849" createdVersion="8" refreshedVersion="8" minRefreshableVersion="3" recordCount="0" supportSubquery="1" supportAdvancedDrill="1" xr:uid="{19B75AFA-FDE7-45C4-8FDE-EA2323226E82}">
  <cacheSource type="external" connectionId="5"/>
  <cacheFields count="16">
    <cacheField name="[Projects].[p_name].[p_name]" caption="p_name" numFmtId="0" hierarchy="1" level="1">
      <sharedItems count="10">
        <s v="Heya Raeda"/>
        <s v="InvestMED"/>
        <s v="Ladies Startups League"/>
        <s v="Ladies Startups League Superstar"/>
        <s v="Mentoring Lounge"/>
        <s v="Safir"/>
        <s v="Startups of Alex"/>
        <s v="SwitchMED"/>
        <s v="Talent4Startups"/>
        <s v="TIEC Pre-incubation"/>
      </sharedItems>
      <extLst>
        <ext xmlns:x15="http://schemas.microsoft.com/office/spreadsheetml/2010/11/main" uri="{4F2E5C28-24EA-4eb8-9CBF-B6C8F9C3D259}">
          <x15:cachedUniqueNames>
            <x15:cachedUniqueName index="0" name="[Projects].[p_name].&amp;[Heya Raeda]"/>
            <x15:cachedUniqueName index="1" name="[Projects].[p_name].&amp;[InvestMED]"/>
            <x15:cachedUniqueName index="2" name="[Projects].[p_name].&amp;[Ladies Startups League]"/>
            <x15:cachedUniqueName index="3" name="[Projects].[p_name].&amp;[Ladies Startups League Superstar]"/>
            <x15:cachedUniqueName index="4" name="[Projects].[p_name].&amp;[Mentoring Lounge]"/>
            <x15:cachedUniqueName index="5" name="[Projects].[p_name].&amp;[Safir]"/>
            <x15:cachedUniqueName index="6" name="[Projects].[p_name].&amp;[Startups of Alex]"/>
            <x15:cachedUniqueName index="7" name="[Projects].[p_name].&amp;[SwitchMED]"/>
            <x15:cachedUniqueName index="8" name="[Projects].[p_name].&amp;[Talent4Startups]"/>
            <x15:cachedUniqueName index="9" name="[Projects].[p_name].&amp;[TIEC Pre-incubation]"/>
          </x15:cachedUniqueNames>
        </ext>
      </extLst>
    </cacheField>
    <cacheField name="[Measures].[Sum of Trainers'ProjectRate]" caption="Sum of Trainers'ProjectRate" numFmtId="0" hierarchy="80" level="32767"/>
    <cacheField name="[Measures].[Sum of budget]" caption="Sum of budget" numFmtId="0" hierarchy="77" level="32767"/>
    <cacheField name="[Measures].[Sum of total_estimated_hours]" caption="Sum of total_estimated_hours" numFmtId="0" hierarchy="81" level="32767"/>
    <cacheField name="[Measures].[Sum of number_of_hours_per_project]" caption="Sum of number_of_hours_per_project" numFmtId="0" hierarchy="66" level="32767"/>
    <cacheField name="[Measures].[Average of satisfaction_rate]" caption="Average of satisfaction_rate" numFmtId="0" hierarchy="58" level="32767"/>
    <cacheField name="[Measures].[Distinct Count of t_code]" caption="Distinct Count of t_code" numFmtId="0" hierarchy="73" level="32767"/>
    <cacheField name="[Measures].[Rest Expenses]" caption="Rest Expenses" numFmtId="0" hierarchy="100" level="32767"/>
    <cacheField name="[Measures].[Extra hours]" caption="Extra hours" numFmtId="0" hierarchy="101" level="32767"/>
    <cacheField name="[Measures].[Distinct Count of p_code]" caption="Distinct Count of p_code" numFmtId="0" hierarchy="63" level="32767"/>
    <cacheField name="[Measures].[Max of p_start_date]" caption="Max of p_start_date" numFmtId="0" hierarchy="83" level="32767"/>
    <cacheField name="[Measures].[Max of p_end_date]" caption="Max of p_end_date" numFmtId="0" hierarchy="85" level="32767"/>
    <cacheField name="[Measures].[Project Duration]" caption="Project Duration" numFmtId="0" hierarchy="102" level="32767"/>
    <cacheField name="[Trainers].[category].[category]" caption="category" numFmtId="0" hierarchy="32" level="1">
      <sharedItems containsSemiMixedTypes="0" containsNonDate="0" containsString="0"/>
    </cacheField>
    <cacheField name="[Projects].[org_provider].[org_provider]" caption="org_provider" numFmtId="0" hierarchy="4" level="1">
      <sharedItems containsSemiMixedTypes="0" containsNonDate="0" containsString="0"/>
    </cacheField>
    <cacheField name="[Projects].[p_start_date (Year)].[p_start_date (Year)]" caption="p_start_date (Year)" numFmtId="0" hierarchy="8"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2" memberValueDatatype="130" unbalanced="0">
      <fieldsUsage count="2">
        <fieldUsage x="-1"/>
        <fieldUsage x="0"/>
      </fieldsUsage>
    </cacheHierarchy>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2" memberValueDatatype="130" unbalanced="0">
      <fieldsUsage count="2">
        <fieldUsage x="-1"/>
        <fieldUsage x="14"/>
      </fieldsUsage>
    </cacheHierarchy>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2" memberValueDatatype="130" unbalanced="0">
      <fieldsUsage count="2">
        <fieldUsage x="-1"/>
        <fieldUsage x="15"/>
      </fieldsUsage>
    </cacheHierarchy>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13"/>
      </fieldsUsage>
    </cacheHierarchy>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5"/>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oneField="1">
      <fieldsUsage count="1">
        <fieldUsage x="9"/>
      </fieldsUsage>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oneField="1">
      <fieldsUsage count="1">
        <fieldUsage x="4"/>
      </fieldsUsage>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oneField="1">
      <fieldsUsage count="1">
        <fieldUsage x="6"/>
      </fieldsUsage>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oneField="1">
      <fieldsUsage count="1">
        <fieldUsage x="2"/>
      </fieldsUsage>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oneField="1">
      <fieldsUsage count="1">
        <fieldUsage x="1"/>
      </fieldsUsage>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oneField="1">
      <fieldsUsage count="1">
        <fieldUsage x="3"/>
      </fieldsUsage>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oneField="1">
      <fieldsUsage count="1">
        <fieldUsage x="10"/>
      </fieldsUsage>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oneField="1">
      <fieldsUsage count="1">
        <fieldUsage x="11"/>
      </fieldsUsage>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oneField="1">
      <fieldsUsage count="1">
        <fieldUsage x="7"/>
      </fieldsUsage>
    </cacheHierarchy>
    <cacheHierarchy uniqueName="[Measures].[Extra hours]" caption="Extra hours" measure="1" displayFolder="" measureGroup="trainers_projects" count="0" oneField="1">
      <fieldsUsage count="1">
        <fieldUsage x="8"/>
      </fieldsUsage>
    </cacheHierarchy>
    <cacheHierarchy uniqueName="[Measures].[Project Duration]" caption="Project Duration" measure="1" displayFolder="" measureGroup="trainers_projects" count="0" oneField="1">
      <fieldsUsage count="1">
        <fieldUsage x="12"/>
      </fieldsUsage>
    </cacheHierarchy>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303356481" createdVersion="8" refreshedVersion="8" minRefreshableVersion="3" recordCount="0" supportSubquery="1" supportAdvancedDrill="1" xr:uid="{9B55421E-B308-4171-95EA-B95C45ED9E2C}">
  <cacheSource type="external" connectionId="5"/>
  <cacheFields count="14">
    <cacheField name="[Projects].[p_name].[p_name]" caption="p_name" numFmtId="0" hierarchy="1" level="1">
      <sharedItems count="10">
        <s v="Heya Raeda"/>
        <s v="Startups of Alex"/>
        <s v="TIEC Pre-incubation"/>
        <s v="Mentoring Lounge"/>
        <s v="Ladies Startups League Superstar"/>
        <s v="Talent4Startups"/>
        <s v="Ladies Startups League"/>
        <s v="SwitchMED"/>
        <s v="Safir"/>
        <s v="InvestMED"/>
      </sharedItems>
      <extLst>
        <ext xmlns:x15="http://schemas.microsoft.com/office/spreadsheetml/2010/11/main" uri="{4F2E5C28-24EA-4eb8-9CBF-B6C8F9C3D259}">
          <x15:cachedUniqueNames>
            <x15:cachedUniqueName index="0" name="[Projects].[p_name].&amp;[Heya Raeda]"/>
            <x15:cachedUniqueName index="1" name="[Projects].[p_name].&amp;[Startups of Alex]"/>
            <x15:cachedUniqueName index="2" name="[Projects].[p_name].&amp;[TIEC Pre-incubation]"/>
            <x15:cachedUniqueName index="3" name="[Projects].[p_name].&amp;[Mentoring Lounge]"/>
            <x15:cachedUniqueName index="4" name="[Projects].[p_name].&amp;[Ladies Startups League Superstar]"/>
            <x15:cachedUniqueName index="5" name="[Projects].[p_name].&amp;[Talent4Startups]"/>
            <x15:cachedUniqueName index="6" name="[Projects].[p_name].&amp;[Ladies Startups League]"/>
            <x15:cachedUniqueName index="7" name="[Projects].[p_name].&amp;[SwitchMED]"/>
            <x15:cachedUniqueName index="8" name="[Projects].[p_name].&amp;[Safir]"/>
            <x15:cachedUniqueName index="9" name="[Projects].[p_name].&amp;[InvestMED]"/>
          </x15:cachedUniqueNames>
        </ext>
      </extLst>
    </cacheField>
    <cacheField name="[Measures].[All Notes]" caption="All Notes" numFmtId="0" hierarchy="95" level="32767"/>
    <cacheField name="[Trainers].[trainer_name].[trainer_name]" caption="trainer_name" numFmtId="0" hierarchy="25" level="1">
      <sharedItems count="30">
        <s v="AAAAAA"/>
        <s v="AABBB"/>
        <s v="BBBBBB"/>
        <s v="CCCCCC"/>
        <s v="DDDDDD"/>
        <s v="DWSD"/>
        <s v="EEEEEE"/>
        <s v="FFFFFF"/>
        <s v="GGGGGG"/>
        <s v="HHHHHH"/>
        <s v="IIIIII"/>
        <s v="JJJJJJ"/>
        <s v="KKKKKK"/>
        <s v="LLLLLL"/>
        <s v="MMMMMM"/>
        <s v="NNNNNN"/>
        <s v="OOOOOO"/>
        <s v="PPPPPP"/>
        <s v="QQQQQQ"/>
        <s v="RRRRRR"/>
        <s v="SSHH"/>
        <s v="SSSSSS"/>
        <s v="TTTTTT"/>
        <s v="UUUUUU"/>
        <s v="VVVVVV"/>
        <s v="WWWWW"/>
        <s v="XXXX"/>
        <s v="YYYY"/>
        <s v="ZZNN"/>
        <s v="ZZZZ"/>
      </sharedItems>
      <extLst>
        <ext xmlns:x15="http://schemas.microsoft.com/office/spreadsheetml/2010/11/main" uri="{4F2E5C28-24EA-4eb8-9CBF-B6C8F9C3D259}">
          <x15:cachedUniqueNames>
            <x15:cachedUniqueName index="0" name="[Trainers].[trainer_name].&amp;[AAAAAA]"/>
            <x15:cachedUniqueName index="1" name="[Trainers].[trainer_name].&amp;[AABBB]"/>
            <x15:cachedUniqueName index="2" name="[Trainers].[trainer_name].&amp;[BBBBBB]"/>
            <x15:cachedUniqueName index="3" name="[Trainers].[trainer_name].&amp;[CCCCCC]"/>
            <x15:cachedUniqueName index="4" name="[Trainers].[trainer_name].&amp;[DDDDDD]"/>
            <x15:cachedUniqueName index="5" name="[Trainers].[trainer_name].&amp;[DWSD]"/>
            <x15:cachedUniqueName index="6" name="[Trainers].[trainer_name].&amp;[EEEEEE]"/>
            <x15:cachedUniqueName index="7" name="[Trainers].[trainer_name].&amp;[FFFFFF]"/>
            <x15:cachedUniqueName index="8" name="[Trainers].[trainer_name].&amp;[GGGGGG]"/>
            <x15:cachedUniqueName index="9" name="[Trainers].[trainer_name].&amp;[HHHHHH]"/>
            <x15:cachedUniqueName index="10" name="[Trainers].[trainer_name].&amp;[IIIIII]"/>
            <x15:cachedUniqueName index="11" name="[Trainers].[trainer_name].&amp;[JJJJJJ]"/>
            <x15:cachedUniqueName index="12" name="[Trainers].[trainer_name].&amp;[KKKKKK]"/>
            <x15:cachedUniqueName index="13" name="[Trainers].[trainer_name].&amp;[LLLLLL]"/>
            <x15:cachedUniqueName index="14" name="[Trainers].[trainer_name].&amp;[MMMMMM]"/>
            <x15:cachedUniqueName index="15" name="[Trainers].[trainer_name].&amp;[NNNNNN]"/>
            <x15:cachedUniqueName index="16" name="[Trainers].[trainer_name].&amp;[OOOOOO]"/>
            <x15:cachedUniqueName index="17" name="[Trainers].[trainer_name].&amp;[PPPPPP]"/>
            <x15:cachedUniqueName index="18" name="[Trainers].[trainer_name].&amp;[QQQQQQ]"/>
            <x15:cachedUniqueName index="19" name="[Trainers].[trainer_name].&amp;[RRRRRR]"/>
            <x15:cachedUniqueName index="20" name="[Trainers].[trainer_name].&amp;[SSHH]"/>
            <x15:cachedUniqueName index="21" name="[Trainers].[trainer_name].&amp;[SSSSSS]"/>
            <x15:cachedUniqueName index="22" name="[Trainers].[trainer_name].&amp;[TTTTTT]"/>
            <x15:cachedUniqueName index="23" name="[Trainers].[trainer_name].&amp;[UUUUUU]"/>
            <x15:cachedUniqueName index="24" name="[Trainers].[trainer_name].&amp;[VVVVVV]"/>
            <x15:cachedUniqueName index="25" name="[Trainers].[trainer_name].&amp;[WWWWW]"/>
            <x15:cachedUniqueName index="26" name="[Trainers].[trainer_name].&amp;[XXXX]"/>
            <x15:cachedUniqueName index="27" name="[Trainers].[trainer_name].&amp;[YYYY]"/>
            <x15:cachedUniqueName index="28" name="[Trainers].[trainer_name].&amp;[ZZNN]"/>
            <x15:cachedUniqueName index="29" name="[Trainers].[trainer_name].&amp;[ZZZZ]"/>
          </x15:cachedUniqueNames>
        </ext>
      </extLst>
    </cacheField>
    <cacheField name="[Measures].[Sum of number_of_hours_per_project]" caption="Sum of number_of_hours_per_project" numFmtId="0" hierarchy="66" level="32767"/>
    <cacheField name="[Measures].[Sum of session_count]" caption="Sum of session_count" numFmtId="0" hierarchy="65" level="32767"/>
    <cacheField name="[Measures].[Average of satisfaction_rate]" caption="Average of satisfaction_rate" numFmtId="0" hierarchy="58" level="32767"/>
    <cacheField name="[trainers_projects].[Blacklist].[Blacklist]" caption="Blacklist" numFmtId="0" hierarchy="44" level="1">
      <sharedItems count="2">
        <s v="Blacklisted"/>
        <s v="Not Blacklisted"/>
      </sharedItems>
      <extLst>
        <ext xmlns:x15="http://schemas.microsoft.com/office/spreadsheetml/2010/11/main" uri="{4F2E5C28-24EA-4eb8-9CBF-B6C8F9C3D259}">
          <x15:cachedUniqueNames>
            <x15:cachedUniqueName index="0" name="[trainers_projects].[Blacklist].&amp;[Blacklisted]"/>
            <x15:cachedUniqueName index="1" name="[trainers_projects].[Blacklist].&amp;[Not Blacklisted]"/>
          </x15:cachedUniqueNames>
        </ext>
      </extLst>
    </cacheField>
    <cacheField name="[trainers_projects].[start_date].[start_date]" caption="start_date" numFmtId="0" hierarchy="37" level="1">
      <sharedItems containsSemiMixedTypes="0" containsNonDate="0" containsDate="1" containsString="0" minDate="2021-01-01T00:00:00" maxDate="2024-04-21T00:00:00" count="11">
        <d v="2021-01-01T00:00:00"/>
        <d v="2021-03-14T00:00:00"/>
        <d v="2022-01-01T00:00:00"/>
        <d v="2022-03-01T00:00:00"/>
        <d v="2022-03-14T00:00:00"/>
        <d v="2023-01-01T00:00:00"/>
        <d v="2023-02-01T00:00:00"/>
        <d v="2023-03-01T00:00:00"/>
        <d v="2023-03-14T00:00:00"/>
        <d v="2024-02-01T00:00:00"/>
        <d v="2024-04-20T00:00:00"/>
      </sharedItems>
      <extLst>
        <ext xmlns:x15="http://schemas.microsoft.com/office/spreadsheetml/2010/11/main" uri="{4F2E5C28-24EA-4eb8-9CBF-B6C8F9C3D259}">
          <x15:cachedUniqueNames>
            <x15:cachedUniqueName index="0" name="[trainers_projects].[start_date].&amp;[2021-01-01T00:00:00]"/>
            <x15:cachedUniqueName index="1" name="[trainers_projects].[start_date].&amp;[2021-03-14T00:00:00]"/>
            <x15:cachedUniqueName index="2" name="[trainers_projects].[start_date].&amp;[2022-01-01T00:00:00]"/>
            <x15:cachedUniqueName index="3" name="[trainers_projects].[start_date].&amp;[2022-03-01T00:00:00]"/>
            <x15:cachedUniqueName index="4" name="[trainers_projects].[start_date].&amp;[2022-03-14T00:00:00]"/>
            <x15:cachedUniqueName index="5" name="[trainers_projects].[start_date].&amp;[2023-01-01T00:00:00]"/>
            <x15:cachedUniqueName index="6" name="[trainers_projects].[start_date].&amp;[2023-02-01T00:00:00]"/>
            <x15:cachedUniqueName index="7" name="[trainers_projects].[start_date].&amp;[2023-03-01T00:00:00]"/>
            <x15:cachedUniqueName index="8" name="[trainers_projects].[start_date].&amp;[2023-03-14T00:00:00]"/>
            <x15:cachedUniqueName index="9" name="[trainers_projects].[start_date].&amp;[2024-02-01T00:00:00]"/>
            <x15:cachedUniqueName index="10" name="[trainers_projects].[start_date].&amp;[2024-04-20T00:00:00]"/>
          </x15:cachedUniqueNames>
        </ext>
      </extLst>
    </cacheField>
    <cacheField name="[Measures].[Max of start_date]" caption="Max of start_date" numFmtId="0" hierarchy="86" level="32767"/>
    <cacheField name="[Measures].[Max of end_date]" caption="Max of end_date" numFmtId="0" hierarchy="87" level="32767"/>
    <cacheField name="[Trainers].[category].[category]" caption="category" numFmtId="0" hierarchy="32" level="1">
      <sharedItems containsSemiMixedTypes="0" containsNonDate="0" containsString="0"/>
    </cacheField>
    <cacheField name="[Trainers].[educational_degree].[educational_degree]" caption="educational_degree" numFmtId="0" hierarchy="34" level="1">
      <sharedItems containsSemiMixedTypes="0" containsNonDate="0" containsString="0"/>
    </cacheField>
    <cacheField name="[Trainers].[experience_level].[experience_level]" caption="experience_level" numFmtId="0" hierarchy="33" level="1">
      <sharedItems containsSemiMixedTypes="0" containsNonDate="0" containsString="0"/>
    </cacheField>
    <cacheField name="[Trainers].[gender].[gender]" caption="gender" numFmtId="0" hierarchy="26" level="1">
      <sharedItems containsSemiMixedTypes="0" containsNonDate="0" containsString="0"/>
    </cacheField>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2" memberValueDatatype="130" unbalanced="0">
      <fieldsUsage count="2">
        <fieldUsage x="-1"/>
        <fieldUsage x="0"/>
      </fieldsUsage>
    </cacheHierarchy>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2" memberValueDatatype="130" unbalanced="0">
      <fieldsUsage count="2">
        <fieldUsage x="-1"/>
        <fieldUsage x="2"/>
      </fieldsUsage>
    </cacheHierarchy>
    <cacheHierarchy uniqueName="[Trainers].[gender]" caption="gender" attribute="1" defaultMemberUniqueName="[Trainers].[gender].[All]" allUniqueName="[Trainers].[gender].[All]" dimensionUniqueName="[Trainers]" displayFolder="" count="2" memberValueDatatype="130" unbalanced="0">
      <fieldsUsage count="2">
        <fieldUsage x="-1"/>
        <fieldUsage x="13"/>
      </fieldsUsage>
    </cacheHierarchy>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fieldsUsage count="2">
        <fieldUsage x="-1"/>
        <fieldUsage x="10"/>
      </fieldsUsage>
    </cacheHierarchy>
    <cacheHierarchy uniqueName="[Trainers].[experience_level]" caption="experience_level" attribute="1" defaultMemberUniqueName="[Trainers].[experience_level].[All]" allUniqueName="[Trainers].[experience_level].[All]" dimensionUniqueName="[Trainers]" displayFolder="" count="2" memberValueDatatype="130" unbalanced="0">
      <fieldsUsage count="2">
        <fieldUsage x="-1"/>
        <fieldUsage x="12"/>
      </fieldsUsage>
    </cacheHierarchy>
    <cacheHierarchy uniqueName="[Trainers].[educational_degree]" caption="educational_degree" attribute="1" defaultMemberUniqueName="[Trainers].[educational_degree].[All]" allUniqueName="[Trainers].[educational_degree].[All]" dimensionUniqueName="[Trainers]" displayFolder="" count="2" memberValueDatatype="130" unbalanced="0">
      <fieldsUsage count="2">
        <fieldUsage x="-1"/>
        <fieldUsage x="11"/>
      </fieldsUsage>
    </cacheHierarchy>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fieldsUsage count="2">
        <fieldUsage x="-1"/>
        <fieldUsage x="7"/>
      </fieldsUsage>
    </cacheHierarchy>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2" memberValueDatatype="130" unbalanced="0">
      <fieldsUsage count="2">
        <fieldUsage x="-1"/>
        <fieldUsage x="6"/>
      </fieldsUsage>
    </cacheHierarchy>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5"/>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oneField="1">
      <fieldsUsage count="1">
        <fieldUsage x="4"/>
      </fieldsUsage>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oneField="1">
      <fieldsUsage count="1">
        <fieldUsage x="3"/>
      </fieldsUsage>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oneField="1">
      <fieldsUsage count="1">
        <fieldUsage x="8"/>
      </fieldsUsage>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oneField="1">
      <fieldsUsage count="1">
        <fieldUsage x="9"/>
      </fieldsUsage>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oneField="1">
      <fieldsUsage count="1">
        <fieldUsage x="1"/>
      </fieldsUsage>
    </cacheHierarchy>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666666669" createdVersion="8" refreshedVersion="8" minRefreshableVersion="3" recordCount="0" supportSubquery="1" supportAdvancedDrill="1" xr:uid="{73D69561-0D36-4E96-A231-85CB6610794D}">
  <cacheSource type="external" connectionId="5"/>
  <cacheFields count="8">
    <cacheField name="[Trainers].[trainer_name].[trainer_name]" caption="trainer_name" numFmtId="0" hierarchy="25" level="1">
      <sharedItems count="30">
        <s v="AAAAAA"/>
        <s v="AABBB"/>
        <s v="BBBBBB"/>
        <s v="CCCCCC"/>
        <s v="DDDDDD"/>
        <s v="DWSD"/>
        <s v="EEEEEE"/>
        <s v="FFFFFF"/>
        <s v="GGGGGG"/>
        <s v="HHHHHH"/>
        <s v="IIIIII"/>
        <s v="JJJJJJ"/>
        <s v="KKKKKK"/>
        <s v="LLLLLL"/>
        <s v="MMMMMM"/>
        <s v="NNNNNN"/>
        <s v="OOOOOO"/>
        <s v="PPPPPP"/>
        <s v="QQQQQQ"/>
        <s v="RRRRRR"/>
        <s v="SSHH"/>
        <s v="SSSSSS"/>
        <s v="TTTTTT"/>
        <s v="UUUUUU"/>
        <s v="VVVVVV"/>
        <s v="WWWWW"/>
        <s v="XXXX"/>
        <s v="YYYY"/>
        <s v="ZZNN"/>
        <s v="ZZZZ"/>
      </sharedItems>
      <extLst>
        <ext xmlns:x15="http://schemas.microsoft.com/office/spreadsheetml/2010/11/main" uri="{4F2E5C28-24EA-4eb8-9CBF-B6C8F9C3D259}">
          <x15:cachedUniqueNames>
            <x15:cachedUniqueName index="0" name="[Trainers].[trainer_name].&amp;[AAAAAA]"/>
            <x15:cachedUniqueName index="1" name="[Trainers].[trainer_name].&amp;[AABBB]"/>
            <x15:cachedUniqueName index="2" name="[Trainers].[trainer_name].&amp;[BBBBBB]"/>
            <x15:cachedUniqueName index="3" name="[Trainers].[trainer_name].&amp;[CCCCCC]"/>
            <x15:cachedUniqueName index="4" name="[Trainers].[trainer_name].&amp;[DDDDDD]"/>
            <x15:cachedUniqueName index="5" name="[Trainers].[trainer_name].&amp;[DWSD]"/>
            <x15:cachedUniqueName index="6" name="[Trainers].[trainer_name].&amp;[EEEEEE]"/>
            <x15:cachedUniqueName index="7" name="[Trainers].[trainer_name].&amp;[FFFFFF]"/>
            <x15:cachedUniqueName index="8" name="[Trainers].[trainer_name].&amp;[GGGGGG]"/>
            <x15:cachedUniqueName index="9" name="[Trainers].[trainer_name].&amp;[HHHHHH]"/>
            <x15:cachedUniqueName index="10" name="[Trainers].[trainer_name].&amp;[IIIIII]"/>
            <x15:cachedUniqueName index="11" name="[Trainers].[trainer_name].&amp;[JJJJJJ]"/>
            <x15:cachedUniqueName index="12" name="[Trainers].[trainer_name].&amp;[KKKKKK]"/>
            <x15:cachedUniqueName index="13" name="[Trainers].[trainer_name].&amp;[LLLLLL]"/>
            <x15:cachedUniqueName index="14" name="[Trainers].[trainer_name].&amp;[MMMMMM]"/>
            <x15:cachedUniqueName index="15" name="[Trainers].[trainer_name].&amp;[NNNNNN]"/>
            <x15:cachedUniqueName index="16" name="[Trainers].[trainer_name].&amp;[OOOOOO]"/>
            <x15:cachedUniqueName index="17" name="[Trainers].[trainer_name].&amp;[PPPPPP]"/>
            <x15:cachedUniqueName index="18" name="[Trainers].[trainer_name].&amp;[QQQQQQ]"/>
            <x15:cachedUniqueName index="19" name="[Trainers].[trainer_name].&amp;[RRRRRR]"/>
            <x15:cachedUniqueName index="20" name="[Trainers].[trainer_name].&amp;[SSHH]"/>
            <x15:cachedUniqueName index="21" name="[Trainers].[trainer_name].&amp;[SSSSSS]"/>
            <x15:cachedUniqueName index="22" name="[Trainers].[trainer_name].&amp;[TTTTTT]"/>
            <x15:cachedUniqueName index="23" name="[Trainers].[trainer_name].&amp;[UUUUUU]"/>
            <x15:cachedUniqueName index="24" name="[Trainers].[trainer_name].&amp;[VVVVVV]"/>
            <x15:cachedUniqueName index="25" name="[Trainers].[trainer_name].&amp;[WWWWW]"/>
            <x15:cachedUniqueName index="26" name="[Trainers].[trainer_name].&amp;[XXXX]"/>
            <x15:cachedUniqueName index="27" name="[Trainers].[trainer_name].&amp;[YYYY]"/>
            <x15:cachedUniqueName index="28" name="[Trainers].[trainer_name].&amp;[ZZNN]"/>
            <x15:cachedUniqueName index="29" name="[Trainers].[trainer_name].&amp;[ZZZZ]"/>
          </x15:cachedUniqueNames>
        </ext>
      </extLst>
    </cacheField>
    <cacheField name="[Measures].[Average of satisfaction_rate]" caption="Average of satisfaction_rate" numFmtId="0" hierarchy="58" level="32767"/>
    <cacheField name="[Measures].[Last Active Year]" caption="Last Active Year" numFmtId="0" hierarchy="88" level="32767"/>
    <cacheField name="[Measures].[recent hourly rate]" caption="recent hourly rate" numFmtId="0" hierarchy="89" level="32767"/>
    <cacheField name="[Measures].[minimum recent satisfaction rate]" caption="minimum recent satisfaction rate" numFmtId="0" hierarchy="90" level="32767"/>
    <cacheField name="[Measures].[Blacklisted or not]" caption="Blacklisted or not" numFmtId="0" hierarchy="91" level="32767"/>
    <cacheField name="[Measures].[Utilization rate]" caption="Utilization rate" numFmtId="0" hierarchy="92" level="32767"/>
    <cacheField name="[Measures].[Important Notes]" caption="Important Notes" numFmtId="0" hierarchy="93" level="32767"/>
  </cacheFields>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2" memberValueDatatype="130" unbalanced="0">
      <fieldsUsage count="2">
        <fieldUsage x="-1"/>
        <fieldUsage x="0"/>
      </fieldsUsage>
    </cacheHierarchy>
    <cacheHierarchy uniqueName="[Trainers].[gender]" caption="gender" attribute="1" defaultMemberUniqueName="[Trainers].[gender].[All]" allUniqueName="[Trainers].[gender].[All]" dimensionUniqueName="[Trainers]" displayFolder="" count="2"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2" memberValueDatatype="130" unbalanced="0"/>
    <cacheHierarchy uniqueName="[Trainers].[educational_degree]" caption="educational_degree" attribute="1" defaultMemberUniqueName="[Trainers].[educational_degree].[All]" allUniqueName="[Trainers].[educational_degree].[All]" dimensionUniqueName="[Trainers]" displayFolder="" count="2"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oneField="1">
      <fieldsUsage count="1">
        <fieldUsage x="1"/>
      </fieldsUsage>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oneField="1">
      <fieldsUsage count="1">
        <fieldUsage x="2"/>
      </fieldsUsage>
    </cacheHierarchy>
    <cacheHierarchy uniqueName="[Measures].[recent hourly rate]" caption="recent hourly rate" measure="1" displayFolder="" measureGroup="trainers_projects" count="0" oneField="1">
      <fieldsUsage count="1">
        <fieldUsage x="3"/>
      </fieldsUsage>
    </cacheHierarchy>
    <cacheHierarchy uniqueName="[Measures].[minimum recent satisfaction rate]" caption="minimum recent satisfaction rate" measure="1" displayFolder="" measureGroup="trainers_projects" count="0" oneField="1">
      <fieldsUsage count="1">
        <fieldUsage x="4"/>
      </fieldsUsage>
    </cacheHierarchy>
    <cacheHierarchy uniqueName="[Measures].[Blacklisted or not]" caption="Blacklisted or not" measure="1" displayFolder="" measureGroup="trainers_projects" count="0" oneField="1">
      <fieldsUsage count="1">
        <fieldUsage x="5"/>
      </fieldsUsage>
    </cacheHierarchy>
    <cacheHierarchy uniqueName="[Measures].[Utilization rate]" caption="Utilization rate" measure="1" displayFolder="" measureGroup="trainers_projects" count="0" oneField="1">
      <fieldsUsage count="1">
        <fieldUsage x="6"/>
      </fieldsUsage>
    </cacheHierarchy>
    <cacheHierarchy uniqueName="[Measures].[Important Notes]" caption="Important Notes" measure="1" displayFolder="" measureGroup="trainers_projects" count="0" oneField="1">
      <fieldsUsage count="1">
        <fieldUsage x="7"/>
      </fieldsUsage>
    </cacheHierarchy>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dimensions count="5">
    <dimension measure="1" name="Measures" uniqueName="[Measures]" caption="Measures"/>
    <dimension name="Projects" uniqueName="[Projects]" caption="Projects"/>
    <dimension name="Projects 1" uniqueName="[Projects 1]" caption="Projects 1"/>
    <dimension name="Trainers" uniqueName="[Trainers]" caption="Trainers"/>
    <dimension name="trainers_projects" uniqueName="[trainers_projects]" caption="trainers_projects"/>
  </dimensions>
  <measureGroups count="4">
    <measureGroup name="Projects" caption="Projects"/>
    <measureGroup name="Projects 1" caption="Projects 1"/>
    <measureGroup name="Trainers" caption="Trainers"/>
    <measureGroup name="trainers_projects" caption="trainers_projects"/>
  </measureGroups>
  <maps count="6">
    <map measureGroup="0" dimension="1"/>
    <map measureGroup="1" dimension="2"/>
    <map measureGroup="2" dimension="3"/>
    <map measureGroup="3" dimension="1"/>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42592594" createdVersion="3" refreshedVersion="8" minRefreshableVersion="3" recordCount="0" supportSubquery="1" supportAdvancedDrill="1" xr:uid="{2A314DBF-6228-43F7-B812-5F1F1FEC83FE}">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2" memberValueDatatype="130" unbalanced="0"/>
    <cacheHierarchy uniqueName="[Trainers].[educational_degree]" caption="educational_degree" attribute="1" defaultMemberUniqueName="[Trainers].[educational_degree].[All]" allUniqueName="[Trainers].[educational_degree].[All]" dimensionUniqueName="[Trainers]" displayFolder="" count="2"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49248938"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87384262" createdVersion="3" refreshedVersion="8" minRefreshableVersion="3" recordCount="0" supportSubquery="1" supportAdvancedDrill="1" xr:uid="{D767530D-1956-4619-8008-76A220DAC6FE}">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2"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2"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92594653"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94444444" createdVersion="3" refreshedVersion="8" minRefreshableVersion="3" recordCount="0" supportSubquery="1" supportAdvancedDrill="1" xr:uid="{7F20EA3B-A092-4983-8DE5-CBD8C078D22D}">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2" memberValueDatatype="130" unbalanced="0"/>
    <cacheHierarchy uniqueName="[Trainers].[educational_degree]" caption="educational_degree" attribute="1" defaultMemberUniqueName="[Trainers].[educational_degree].[All]" allUniqueName="[Trainers].[educational_degree].[All]" dimensionUniqueName="[Trainers]" displayFolder="" count="2"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2"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39802314"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309953701" createdVersion="3" refreshedVersion="8" minRefreshableVersion="3" recordCount="0" supportSubquery="1" supportAdvancedDrill="1" xr:uid="{1C31652E-00A9-4A1D-90F9-57F33424625D}">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2"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2" memberValueDatatype="130" unbalanced="0"/>
    <cacheHierarchy uniqueName="[Trainers].[experience_level]" caption="experience_level" attribute="1" defaultMemberUniqueName="[Trainers].[experience_level].[All]" allUniqueName="[Trainers].[experience_level].[All]" dimensionUniqueName="[Trainers]" displayFolder="" count="2" memberValueDatatype="130" unbalanced="0"/>
    <cacheHierarchy uniqueName="[Trainers].[educational_degree]" caption="educational_degree" attribute="1" defaultMemberUniqueName="[Trainers].[educational_degree].[All]" allUniqueName="[Trainers].[educational_degree].[All]" dimensionUniqueName="[Trainers]" displayFolder="" count="2"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0"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19723964"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43750003" createdVersion="3" refreshedVersion="8" minRefreshableVersion="3" recordCount="0" supportSubquery="1" supportAdvancedDrill="1" xr:uid="{6CE23B44-5781-4AAB-ABC0-49D7A294BCA6}">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0" memberValueDatatype="130" unbalanced="0"/>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2862432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299305555" createdVersion="3" refreshedVersion="8" minRefreshableVersion="3" recordCount="0" supportSubquery="1" supportAdvancedDrill="1" xr:uid="{5371206A-9171-4EB9-BAE0-6E5AD1D42E19}">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0" memberValueDatatype="130" unbalanced="0"/>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78421767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sung" refreshedDate="45557.099311111109" createdVersion="3" refreshedVersion="8" minRefreshableVersion="3" recordCount="0" supportSubquery="1" supportAdvancedDrill="1" xr:uid="{FE2137EE-BD8C-48EC-B8C8-CC99EE63A632}">
  <cacheSource type="external" connectionId="5">
    <extLst>
      <ext xmlns:x14="http://schemas.microsoft.com/office/spreadsheetml/2009/9/main" uri="{F057638F-6D5F-4e77-A914-E7F072B9BCA8}">
        <x14:sourceConnection name="ThisWorkbookDataModel"/>
      </ext>
    </extLst>
  </cacheSource>
  <cacheFields count="0"/>
  <cacheHierarchies count="108">
    <cacheHierarchy uniqueName="[Projects].[p_code]" caption="p_code" attribute="1" defaultMemberUniqueName="[Projects].[p_code].[All]" allUniqueName="[Projects].[p_code].[All]" dimensionUniqueName="[Projects]" displayFolder="" count="0" memberValueDatatype="130" unbalanced="0"/>
    <cacheHierarchy uniqueName="[Projects].[p_name]" caption="p_name" attribute="1" defaultMemberUniqueName="[Projects].[p_name].[All]" allUniqueName="[Projects].[p_name].[All]" dimensionUniqueName="[Projects]" displayFolder="" count="0" memberValueDatatype="130" unbalanced="0"/>
    <cacheHierarchy uniqueName="[Projects].[p_start_date]" caption="p_start_date" attribute="1" time="1" defaultMemberUniqueName="[Projects].[p_start_date].[All]" allUniqueName="[Projects].[p_start_date].[All]" dimensionUniqueName="[Projects]" displayFolder="" count="0" memberValueDatatype="7" unbalanced="0"/>
    <cacheHierarchy uniqueName="[Projects].[p_end_date]" caption="p_end_date" attribute="1" time="1" defaultMemberUniqueName="[Projects].[p_end_date].[All]" allUniqueName="[Projects].[p_end_date].[All]" dimensionUniqueName="[Projects]" displayFolder="" count="0" memberValueDatatype="7" unbalanced="0"/>
    <cacheHierarchy uniqueName="[Projects].[org_provider]" caption="org_provider" attribute="1" defaultMemberUniqueName="[Projects].[org_provider].[All]" allUniqueName="[Projects].[org_provider].[All]" dimensionUniqueName="[Projects]" displayFolder="" count="0" memberValueDatatype="130" unbalanced="0"/>
    <cacheHierarchy uniqueName="[Projects].[total_estimated_hours]" caption="total_estimated_hours" attribute="1" defaultMemberUniqueName="[Projects].[total_estimated_hours].[All]" allUniqueName="[Projects].[total_estimated_hours].[All]" dimensionUniqueName="[Projects]" displayFolder="" count="0" memberValueDatatype="20" unbalanced="0"/>
    <cacheHierarchy uniqueName="[Projects].[number_of_sessions]" caption="number_of_sessions" attribute="1" defaultMemberUniqueName="[Projects].[number_of_sessions].[All]" allUniqueName="[Projects].[number_of_sessions].[All]" dimensionUniqueName="[Projects]" displayFolder="" count="0" memberValueDatatype="20" unbalanced="0"/>
    <cacheHierarchy uniqueName="[Projects].[budget]" caption="budget" attribute="1" defaultMemberUniqueName="[Projects].[budget].[All]" allUniqueName="[Projects].[budget].[All]" dimensionUniqueName="[Projects]" displayFolder="" count="0" memberValueDatatype="5" unbalanced="0"/>
    <cacheHierarchy uniqueName="[Projects].[p_start_date (Year)]" caption="p_start_date (Year)" attribute="1" defaultMemberUniqueName="[Projects].[p_start_date (Year)].[All]" allUniqueName="[Projects].[p_start_date (Year)].[All]" dimensionUniqueName="[Projects]" displayFolder="" count="0" memberValueDatatype="130" unbalanced="0"/>
    <cacheHierarchy uniqueName="[Projects].[p_start_date (Quarter)]" caption="p_start_date (Quarter)" attribute="1" defaultMemberUniqueName="[Projects].[p_start_date (Quarter)].[All]" allUniqueName="[Projects].[p_start_date (Quarter)].[All]" dimensionUniqueName="[Projects]" displayFolder="" count="0" memberValueDatatype="130" unbalanced="0"/>
    <cacheHierarchy uniqueName="[Projects].[p_start_date (Month)]" caption="p_start_date (Month)" attribute="1" defaultMemberUniqueName="[Projects].[p_start_date (Month)].[All]" allUniqueName="[Projects].[p_start_date (Month)].[All]" dimensionUniqueName="[Projects]" displayFolder="" count="0" memberValueDatatype="130" unbalanced="0"/>
    <cacheHierarchy uniqueName="[Projects 1].[p_code]" caption="p_code" attribute="1" defaultMemberUniqueName="[Projects 1].[p_code].[All]" allUniqueName="[Projects 1].[p_code].[All]" dimensionUniqueName="[Projects 1]" displayFolder="" count="0" memberValueDatatype="130" unbalanced="0"/>
    <cacheHierarchy uniqueName="[Projects 1].[p_name]" caption="p_name" attribute="1" defaultMemberUniqueName="[Projects 1].[p_name].[All]" allUniqueName="[Projects 1].[p_name].[All]" dimensionUniqueName="[Projects 1]" displayFolder="" count="0" memberValueDatatype="130" unbalanced="0"/>
    <cacheHierarchy uniqueName="[Projects 1].[p_start_date]" caption="p_start_date" attribute="1" time="1" defaultMemberUniqueName="[Projects 1].[p_start_date].[All]" allUniqueName="[Projects 1].[p_start_date].[All]" dimensionUniqueName="[Projects 1]" displayFolder="" count="0" memberValueDatatype="7" unbalanced="0"/>
    <cacheHierarchy uniqueName="[Projects 1].[Year]" caption="Year" attribute="1" defaultMemberUniqueName="[Projects 1].[Year].[All]" allUniqueName="[Projects 1].[Year].[All]" dimensionUniqueName="[Projects 1]" displayFolder="" count="0" memberValueDatatype="20" unbalanced="0"/>
    <cacheHierarchy uniqueName="[Projects 1].[p_end_date]" caption="p_end_date" attribute="1" time="1" defaultMemberUniqueName="[Projects 1].[p_end_date].[All]" allUniqueName="[Projects 1].[p_end_date].[All]" dimensionUniqueName="[Projects 1]" displayFolder="" count="0" memberValueDatatype="7" unbalanced="0"/>
    <cacheHierarchy uniqueName="[Projects 1].[org_provider]" caption="org_provider" attribute="1" defaultMemberUniqueName="[Projects 1].[org_provider].[All]" allUniqueName="[Projects 1].[org_provider].[All]" dimensionUniqueName="[Projects 1]" displayFolder="" count="0" memberValueDatatype="130" unbalanced="0"/>
    <cacheHierarchy uniqueName="[Projects 1].[total_estimated_hours]" caption="total_estimated_hours" attribute="1" defaultMemberUniqueName="[Projects 1].[total_estimated_hours].[All]" allUniqueName="[Projects 1].[total_estimated_hours].[All]" dimensionUniqueName="[Projects 1]" displayFolder="" count="0" memberValueDatatype="20" unbalanced="0"/>
    <cacheHierarchy uniqueName="[Projects 1].[number_of_sessions]" caption="number_of_sessions" attribute="1" defaultMemberUniqueName="[Projects 1].[number_of_sessions].[All]" allUniqueName="[Projects 1].[number_of_sessions].[All]" dimensionUniqueName="[Projects 1]" displayFolder="" count="0" memberValueDatatype="20" unbalanced="0"/>
    <cacheHierarchy uniqueName="[Projects 1].[budget]" caption="budget" attribute="1" defaultMemberUniqueName="[Projects 1].[budget].[All]" allUniqueName="[Projects 1].[budget].[All]" dimensionUniqueName="[Projects 1]" displayFolder="" count="0" memberValueDatatype="20" unbalanced="0"/>
    <cacheHierarchy uniqueName="[Projects 1].[p_start_date (Year)]" caption="p_start_date (Year)" attribute="1" defaultMemberUniqueName="[Projects 1].[p_start_date (Year)].[All]" allUniqueName="[Projects 1].[p_start_date (Year)].[All]" dimensionUniqueName="[Projects 1]" displayFolder="" count="0" memberValueDatatype="130" unbalanced="0"/>
    <cacheHierarchy uniqueName="[Projects 1].[p_start_date (Quarter)]" caption="p_start_date (Quarter)" attribute="1" defaultMemberUniqueName="[Projects 1].[p_start_date (Quarter)].[All]" allUniqueName="[Projects 1].[p_start_date (Quarter)].[All]" dimensionUniqueName="[Projects 1]" displayFolder="" count="0" memberValueDatatype="130" unbalanced="0"/>
    <cacheHierarchy uniqueName="[Projects 1].[p_start_date (Month Index)]" caption="p_start_date (Month Index)" attribute="1" defaultMemberUniqueName="[Projects 1].[p_start_date (Month Index)].[All]" allUniqueName="[Projects 1].[p_start_date (Month Index)].[All]" dimensionUniqueName="[Projects 1]" displayFolder="" count="0" memberValueDatatype="20" unbalanced="0"/>
    <cacheHierarchy uniqueName="[Projects 1].[p_start_date (Month)]" caption="p_start_date (Month)" attribute="1" defaultMemberUniqueName="[Projects 1].[p_start_date (Month)].[All]" allUniqueName="[Projects 1].[p_start_date (Month)].[All]" dimensionUniqueName="[Projects 1]" displayFolder="" count="0" memberValueDatatype="130" unbalanced="0"/>
    <cacheHierarchy uniqueName="[Trainers].[trainer_code]" caption="trainer_code" attribute="1" defaultMemberUniqueName="[Trainers].[trainer_code].[All]" allUniqueName="[Trainers].[trainer_code].[All]" dimensionUniqueName="[Trainers]" displayFolder="" count="0" memberValueDatatype="130" unbalanced="0"/>
    <cacheHierarchy uniqueName="[Trainers].[trainer_name]" caption="trainer_name" attribute="1" defaultMemberUniqueName="[Trainers].[trainer_name].[All]" allUniqueName="[Trainers].[trainer_name].[All]" dimensionUniqueName="[Trainers]" displayFolder="" count="0" memberValueDatatype="130" unbalanced="0"/>
    <cacheHierarchy uniqueName="[Trainers].[gender]" caption="gender" attribute="1" defaultMemberUniqueName="[Trainers].[gender].[All]" allUniqueName="[Trainers].[gender].[All]" dimensionUniqueName="[Trainers]" displayFolder="" count="0" memberValueDatatype="130" unbalanced="0"/>
    <cacheHierarchy uniqueName="[Trainers].[title]" caption="title" attribute="1" defaultMemberUniqueName="[Trainers].[title].[All]" allUniqueName="[Trainers].[title].[All]" dimensionUniqueName="[Trainers]" displayFolder="" count="0" memberValueDatatype="130" unbalanced="0"/>
    <cacheHierarchy uniqueName="[Trainers].[workplace]" caption="workplace" attribute="1" defaultMemberUniqueName="[Trainers].[workplace].[All]" allUniqueName="[Trainers].[workplace].[All]" dimensionUniqueName="[Trainers]" displayFolder="" count="0" memberValueDatatype="130" unbalanced="0"/>
    <cacheHierarchy uniqueName="[Trainers].[area_of_expertise]" caption="area_of_expertise" attribute="1" defaultMemberUniqueName="[Trainers].[area_of_expertise].[All]" allUniqueName="[Trainers].[area_of_expertise].[All]" dimensionUniqueName="[Trainers]" displayFolder="" count="0" memberValueDatatype="130" unbalanced="0"/>
    <cacheHierarchy uniqueName="[Trainers].[year_of_expertise]" caption="year_of_expertise" attribute="1" defaultMemberUniqueName="[Trainers].[year_of_expertise].[All]" allUniqueName="[Trainers].[year_of_expertise].[All]" dimensionUniqueName="[Trainers]" displayFolder="" count="0" memberValueDatatype="20" unbalanced="0"/>
    <cacheHierarchy uniqueName="[Trainers].[cv]" caption="cv" attribute="1" defaultMemberUniqueName="[Trainers].[cv].[All]" allUniqueName="[Trainers].[cv].[All]" dimensionUniqueName="[Trainers]" displayFolder="" count="0" memberValueDatatype="130" unbalanced="0"/>
    <cacheHierarchy uniqueName="[Trainers].[category]" caption="category" attribute="1" defaultMemberUniqueName="[Trainers].[category].[All]" allUniqueName="[Trainers].[category].[All]" dimensionUniqueName="[Trainers]" displayFolder="" count="0" memberValueDatatype="130" unbalanced="0"/>
    <cacheHierarchy uniqueName="[Trainers].[experience_level]" caption="experience_level" attribute="1" defaultMemberUniqueName="[Trainers].[experience_level].[All]" allUniqueName="[Trainers].[experience_level].[All]" dimensionUniqueName="[Trainers]" displayFolder="" count="0" memberValueDatatype="130" unbalanced="0"/>
    <cacheHierarchy uniqueName="[Trainers].[educational_degree]" caption="educational_degree" attribute="1" defaultMemberUniqueName="[Trainers].[educational_degree].[All]" allUniqueName="[Trainers].[educational_degree].[All]" dimensionUniqueName="[Trainers]" displayFolder="" count="0" memberValueDatatype="130" unbalanced="0"/>
    <cacheHierarchy uniqueName="[trainers_projects].[t_code]" caption="t_code" attribute="1" defaultMemberUniqueName="[trainers_projects].[t_code].[All]" allUniqueName="[trainers_projects].[t_code].[All]" dimensionUniqueName="[trainers_projects]" displayFolder="" count="0" memberValueDatatype="130" unbalanced="0"/>
    <cacheHierarchy uniqueName="[trainers_projects].[p_code]" caption="p_code" attribute="1" defaultMemberUniqueName="[trainers_projects].[p_code].[All]" allUniqueName="[trainers_projects].[p_code].[All]" dimensionUniqueName="[trainers_projects]" displayFolder="" count="0" memberValueDatatype="130" unbalanced="0"/>
    <cacheHierarchy uniqueName="[trainers_projects].[start_date]" caption="start_date" attribute="1" time="1" defaultMemberUniqueName="[trainers_projects].[start_date].[All]" allUniqueName="[trainers_projects].[start_date].[All]" dimensionUniqueName="[trainers_projects]" displayFolder="" count="2" memberValueDatatype="7" unbalanced="0"/>
    <cacheHierarchy uniqueName="[trainers_projects].[end_date]" caption="end_date" attribute="1" time="1" defaultMemberUniqueName="[trainers_projects].[end_date].[All]" allUniqueName="[trainers_projects].[end_date].[All]" dimensionUniqueName="[trainers_projects]" displayFolder="" count="0" memberValueDatatype="7" unbalanced="0"/>
    <cacheHierarchy uniqueName="[trainers_projects].[number_of_hours_per_project]" caption="number_of_hours_per_project" attribute="1" defaultMemberUniqueName="[trainers_projects].[number_of_hours_per_project].[All]" allUniqueName="[trainers_projects].[number_of_hours_per_project].[All]" dimensionUniqueName="[trainers_projects]" displayFolder="" count="0" memberValueDatatype="20" unbalanced="0"/>
    <cacheHierarchy uniqueName="[trainers_projects].[session_count]" caption="session_count" attribute="1" defaultMemberUniqueName="[trainers_projects].[session_count].[All]" allUniqueName="[trainers_projects].[session_count].[All]" dimensionUniqueName="[trainers_projects]" displayFolder="" count="0" memberValueDatatype="20" unbalanced="0"/>
    <cacheHierarchy uniqueName="[trainers_projects].[hourly_rate]" caption="hourly_rate" attribute="1" defaultMemberUniqueName="[trainers_projects].[hourly_rate].[All]" allUniqueName="[trainers_projects].[hourly_rate].[All]" dimensionUniqueName="[trainers_projects]" displayFolder="" count="0" memberValueDatatype="5" unbalanced="0"/>
    <cacheHierarchy uniqueName="[trainers_projects].[satisfaction_rate]" caption="satisfaction_rate" attribute="1" defaultMemberUniqueName="[trainers_projects].[satisfaction_rate].[All]" allUniqueName="[trainers_projects].[satisfaction_rate].[All]" dimensionUniqueName="[trainers_projects]" displayFolder="" count="0" memberValueDatatype="5" unbalanced="0"/>
    <cacheHierarchy uniqueName="[trainers_projects].[notes]" caption="notes" attribute="1" defaultMemberUniqueName="[trainers_projects].[notes].[All]" allUniqueName="[trainers_projects].[notes].[All]" dimensionUniqueName="[trainers_projects]" displayFolder="" count="0" memberValueDatatype="130" unbalanced="0"/>
    <cacheHierarchy uniqueName="[trainers_projects].[Blacklist]" caption="Blacklist" attribute="1" defaultMemberUniqueName="[trainers_projects].[Blacklist].[All]" allUniqueName="[trainers_projects].[Blacklist].[All]" dimensionUniqueName="[trainers_projects]" displayFolder="" count="0" memberValueDatatype="130" unbalanced="0"/>
    <cacheHierarchy uniqueName="[trainers_projects].[Interval]" caption="Interval" attribute="1" defaultMemberUniqueName="[trainers_projects].[Interval].[All]" allUniqueName="[trainers_projects].[Interval].[All]" dimensionUniqueName="[trainers_projects]" displayFolder="" count="0" memberValueDatatype="130" unbalanced="0"/>
    <cacheHierarchy uniqueName="[trainers_projects].[Trainers'ProjectRate]" caption="Trainers'ProjectRate" attribute="1" defaultMemberUniqueName="[trainers_projects].[Trainers'ProjectRate].[All]" allUniqueName="[trainers_projects].[Trainers'ProjectRate].[All]" dimensionUniqueName="[trainers_projects]" displayFolder="" count="0" memberValueDatatype="5" unbalanced="0"/>
    <cacheHierarchy uniqueName="[trainers_projects].[start_date (Year)]" caption="start_date (Year)" attribute="1" defaultMemberUniqueName="[trainers_projects].[start_date (Year)].[All]" allUniqueName="[trainers_projects].[start_date (Year)].[All]" dimensionUniqueName="[trainers_projects]" displayFolder="" count="0" memberValueDatatype="130" unbalanced="0"/>
    <cacheHierarchy uniqueName="[trainers_projects].[start_date (Quarter)]" caption="start_date (Quarter)" attribute="1" defaultMemberUniqueName="[trainers_projects].[start_date (Quarter)].[All]" allUniqueName="[trainers_projects].[start_date (Quarter)].[All]" dimensionUniqueName="[trainers_projects]" displayFolder="" count="0" memberValueDatatype="130" unbalanced="0"/>
    <cacheHierarchy uniqueName="[trainers_projects].[start_date (Month)]" caption="start_date (Month)" attribute="1" defaultMemberUniqueName="[trainers_projects].[start_date (Month)].[All]" allUniqueName="[trainers_projects].[start_date (Month)].[All]" dimensionUniqueName="[trainers_projects]" displayFolder="" count="0" memberValueDatatype="130" unbalanced="0"/>
    <cacheHierarchy uniqueName="[trainers_projects].[end_date (Year)]" caption="end_date (Year)" attribute="1" defaultMemberUniqueName="[trainers_projects].[end_date (Year)].[All]" allUniqueName="[trainers_projects].[end_date (Year)].[All]" dimensionUniqueName="[trainers_projects]" displayFolder="" count="0" memberValueDatatype="130" unbalanced="0"/>
    <cacheHierarchy uniqueName="[trainers_projects].[end_date (Quarter)]" caption="end_date (Quarter)" attribute="1" defaultMemberUniqueName="[trainers_projects].[end_date (Quarter)].[All]" allUniqueName="[trainers_projects].[end_date (Quarter)].[All]" dimensionUniqueName="[trainers_projects]" displayFolder="" count="0" memberValueDatatype="130" unbalanced="0"/>
    <cacheHierarchy uniqueName="[trainers_projects].[end_date (Month)]" caption="end_date (Month)" attribute="1" defaultMemberUniqueName="[trainers_projects].[end_date (Month)].[All]" allUniqueName="[trainers_projects].[end_date (Month)].[All]" dimensionUniqueName="[trainers_projects]" displayFolder="" count="0" memberValueDatatype="130" unbalanced="0"/>
    <cacheHierarchy uniqueName="[Projects].[p_start_date (Month Index)]" caption="p_start_date (Month Index)" attribute="1" defaultMemberUniqueName="[Projects].[p_start_date (Month Index)].[All]" allUniqueName="[Projects].[p_start_date (Month Index)].[All]" dimensionUniqueName="[Projects]" displayFolder="" count="0" memberValueDatatype="20" unbalanced="0" hidden="1"/>
    <cacheHierarchy uniqueName="[trainers_projects].[end_date (Month Index)]" caption="end_date (Month Index)" attribute="1" defaultMemberUniqueName="[trainers_projects].[end_date (Month Index)].[All]" allUniqueName="[trainers_projects].[end_date (Month Index)].[All]" dimensionUniqueName="[trainers_projects]" displayFolder="" count="0" memberValueDatatype="20" unbalanced="0" hidden="1"/>
    <cacheHierarchy uniqueName="[trainers_projects].[start_date (Month Index)]" caption="start_date (Month Index)" attribute="1" defaultMemberUniqueName="[trainers_projects].[start_date (Month Index)].[All]" allUniqueName="[trainers_projects].[start_date (Month Index)].[All]" dimensionUniqueName="[trainers_projects]" displayFolder="" count="0" memberValueDatatype="20" unbalanced="0" hidden="1"/>
    <cacheHierarchy uniqueName="[Measures].[Count of p_code]" caption="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Sum of satisfaction_rate]" caption="Sum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Average of satisfaction_rate]" caption="Average of satisfaction_rate" measure="1" displayFolder="" measureGroup="trainers_projects" count="0">
      <extLst>
        <ext xmlns:x15="http://schemas.microsoft.com/office/spreadsheetml/2010/11/main" uri="{B97F6D7D-B522-45F9-BDA1-12C45D357490}">
          <x15:cacheHierarchy aggregatedColumn="42"/>
        </ext>
      </extLst>
    </cacheHierarchy>
    <cacheHierarchy uniqueName="[Measures].[Sum of hourly_rate]" caption="Sum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Max of hourly_rate]" caption="Max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hourly_rate]" caption="Average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Count of notes]" caption="Count of notes" measure="1" displayFolder="" measureGroup="trainers_projects" count="0">
      <extLst>
        <ext xmlns:x15="http://schemas.microsoft.com/office/spreadsheetml/2010/11/main" uri="{B97F6D7D-B522-45F9-BDA1-12C45D357490}">
          <x15:cacheHierarchy aggregatedColumn="43"/>
        </ext>
      </extLst>
    </cacheHierarchy>
    <cacheHierarchy uniqueName="[Measures].[Distinct Count of p_code]" caption="Distinct Count of p_code" measure="1" displayFolder="" measureGroup="trainers_projects" count="0">
      <extLst>
        <ext xmlns:x15="http://schemas.microsoft.com/office/spreadsheetml/2010/11/main" uri="{B97F6D7D-B522-45F9-BDA1-12C45D357490}">
          <x15:cacheHierarchy aggregatedColumn="36"/>
        </ext>
      </extLst>
    </cacheHierarchy>
    <cacheHierarchy uniqueName="[Measures].[Count of t_code]" caption="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Sum of session_count]" caption="Sum of session_count" measure="1" displayFolder="" measureGroup="trainers_projects" count="0">
      <extLst>
        <ext xmlns:x15="http://schemas.microsoft.com/office/spreadsheetml/2010/11/main" uri="{B97F6D7D-B522-45F9-BDA1-12C45D357490}">
          <x15:cacheHierarchy aggregatedColumn="40"/>
        </ext>
      </extLst>
    </cacheHierarchy>
    <cacheHierarchy uniqueName="[Measures].[Sum of number_of_hours_per_project]" caption="Sum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start_date]" caption="Count of start_date" measure="1" displayFolder="" measureGroup="trainers_projects" count="0">
      <extLst>
        <ext xmlns:x15="http://schemas.microsoft.com/office/spreadsheetml/2010/11/main" uri="{B97F6D7D-B522-45F9-BDA1-12C45D357490}">
          <x15:cacheHierarchy aggregatedColumn="37"/>
        </ext>
      </extLst>
    </cacheHierarchy>
    <cacheHierarchy uniqueName="[Measures].[Count of end_date]" caption="Count of end_date" measure="1" displayFolder="" measureGroup="trainers_projects" count="0">
      <extLst>
        <ext xmlns:x15="http://schemas.microsoft.com/office/spreadsheetml/2010/11/main" uri="{B97F6D7D-B522-45F9-BDA1-12C45D357490}">
          <x15:cacheHierarchy aggregatedColumn="38"/>
        </ext>
      </extLst>
    </cacheHierarchy>
    <cacheHierarchy uniqueName="[Measures].[Count of Blacklist]" caption="Count of Blacklist" measure="1" displayFolder="" measureGroup="trainers_projects" count="0">
      <extLst>
        <ext xmlns:x15="http://schemas.microsoft.com/office/spreadsheetml/2010/11/main" uri="{B97F6D7D-B522-45F9-BDA1-12C45D357490}">
          <x15:cacheHierarchy aggregatedColumn="44"/>
        </ext>
      </extLst>
    </cacheHierarchy>
    <cacheHierarchy uniqueName="[Measures].[Count of org_provider]" caption="Count of org_provider" measure="1" displayFolder="" measureGroup="Projects" count="0">
      <extLst>
        <ext xmlns:x15="http://schemas.microsoft.com/office/spreadsheetml/2010/11/main" uri="{B97F6D7D-B522-45F9-BDA1-12C45D357490}">
          <x15:cacheHierarchy aggregatedColumn="4"/>
        </ext>
      </extLst>
    </cacheHierarchy>
    <cacheHierarchy uniqueName="[Measures].[Distinct Count of org_provider]" caption="Distinct Count of org_provider" measure="1" displayFolder="" measureGroup="Projects" count="0">
      <extLst>
        <ext xmlns:x15="http://schemas.microsoft.com/office/spreadsheetml/2010/11/main" uri="{B97F6D7D-B522-45F9-BDA1-12C45D357490}">
          <x15:cacheHierarchy aggregatedColumn="4"/>
        </ext>
      </extLst>
    </cacheHierarchy>
    <cacheHierarchy uniqueName="[Measures].[Count of p_name]" caption="Count of p_name" measure="1" displayFolder="" measureGroup="Projects" count="0">
      <extLst>
        <ext xmlns:x15="http://schemas.microsoft.com/office/spreadsheetml/2010/11/main" uri="{B97F6D7D-B522-45F9-BDA1-12C45D357490}">
          <x15:cacheHierarchy aggregatedColumn="1"/>
        </ext>
      </extLst>
    </cacheHierarchy>
    <cacheHierarchy uniqueName="[Measures].[Distinct Count of t_code]" caption="Distinct Count of t_code" measure="1" displayFolder="" measureGroup="trainers_projects" count="0">
      <extLst>
        <ext xmlns:x15="http://schemas.microsoft.com/office/spreadsheetml/2010/11/main" uri="{B97F6D7D-B522-45F9-BDA1-12C45D357490}">
          <x15:cacheHierarchy aggregatedColumn="35"/>
        </ext>
      </extLst>
    </cacheHierarchy>
    <cacheHierarchy uniqueName="[Measures].[Min of hourly_rate]" caption="Min of hourly_rate" measure="1" displayFolder="" measureGroup="trainers_projects" count="0">
      <extLst>
        <ext xmlns:x15="http://schemas.microsoft.com/office/spreadsheetml/2010/11/main" uri="{B97F6D7D-B522-45F9-BDA1-12C45D357490}">
          <x15:cacheHierarchy aggregatedColumn="41"/>
        </ext>
      </extLst>
    </cacheHierarchy>
    <cacheHierarchy uniqueName="[Measures].[Average of number_of_hours_per_project]" caption="Average of number_of_hours_per_project" measure="1" displayFolder="" measureGroup="trainers_projects" count="0">
      <extLst>
        <ext xmlns:x15="http://schemas.microsoft.com/office/spreadsheetml/2010/11/main" uri="{B97F6D7D-B522-45F9-BDA1-12C45D357490}">
          <x15:cacheHierarchy aggregatedColumn="39"/>
        </ext>
      </extLst>
    </cacheHierarchy>
    <cacheHierarchy uniqueName="[Measures].[Count of trainer_code]" caption="Count of trainer_code" measure="1" displayFolder="" measureGroup="Trainers" count="0">
      <extLst>
        <ext xmlns:x15="http://schemas.microsoft.com/office/spreadsheetml/2010/11/main" uri="{B97F6D7D-B522-45F9-BDA1-12C45D357490}">
          <x15:cacheHierarchy aggregatedColumn="24"/>
        </ext>
      </extLst>
    </cacheHierarchy>
    <cacheHierarchy uniqueName="[Measures].[Sum of budget]" caption="Sum of budget" measure="1" displayFolder="" measureGroup="Projects" count="0">
      <extLst>
        <ext xmlns:x15="http://schemas.microsoft.com/office/spreadsheetml/2010/11/main" uri="{B97F6D7D-B522-45F9-BDA1-12C45D357490}">
          <x15:cacheHierarchy aggregatedColumn="7"/>
        </ext>
      </extLst>
    </cacheHierarchy>
    <cacheHierarchy uniqueName="[Measures].[Distinct Count of p_name]" caption="Distinct Count of p_name" measure="1" displayFolder="" measureGroup="Projects" count="0">
      <extLst>
        <ext xmlns:x15="http://schemas.microsoft.com/office/spreadsheetml/2010/11/main" uri="{B97F6D7D-B522-45F9-BDA1-12C45D357490}">
          <x15:cacheHierarchy aggregatedColumn="1"/>
        </ext>
      </extLst>
    </cacheHierarchy>
    <cacheHierarchy uniqueName="[Measures].[Count of Trainers'ProjectRate]" caption="Count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rainers'ProjectRate]" caption="Sum of Trainers'ProjectRate" measure="1" displayFolder="" measureGroup="trainers_projects" count="0">
      <extLst>
        <ext xmlns:x15="http://schemas.microsoft.com/office/spreadsheetml/2010/11/main" uri="{B97F6D7D-B522-45F9-BDA1-12C45D357490}">
          <x15:cacheHierarchy aggregatedColumn="46"/>
        </ext>
      </extLst>
    </cacheHierarchy>
    <cacheHierarchy uniqueName="[Measures].[Sum of total_estimated_hours]" caption="Sum of total_estimated_hours" measure="1" displayFolder="" measureGroup="Projects" count="0">
      <extLst>
        <ext xmlns:x15="http://schemas.microsoft.com/office/spreadsheetml/2010/11/main" uri="{B97F6D7D-B522-45F9-BDA1-12C45D357490}">
          <x15:cacheHierarchy aggregatedColumn="5"/>
        </ext>
      </extLst>
    </cacheHierarchy>
    <cacheHierarchy uniqueName="[Measures].[Count of p_start_date]" caption="Count of p_start_date" measure="1" displayFolder="" measureGroup="Projects" count="0">
      <extLst>
        <ext xmlns:x15="http://schemas.microsoft.com/office/spreadsheetml/2010/11/main" uri="{B97F6D7D-B522-45F9-BDA1-12C45D357490}">
          <x15:cacheHierarchy aggregatedColumn="2"/>
        </ext>
      </extLst>
    </cacheHierarchy>
    <cacheHierarchy uniqueName="[Measures].[Max of p_start_date]" caption="Max of p_start_date" measure="1" displayFolder="" measureGroup="Projects" count="0">
      <extLst>
        <ext xmlns:x15="http://schemas.microsoft.com/office/spreadsheetml/2010/11/main" uri="{B97F6D7D-B522-45F9-BDA1-12C45D357490}">
          <x15:cacheHierarchy aggregatedColumn="2"/>
        </ext>
      </extLst>
    </cacheHierarchy>
    <cacheHierarchy uniqueName="[Measures].[Count of p_end_date]" caption="Count of p_end_date" measure="1" displayFolder="" measureGroup="Projects" count="0">
      <extLst>
        <ext xmlns:x15="http://schemas.microsoft.com/office/spreadsheetml/2010/11/main" uri="{B97F6D7D-B522-45F9-BDA1-12C45D357490}">
          <x15:cacheHierarchy aggregatedColumn="3"/>
        </ext>
      </extLst>
    </cacheHierarchy>
    <cacheHierarchy uniqueName="[Measures].[Max of p_end_date]" caption="Max of p_end_date" measure="1" displayFolder="" measureGroup="Projects" count="0">
      <extLst>
        <ext xmlns:x15="http://schemas.microsoft.com/office/spreadsheetml/2010/11/main" uri="{B97F6D7D-B522-45F9-BDA1-12C45D357490}">
          <x15:cacheHierarchy aggregatedColumn="3"/>
        </ext>
      </extLst>
    </cacheHierarchy>
    <cacheHierarchy uniqueName="[Measures].[Max of start_date]" caption="Max of start_date" measure="1" displayFolder="" measureGroup="trainers_projects" count="0">
      <extLst>
        <ext xmlns:x15="http://schemas.microsoft.com/office/spreadsheetml/2010/11/main" uri="{B97F6D7D-B522-45F9-BDA1-12C45D357490}">
          <x15:cacheHierarchy aggregatedColumn="37"/>
        </ext>
      </extLst>
    </cacheHierarchy>
    <cacheHierarchy uniqueName="[Measures].[Max of end_date]" caption="Max of end_date" measure="1" displayFolder="" measureGroup="trainers_projects" count="0">
      <extLst>
        <ext xmlns:x15="http://schemas.microsoft.com/office/spreadsheetml/2010/11/main" uri="{B97F6D7D-B522-45F9-BDA1-12C45D357490}">
          <x15:cacheHierarchy aggregatedColumn="38"/>
        </ext>
      </extLst>
    </cacheHierarchy>
    <cacheHierarchy uniqueName="[Measures].[Last Active Year]" caption="Last Active Year" measure="1" displayFolder="" measureGroup="trainers_projects" count="0"/>
    <cacheHierarchy uniqueName="[Measures].[recent hourly rate]" caption="recent hourly rate" measure="1" displayFolder="" measureGroup="trainers_projects" count="0"/>
    <cacheHierarchy uniqueName="[Measures].[minimum recent satisfaction rate]" caption="minimum recent satisfaction rate" measure="1" displayFolder="" measureGroup="trainers_projects" count="0"/>
    <cacheHierarchy uniqueName="[Measures].[Blacklisted or not]" caption="Blacklisted or not" measure="1" displayFolder="" measureGroup="trainers_projects" count="0"/>
    <cacheHierarchy uniqueName="[Measures].[Utilization rate]" caption="Utilization rate" measure="1" displayFolder="" measureGroup="trainers_projects" count="0"/>
    <cacheHierarchy uniqueName="[Measures].[Important Notes]" caption="Important Notes" measure="1" displayFolder="" measureGroup="trainers_projects" count="0"/>
    <cacheHierarchy uniqueName="[Measures].[latest project date]" caption="latest project date" measure="1" displayFolder="" measureGroup="trainers_projects" count="0"/>
    <cacheHierarchy uniqueName="[Measures].[All Notes]" caption="All Notes" measure="1" displayFolder="" measureGroup="trainers_projects" count="0"/>
    <cacheHierarchy uniqueName="[Measures].[Total organization]" caption="Total organization" measure="1" displayFolder="" measureGroup="trainers_projects" count="0"/>
    <cacheHierarchy uniqueName="[Measures].[Count_of_blacklist]" caption="Count_of_blacklist" measure="1" displayFolder="" measureGroup="trainers_projects" count="0"/>
    <cacheHierarchy uniqueName="[Measures].[Count_of_not_blacklisted]" caption="Count_of_not_blacklisted" measure="1" displayFolder="" measureGroup="trainers_projects" count="0"/>
    <cacheHierarchy uniqueName="[Measures].[AverageSatisfactionRate]" caption="AverageSatisfactionRate" measure="1" displayFolder="" measureGroup="trainers_projects" count="0"/>
    <cacheHierarchy uniqueName="[Measures].[Rest Expenses]" caption="Rest Expenses" measure="1" displayFolder="" measureGroup="trainers_projects" count="0"/>
    <cacheHierarchy uniqueName="[Measures].[Extra hours]" caption="Extra hours" measure="1" displayFolder="" measureGroup="trainers_projects" count="0"/>
    <cacheHierarchy uniqueName="[Measures].[Project Duration]" caption="Project Duration" measure="1" displayFolder="" measureGroup="trainers_projects" count="0"/>
    <cacheHierarchy uniqueName="[Measures].[__XL_Count trainers_projects]" caption="__XL_Count trainers_projects" measure="1" displayFolder="" measureGroup="trainers_projects" count="0" hidden="1"/>
    <cacheHierarchy uniqueName="[Measures].[__XL_Count Trainers]" caption="__XL_Count Trainers" measure="1" displayFolder="" measureGroup="Trainers" count="0" hidden="1"/>
    <cacheHierarchy uniqueName="[Measures].[__XL_Count Projects]" caption="__XL_Count Projects" measure="1" displayFolder="" measureGroup="Projects" count="0" hidden="1"/>
    <cacheHierarchy uniqueName="[Measures].[__XL_Count Projects 1]" caption="__XL_Count Projects 1" measure="1" displayFolder="" measureGroup="Projects 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09761664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E1764C-EF98-4D58-B3EB-A2ED01A0A4BA}" name="PivotTable2" cacheId="768" applyNumberFormats="0" applyBorderFormats="0" applyFontFormats="0" applyPatternFormats="0" applyAlignmentFormats="0" applyWidthHeightFormats="1" dataCaption="Values" tag="db0aca6c-f233-41be-b729-1db0c053505e" updatedVersion="8" minRefreshableVersion="5" useAutoFormatting="1" subtotalHiddenItems="1" itemPrintTitles="1" createdVersion="8" indent="0" outline="1" outlineData="1" multipleFieldFilters="0" rowHeaderCaption="Trainer Name">
  <location ref="G8:N39" firstHeaderRow="0" firstDataRow="1" firstDataCol="1"/>
  <pivotFields count="8">
    <pivotField axis="axisRow" allDrilled="1" subtotalTop="0" showAll="0"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7">
    <i>
      <x/>
    </i>
    <i i="1">
      <x v="1"/>
    </i>
    <i i="2">
      <x v="2"/>
    </i>
    <i i="3">
      <x v="3"/>
    </i>
    <i i="4">
      <x v="4"/>
    </i>
    <i i="5">
      <x v="5"/>
    </i>
    <i i="6">
      <x v="6"/>
    </i>
  </colItems>
  <dataFields count="7">
    <dataField fld="6" subtotal="count" baseField="0" baseItem="18" numFmtId="10"/>
    <dataField name="Satisfaction rate" fld="1" subtotal="average" baseField="0" baseItem="0" numFmtId="10"/>
    <dataField fld="2" subtotal="count" baseField="0" baseItem="0"/>
    <dataField fld="3" subtotal="count" baseField="0" baseItem="0"/>
    <dataField name="Latest satisfaction rate" fld="4" subtotal="count" baseField="0" baseItem="0" numFmtId="10"/>
    <dataField fld="5" subtotal="count" baseField="0" baseItem="0"/>
    <dataField fld="7" subtotal="count" baseField="0" baseItem="0"/>
  </dataFields>
  <conditionalFormats count="4">
    <conditionalFormat priority="4">
      <pivotAreas count="1">
        <pivotArea type="data" collapsedLevelsAreSubtotals="1" fieldPosition="0">
          <references count="2">
            <reference field="4294967294" count="1" selected="0">
              <x v="1"/>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 priority="3">
      <pivotAreas count="1">
        <pivotArea type="data" collapsedLevelsAreSubtotals="1" fieldPosition="0">
          <references count="2">
            <reference field="4294967294" count="1" selected="0">
              <x v="4"/>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 priority="2">
      <pivotAreas count="1">
        <pivotArea type="data" collapsedLevelsAreSubtotals="1" fieldPosition="0">
          <references count="2">
            <reference field="4294967294" count="1" selected="0">
              <x v="5"/>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 priority="1">
      <pivotAreas count="1">
        <pivotArea type="data" collapsedLevelsAreSubtotals="1" fieldPosition="0">
          <references count="2">
            <reference field="4294967294" count="1" selected="0">
              <x v="0"/>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Utilization rate"/>
    <pivotHierarchy dragToData="1"/>
    <pivotHierarchy dragToData="1" caption="Satisfaction rate"/>
    <pivotHierarchy dragToData="1"/>
    <pivotHierarchy dragToData="1" caption="Max of hourly_rate"/>
    <pivotHierarchy dragToData="1" caption="Average of hourly_rate"/>
    <pivotHierarchy dragToData="1"/>
    <pivotHierarchy dragToData="1" caption="Distinct Count of p_cod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caption="Latest satisfaction r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activeTabTopLevelEntity name="[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B0DE49-EE6A-42DD-BFE6-8158CAFDD69E}" name="PivotTable12" cacheId="757" applyNumberFormats="0" applyBorderFormats="0" applyFontFormats="0" applyPatternFormats="0" applyAlignmentFormats="0" applyWidthHeightFormats="1" dataCaption="Values" tag="1fd8606b-73dc-4939-b477-cd6dc9869523" updatedVersion="8" minRefreshableVersion="5" useAutoFormatting="1" subtotalHiddenItems="1" rowGrandTotals="0" itemPrintTitles="1" createdVersion="8" indent="0" outline="1" outlineData="1" multipleFieldFilters="0" rowHeaderCaption="Trainers">
  <location ref="A1:G122" firstHeaderRow="0" firstDataRow="1" firstDataCol="1"/>
  <pivotFields count="14">
    <pivotField axis="axisRow" allDrilled="1" subtotalTop="0" showAll="0" defaultSubtotal="0" defaultAttributeDrillState="1">
      <items count="10">
        <item x="0"/>
        <item x="1"/>
        <item x="2"/>
        <item x="3"/>
        <item x="4"/>
        <item x="5"/>
        <item x="6"/>
        <item x="7"/>
        <item x="8"/>
        <item x="9"/>
      </items>
    </pivotField>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3">
    <field x="2"/>
    <field x="6"/>
    <field x="0"/>
  </rowFields>
  <rowItems count="121">
    <i>
      <x/>
    </i>
    <i r="1">
      <x/>
    </i>
    <i r="2">
      <x/>
    </i>
    <i r="2">
      <x v="1"/>
    </i>
    <i r="2">
      <x v="2"/>
    </i>
    <i>
      <x v="1"/>
    </i>
    <i r="1">
      <x/>
    </i>
    <i r="2">
      <x v="3"/>
    </i>
    <i r="1">
      <x v="1"/>
    </i>
    <i r="2">
      <x v="2"/>
    </i>
    <i>
      <x v="2"/>
    </i>
    <i r="1">
      <x/>
    </i>
    <i r="2">
      <x v="2"/>
    </i>
    <i r="1">
      <x v="1"/>
    </i>
    <i r="2">
      <x/>
    </i>
    <i r="2">
      <x v="1"/>
    </i>
    <i>
      <x v="3"/>
    </i>
    <i r="1">
      <x/>
    </i>
    <i r="2">
      <x/>
    </i>
    <i r="2">
      <x v="4"/>
    </i>
    <i r="1">
      <x v="1"/>
    </i>
    <i r="2">
      <x v="2"/>
    </i>
    <i>
      <x v="4"/>
    </i>
    <i r="1">
      <x/>
    </i>
    <i r="2">
      <x v="3"/>
    </i>
    <i r="2">
      <x v="5"/>
    </i>
    <i r="1">
      <x v="1"/>
    </i>
    <i r="2">
      <x v="2"/>
    </i>
    <i>
      <x v="5"/>
    </i>
    <i r="1">
      <x/>
    </i>
    <i r="2">
      <x/>
    </i>
    <i r="2">
      <x v="4"/>
    </i>
    <i r="1">
      <x v="1"/>
    </i>
    <i r="2">
      <x v="2"/>
    </i>
    <i>
      <x v="6"/>
    </i>
    <i r="1">
      <x/>
    </i>
    <i r="2">
      <x v="5"/>
    </i>
    <i r="2">
      <x v="6"/>
    </i>
    <i r="1">
      <x v="1"/>
    </i>
    <i r="2">
      <x v="3"/>
    </i>
    <i>
      <x v="7"/>
    </i>
    <i r="1">
      <x/>
    </i>
    <i r="2">
      <x v="3"/>
    </i>
    <i r="2">
      <x v="5"/>
    </i>
    <i r="1">
      <x v="1"/>
    </i>
    <i r="2">
      <x v="2"/>
    </i>
    <i>
      <x v="8"/>
    </i>
    <i r="1">
      <x/>
    </i>
    <i r="2">
      <x v="3"/>
    </i>
    <i r="2">
      <x v="5"/>
    </i>
    <i r="1">
      <x v="1"/>
    </i>
    <i r="2">
      <x v="1"/>
    </i>
    <i>
      <x v="9"/>
    </i>
    <i r="1">
      <x/>
    </i>
    <i r="2">
      <x v="3"/>
    </i>
    <i r="2">
      <x v="5"/>
    </i>
    <i>
      <x v="10"/>
    </i>
    <i r="1">
      <x v="1"/>
    </i>
    <i r="2">
      <x v="7"/>
    </i>
    <i>
      <x v="11"/>
    </i>
    <i r="1">
      <x/>
    </i>
    <i r="2">
      <x v="5"/>
    </i>
    <i>
      <x v="12"/>
    </i>
    <i r="1">
      <x/>
    </i>
    <i r="2">
      <x v="3"/>
    </i>
    <i>
      <x v="13"/>
    </i>
    <i r="1">
      <x v="1"/>
    </i>
    <i r="2">
      <x v="2"/>
    </i>
    <i>
      <x v="14"/>
    </i>
    <i r="1">
      <x/>
    </i>
    <i r="2">
      <x v="3"/>
    </i>
    <i r="2">
      <x v="5"/>
    </i>
    <i>
      <x v="15"/>
    </i>
    <i r="1">
      <x v="1"/>
    </i>
    <i r="2">
      <x v="2"/>
    </i>
    <i>
      <x v="16"/>
    </i>
    <i r="1">
      <x/>
    </i>
    <i r="2">
      <x v="5"/>
    </i>
    <i>
      <x v="17"/>
    </i>
    <i r="1">
      <x/>
    </i>
    <i r="2">
      <x v="4"/>
    </i>
    <i>
      <x v="18"/>
    </i>
    <i r="1">
      <x v="1"/>
    </i>
    <i r="2">
      <x v="8"/>
    </i>
    <i>
      <x v="19"/>
    </i>
    <i r="1">
      <x/>
    </i>
    <i r="2">
      <x v="9"/>
    </i>
    <i>
      <x v="20"/>
    </i>
    <i r="1">
      <x/>
    </i>
    <i r="2">
      <x v="5"/>
    </i>
    <i r="1">
      <x v="1"/>
    </i>
    <i r="2">
      <x v="2"/>
    </i>
    <i>
      <x v="21"/>
    </i>
    <i r="1">
      <x/>
    </i>
    <i r="2">
      <x v="3"/>
    </i>
    <i>
      <x v="22"/>
    </i>
    <i r="1">
      <x/>
    </i>
    <i r="2">
      <x v="2"/>
    </i>
    <i r="2">
      <x v="5"/>
    </i>
    <i>
      <x v="23"/>
    </i>
    <i r="1">
      <x/>
    </i>
    <i r="2">
      <x v="3"/>
    </i>
    <i>
      <x v="24"/>
    </i>
    <i r="1">
      <x v="1"/>
    </i>
    <i r="2">
      <x v="2"/>
    </i>
    <i>
      <x v="25"/>
    </i>
    <i r="1">
      <x/>
    </i>
    <i r="2">
      <x v="3"/>
    </i>
    <i r="2">
      <x v="5"/>
    </i>
    <i>
      <x v="26"/>
    </i>
    <i r="1">
      <x v="1"/>
    </i>
    <i r="2">
      <x v="2"/>
    </i>
    <i>
      <x v="27"/>
    </i>
    <i r="1">
      <x/>
    </i>
    <i r="2">
      <x v="5"/>
    </i>
    <i>
      <x v="28"/>
    </i>
    <i r="1">
      <x/>
    </i>
    <i r="2">
      <x v="3"/>
    </i>
    <i>
      <x v="29"/>
    </i>
    <i r="1">
      <x/>
    </i>
    <i r="2">
      <x v="3"/>
    </i>
  </rowItems>
  <colFields count="1">
    <field x="-2"/>
  </colFields>
  <colItems count="6">
    <i>
      <x/>
    </i>
    <i i="1">
      <x v="1"/>
    </i>
    <i i="2">
      <x v="2"/>
    </i>
    <i i="3">
      <x v="3"/>
    </i>
    <i i="4">
      <x v="4"/>
    </i>
    <i i="5">
      <x v="5"/>
    </i>
  </colItems>
  <dataFields count="6">
    <dataField name="Satisfaction rate" fld="5" subtotal="average" baseField="0" baseItem="0" numFmtId="10"/>
    <dataField name="Start Date" fld="8" subtotal="max" baseField="0" baseItem="1" numFmtId="166"/>
    <dataField name="End date" fld="9" subtotal="max" baseField="0" baseItem="1" numFmtId="166"/>
    <dataField name="Number of hours" fld="3" baseField="2" baseItem="0"/>
    <dataField name="Number of session" fld="4" baseField="2" baseItem="0"/>
    <dataField fld="1" subtotal="count" baseField="0" baseItem="0"/>
  </dataField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caption="Satisfaction rate"/>
    <pivotHierarchy dragToData="1"/>
    <pivotHierarchy dragToData="1"/>
    <pivotHierarchy dragToData="1"/>
    <pivotHierarchy dragToData="1"/>
    <pivotHierarchy dragToData="1"/>
    <pivotHierarchy dragToData="1"/>
    <pivotHierarchy dragToData="1" caption="Number of session"/>
    <pivotHierarchy dragToData="1" caption="Number of hou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tart Date"/>
    <pivotHierarchy dragToData="1" caption="End d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7" type="dateBetween" evalOrder="-1" id="79" name="[trainers_projects].[start_date]">
      <autoFilter ref="A1">
        <filterColumn colId="0">
          <customFilters and="1">
            <customFilter operator="greaterThanOrEqual" val="44197"/>
            <customFilter operator="lessThanOrEqual" val="45657"/>
          </customFilters>
        </filterColumn>
      </autoFilter>
      <extLst>
        <ext xmlns:x15="http://schemas.microsoft.com/office/spreadsheetml/2010/11/main" uri="{0605FD5F-26C8-4aeb-8148-2DB25E43C511}">
          <x15:pivotFilter useWholeDay="1"/>
        </ext>
      </extLst>
    </filter>
  </filters>
  <rowHierarchiesUsage count="3">
    <rowHierarchyUsage hierarchyUsage="25"/>
    <rowHierarchyUsage hierarchyUsage="44"/>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_projects]"/>
        <x15:activeTabTopLevelEntity name="[Projects]"/>
        <x15:activeTabTopLevelEntity name="[Train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7EF355-60DF-4BB7-98D2-AF761DB6FF6A}" name="Educationaldegree" cacheId="733" dataOnRows="1" applyNumberFormats="0" applyBorderFormats="0" applyFontFormats="0" applyPatternFormats="0" applyAlignmentFormats="0" applyWidthHeightFormats="1" dataCaption="Values" tag="4c9646ae-8700-4a49-8064-76df628c846e" updatedVersion="8" minRefreshableVersion="5" useAutoFormatting="1" itemPrintTitles="1" createdVersion="8" indent="0" outline="1" outlineData="1" multipleFieldFilters="0" rowHeaderCaption="Educational degree" colHeaderCaption="Category">
  <location ref="AA3:AG33" firstHeaderRow="1" firstDataRow="2" firstDataCol="1"/>
  <pivotFields count="9">
    <pivotField axis="axisCol"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 allDrilled="1" subtotalTop="0" showAll="0" dataSourceSort="1" defaultSubtotal="0" defaultAttributeDrillState="1"/>
  </pivotFields>
  <rowFields count="2">
    <field x="6"/>
    <field x="-2"/>
  </rowFields>
  <rowItems count="29">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t="grand">
      <x/>
    </i>
    <i t="grand" i="1">
      <x/>
    </i>
    <i t="grand" i="2">
      <x/>
    </i>
    <i t="grand" i="3">
      <x/>
    </i>
    <i t="grand" i="4">
      <x/>
    </i>
  </rowItems>
  <colFields count="1">
    <field x="0"/>
  </colFields>
  <colItems count="6">
    <i>
      <x/>
    </i>
    <i>
      <x v="1"/>
    </i>
    <i>
      <x v="2"/>
    </i>
    <i>
      <x v="3"/>
    </i>
    <i>
      <x v="4"/>
    </i>
    <i t="grand">
      <x/>
    </i>
  </colItems>
  <dataFields count="5">
    <dataField name="Trainers' count" fld="1" subtotal="count" baseField="0" baseItem="0">
      <extLst>
        <ext xmlns:x15="http://schemas.microsoft.com/office/spreadsheetml/2010/11/main" uri="{FABC7310-3BB5-11E1-824E-6D434824019B}">
          <x15:dataField isCountDistinct="1"/>
        </ext>
      </extLst>
    </dataField>
    <dataField name="Satisfaction rate(%)" fld="2" subtotal="average" baseField="0" baseItem="0" numFmtId="10"/>
    <dataField name="Utilization rate(%)" fld="3" subtotal="count" baseField="0" baseItem="0" numFmtId="10"/>
    <dataField name="Not Blacklisted" fld="4" subtotal="count" baseField="0" baseItem="0" numFmtId="10"/>
    <dataField name="Blacklist" fld="5" subtotal="count" baseField="0" baseItem="0" numFmtId="10"/>
  </dataField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rainers' 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tilization r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
    <pivotHierarchy dragToRow="0" dragToCol="0" dragToPage="0" dragToData="1" caption="Not Blackliste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4"/>
    <rowHierarchyUsage hierarchyUsage="-2"/>
  </rowHierarchiesUsage>
  <colHierarchiesUsage count="1">
    <colHierarchyUsage hierarchyUsage="3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B59864-EB90-494B-B860-7B9DC3AF2077}" name="Gender" cacheId="739" dataOnRows="1" applyNumberFormats="0" applyBorderFormats="0" applyFontFormats="0" applyPatternFormats="0" applyAlignmentFormats="0" applyWidthHeightFormats="1" dataCaption="Values" tag="7c9fd031-379c-4c50-9231-60fed0f2b1a1" updatedVersion="8" minRefreshableVersion="5" useAutoFormatting="1" itemPrintTitles="1" createdVersion="8" indent="0" outline="1" outlineData="1" multipleFieldFilters="0" rowHeaderCaption="Gender" colHeaderCaption="Category">
  <location ref="R3:X21" firstHeaderRow="1" firstDataRow="2" firstDataCol="1"/>
  <pivotFields count="9">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0"/>
    <field x="-2"/>
  </rowFields>
  <rowItems count="17">
    <i>
      <x/>
    </i>
    <i r="1">
      <x/>
    </i>
    <i r="1" i="1">
      <x v="1"/>
    </i>
    <i r="1" i="2">
      <x v="2"/>
    </i>
    <i r="1" i="3">
      <x v="3"/>
    </i>
    <i r="1" i="4">
      <x v="4"/>
    </i>
    <i>
      <x v="1"/>
    </i>
    <i r="1">
      <x/>
    </i>
    <i r="1" i="1">
      <x v="1"/>
    </i>
    <i r="1" i="2">
      <x v="2"/>
    </i>
    <i r="1" i="3">
      <x v="3"/>
    </i>
    <i r="1" i="4">
      <x v="4"/>
    </i>
    <i t="grand">
      <x/>
    </i>
    <i t="grand" i="1">
      <x/>
    </i>
    <i t="grand" i="2">
      <x/>
    </i>
    <i t="grand" i="3">
      <x/>
    </i>
    <i t="grand" i="4">
      <x/>
    </i>
  </rowItems>
  <colFields count="1">
    <field x="1"/>
  </colFields>
  <colItems count="6">
    <i>
      <x/>
    </i>
    <i>
      <x v="1"/>
    </i>
    <i>
      <x v="2"/>
    </i>
    <i>
      <x v="3"/>
    </i>
    <i>
      <x v="4"/>
    </i>
    <i t="grand">
      <x/>
    </i>
  </colItems>
  <dataFields count="5">
    <dataField name="Trainers' count" fld="2" subtotal="count" baseField="0" baseItem="0">
      <extLst>
        <ext xmlns:x15="http://schemas.microsoft.com/office/spreadsheetml/2010/11/main" uri="{FABC7310-3BB5-11E1-824E-6D434824019B}">
          <x15:dataField isCountDistinct="1"/>
        </ext>
      </extLst>
    </dataField>
    <dataField name="Satisfaction rate(%)" fld="3" subtotal="average" baseField="0" baseItem="0" numFmtId="10"/>
    <dataField name="Utilization rate(%)" fld="4" subtotal="count" baseField="0" baseItem="0" numFmtId="10"/>
    <dataField name="Not Blacklisted" fld="5" subtotal="count" baseField="0" baseItem="0" numFmtId="10"/>
    <dataField name="Blacklist" fld="6" subtotal="count" baseField="0" baseItem="0" numFmtId="10"/>
  </dataFields>
  <conditionalFormats count="2">
    <conditionalFormat priority="2">
      <pivotAreas count="2">
        <pivotArea type="data" collapsedLevelsAreSubtotals="1" fieldPosition="0">
          <references count="3">
            <reference field="4294967294" count="1">
              <x v="1"/>
            </reference>
            <reference field="0" count="1" selected="0">
              <x v="0"/>
            </reference>
            <reference field="1" count="5" selected="0">
              <x v="0"/>
              <x v="1"/>
              <x v="2"/>
              <x v="3"/>
              <x v="4"/>
            </reference>
          </references>
        </pivotArea>
        <pivotArea type="data" collapsedLevelsAreSubtotals="1" fieldPosition="0">
          <references count="3">
            <reference field="4294967294" count="1">
              <x v="1"/>
            </reference>
            <reference field="0" count="1" selected="0">
              <x v="1"/>
            </reference>
            <reference field="1" count="5" selected="0">
              <x v="0"/>
              <x v="1"/>
              <x v="2"/>
              <x v="3"/>
              <x v="4"/>
            </reference>
          </references>
        </pivotArea>
      </pivotAreas>
    </conditionalFormat>
    <conditionalFormat priority="5">
      <pivotAreas count="2">
        <pivotArea type="data" collapsedLevelsAreSubtotals="1" fieldPosition="0">
          <references count="3">
            <reference field="4294967294" count="1">
              <x v="1"/>
            </reference>
            <reference field="0" count="1" selected="0">
              <x v="0"/>
            </reference>
            <reference field="1" count="5" selected="0">
              <x v="0"/>
              <x v="1"/>
              <x v="2"/>
              <x v="3"/>
              <x v="4"/>
            </reference>
          </references>
        </pivotArea>
        <pivotArea type="data" collapsedLevelsAreSubtotals="1" fieldPosition="0">
          <references count="3">
            <reference field="4294967294" count="1">
              <x v="1"/>
            </reference>
            <reference field="0" count="1" selected="0">
              <x v="1"/>
            </reference>
            <reference field="1" count="5" selected="0">
              <x v="0"/>
              <x v="1"/>
              <x v="2"/>
              <x v="3"/>
              <x v="4"/>
            </reference>
          </references>
        </pivotArea>
      </pivotAreas>
    </conditionalFormat>
  </conditionalFormat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rainers' 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tilization r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
    <pivotHierarchy dragToRow="0" dragToCol="0" dragToPage="0" dragToData="1" caption="Not Blackliste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6"/>
    <rowHierarchyUsage hierarchyUsage="-2"/>
  </rowHierarchiesUsage>
  <colHierarchiesUsage count="1">
    <colHierarchyUsage hierarchyUsage="3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C04ACA-26E9-40C8-A389-708A96CAD6E2}" name="Category's Metrics" cacheId="748" applyNumberFormats="0" applyBorderFormats="0" applyFontFormats="0" applyPatternFormats="0" applyAlignmentFormats="0" applyWidthHeightFormats="1" dataCaption="Values" tag="6dcd1a44-bdc0-44b2-8b3a-ca9a02c1585e" updatedVersion="8" minRefreshableVersion="5" useAutoFormatting="1" subtotalHiddenItems="1" itemPrintTitles="1" createdVersion="8" indent="0" outline="1" outlineData="1" multipleFieldFilters="0" rowHeaderCaption="Category">
  <location ref="E3:P9" firstHeaderRow="0" firstDataRow="1" firstDataCol="1"/>
  <pivotFields count="15">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v="1"/>
    </i>
    <i>
      <x/>
    </i>
    <i>
      <x v="4"/>
    </i>
    <i>
      <x v="3"/>
    </i>
    <i>
      <x v="2"/>
    </i>
    <i t="grand">
      <x/>
    </i>
  </rowItems>
  <colFields count="1">
    <field x="-2"/>
  </colFields>
  <colItems count="11">
    <i>
      <x/>
    </i>
    <i i="1">
      <x v="1"/>
    </i>
    <i i="2">
      <x v="2"/>
    </i>
    <i i="3">
      <x v="3"/>
    </i>
    <i i="4">
      <x v="4"/>
    </i>
    <i i="5">
      <x v="5"/>
    </i>
    <i i="6">
      <x v="6"/>
    </i>
    <i i="7">
      <x v="7"/>
    </i>
    <i i="8">
      <x v="8"/>
    </i>
    <i i="9">
      <x v="9"/>
    </i>
    <i i="10">
      <x v="10"/>
    </i>
  </colItems>
  <dataFields count="11">
    <dataField name="Utilization rate (%)" fld="2" subtotal="count" baseField="0" baseItem="1" numFmtId="10"/>
    <dataField name="Projects' count" fld="7" subtotal="count" baseField="0" baseItem="1">
      <extLst>
        <ext xmlns:x15="http://schemas.microsoft.com/office/spreadsheetml/2010/11/main" uri="{FABC7310-3BB5-11E1-824E-6D434824019B}">
          <x15:dataField isCountDistinct="1"/>
        </ext>
      </extLst>
    </dataField>
    <dataField name="Satisfaction Rate (%)" fld="3" subtotal="average" baseField="0" baseItem="1" numFmtId="10"/>
    <dataField fld="1" subtotal="count" baseField="0" baseItem="0"/>
    <dataField name="Trainers' count" fld="4" subtotal="count" baseField="0" baseItem="3">
      <extLst>
        <ext xmlns:x15="http://schemas.microsoft.com/office/spreadsheetml/2010/11/main" uri="{FABC7310-3BB5-11E1-824E-6D434824019B}">
          <x15:dataField isCountDistinct="1"/>
        </ext>
      </extLst>
    </dataField>
    <dataField fld="5" subtotal="count" baseField="0" baseItem="1" numFmtId="10"/>
    <dataField name="Not Blacklisted Trainers" fld="6" subtotal="count" baseField="0" baseItem="1" numFmtId="10"/>
    <dataField name="Average hourly rate" fld="8" subtotal="average" baseField="0" baseItem="1" numFmtId="165"/>
    <dataField name="Minimum hourly rate" fld="9" subtotal="min" baseField="0" baseItem="1" numFmtId="165"/>
    <dataField name="Maximum hourly rate" fld="10" subtotal="max" baseField="0" baseItem="1" numFmtId="165"/>
    <dataField name="Recent Average Hourly rate" fld="11" subtotal="count" baseField="0" baseItem="1"/>
  </dataFields>
  <conditionalFormats count="1">
    <conditionalFormat priority="6">
      <pivotAreas count="1">
        <pivotArea type="data" collapsedLevelsAreSubtotals="1" fieldPosition="0">
          <references count="2">
            <reference field="4294967294" count="1" selected="0">
              <x v="2"/>
            </reference>
            <reference field="0" count="5">
              <x v="0"/>
              <x v="1"/>
              <x v="2"/>
              <x v="3"/>
              <x v="4"/>
            </reference>
          </references>
        </pivotArea>
      </pivotAreas>
    </conditionalFormat>
  </conditionalFormat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
    <pivotHierarchy dragToData="1"/>
    <pivotHierarchy dragToData="1" caption="Maximum hourly rate"/>
    <pivotHierarchy dragToData="1" caption="Average hourly rate"/>
    <pivotHierarchy dragToData="1"/>
    <pivotHierarchy dragToData="1" caption="Projects' count"/>
    <pivotHierarchy dragToData="1"/>
    <pivotHierarchy dragToData="1"/>
    <pivotHierarchy dragToData="1"/>
    <pivotHierarchy dragToData="1"/>
    <pivotHierarchy dragToData="1"/>
    <pivotHierarchy dragToData="1"/>
    <pivotHierarchy dragToData="1"/>
    <pivotHierarchy dragToData="1"/>
    <pivotHierarchy dragToData="1"/>
    <pivotHierarchy dragToData="1" caption="Trainers' count"/>
    <pivotHierarchy dragToData="1" caption="Minimum hourly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Recent Average Hourly rate"/>
    <pivotHierarchy dragToRow="0" dragToCol="0" dragToPage="0" dragToData="1"/>
    <pivotHierarchy dragToRow="0" dragToCol="0" dragToPage="0" dragToData="1"/>
    <pivotHierarchy dragToRow="0" dragToCol="0" dragToPage="0" dragToData="1" caption="Utilization rate (%)"/>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ed Trainers"/>
    <pivotHierarchy dragToRow="0" dragToCol="0" dragToPage="0" dragToData="1" caption="Not Blacklisted Trainer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Project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925FEF-531F-409D-9733-56A9B46DEEE3}" name="Projects/Category" cacheId="745" dataOnRows="1" applyNumberFormats="0" applyBorderFormats="0" applyFontFormats="0" applyPatternFormats="0" applyAlignmentFormats="0" applyWidthHeightFormats="1" dataCaption="Values" tag="56674309-ffbe-4285-baed-67ac7b65121d" updatedVersion="8" minRefreshableVersion="5" useAutoFormatting="1" subtotalHiddenItems="1" itemPrintTitles="1" createdVersion="8" indent="0" outline="1" outlineData="1" multipleFieldFilters="0" rowHeaderCaption="Projects/Category" colHeaderCaption="Year">
  <location ref="BC3:BH157" firstHeaderRow="1" firstDataRow="2" firstDataCol="1"/>
  <pivotFields count="11">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xis="axisCol"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4">
    <field x="0"/>
    <field x="6"/>
    <field x="1"/>
    <field x="-2"/>
  </rowFields>
  <rowItems count="153">
    <i>
      <x/>
    </i>
    <i r="1">
      <x/>
    </i>
    <i r="2">
      <x/>
    </i>
    <i r="3">
      <x/>
    </i>
    <i r="3" i="1">
      <x v="1"/>
    </i>
    <i r="3" i="2">
      <x v="2"/>
    </i>
    <i r="3" i="3">
      <x v="3"/>
    </i>
    <i r="1">
      <x v="1"/>
    </i>
    <i r="2">
      <x v="1"/>
    </i>
    <i r="3">
      <x/>
    </i>
    <i r="3" i="1">
      <x v="1"/>
    </i>
    <i r="3" i="2">
      <x v="2"/>
    </i>
    <i r="3" i="3">
      <x v="3"/>
    </i>
    <i r="1">
      <x v="2"/>
    </i>
    <i r="2">
      <x v="2"/>
    </i>
    <i r="3">
      <x/>
    </i>
    <i r="3" i="1">
      <x v="1"/>
    </i>
    <i r="3" i="2">
      <x v="2"/>
    </i>
    <i r="3" i="3">
      <x v="3"/>
    </i>
    <i r="1">
      <x v="3"/>
    </i>
    <i r="2">
      <x v="3"/>
    </i>
    <i r="3">
      <x/>
    </i>
    <i r="3" i="1">
      <x v="1"/>
    </i>
    <i r="3" i="2">
      <x v="2"/>
    </i>
    <i r="3" i="3">
      <x v="3"/>
    </i>
    <i r="1">
      <x v="4"/>
    </i>
    <i r="2">
      <x v="4"/>
    </i>
    <i r="3">
      <x/>
    </i>
    <i r="3" i="1">
      <x v="1"/>
    </i>
    <i r="3" i="2">
      <x v="2"/>
    </i>
    <i r="3" i="3">
      <x v="3"/>
    </i>
    <i r="1">
      <x v="5"/>
    </i>
    <i r="2">
      <x v="5"/>
    </i>
    <i r="3">
      <x/>
    </i>
    <i r="3" i="1">
      <x v="1"/>
    </i>
    <i r="3" i="2">
      <x v="2"/>
    </i>
    <i r="3" i="3">
      <x v="3"/>
    </i>
    <i>
      <x v="1"/>
    </i>
    <i r="1">
      <x v="6"/>
    </i>
    <i r="2">
      <x v="6"/>
    </i>
    <i r="3">
      <x/>
    </i>
    <i r="3" i="1">
      <x v="1"/>
    </i>
    <i r="3" i="2">
      <x v="2"/>
    </i>
    <i r="3" i="3">
      <x v="3"/>
    </i>
    <i r="1">
      <x v="7"/>
    </i>
    <i r="2">
      <x v="7"/>
    </i>
    <i r="3">
      <x/>
    </i>
    <i r="3" i="1">
      <x v="1"/>
    </i>
    <i r="3" i="2">
      <x v="2"/>
    </i>
    <i r="3" i="3">
      <x v="3"/>
    </i>
    <i r="1">
      <x v="1"/>
    </i>
    <i r="2">
      <x v="1"/>
    </i>
    <i r="3">
      <x/>
    </i>
    <i r="3" i="1">
      <x v="1"/>
    </i>
    <i r="3" i="2">
      <x v="2"/>
    </i>
    <i r="3" i="3">
      <x v="3"/>
    </i>
    <i r="1">
      <x v="2"/>
    </i>
    <i r="2">
      <x v="2"/>
    </i>
    <i r="3">
      <x/>
    </i>
    <i r="3" i="1">
      <x v="1"/>
    </i>
    <i r="3" i="2">
      <x v="2"/>
    </i>
    <i r="3" i="3">
      <x v="3"/>
    </i>
    <i r="1">
      <x v="8"/>
    </i>
    <i r="2">
      <x v="8"/>
    </i>
    <i r="3">
      <x/>
    </i>
    <i r="3" i="1">
      <x v="1"/>
    </i>
    <i r="3" i="2">
      <x v="2"/>
    </i>
    <i r="3" i="3">
      <x v="3"/>
    </i>
    <i r="1">
      <x v="4"/>
    </i>
    <i r="2">
      <x v="4"/>
    </i>
    <i r="3">
      <x/>
    </i>
    <i r="3" i="1">
      <x v="1"/>
    </i>
    <i r="3" i="2">
      <x v="2"/>
    </i>
    <i r="3" i="3">
      <x v="3"/>
    </i>
    <i r="1">
      <x v="5"/>
    </i>
    <i r="2">
      <x v="5"/>
    </i>
    <i r="3">
      <x/>
    </i>
    <i r="3" i="1">
      <x v="1"/>
    </i>
    <i r="3" i="2">
      <x v="2"/>
    </i>
    <i r="3" i="3">
      <x v="3"/>
    </i>
    <i>
      <x v="2"/>
    </i>
    <i r="1">
      <x v="2"/>
    </i>
    <i r="2">
      <x v="2"/>
    </i>
    <i r="3">
      <x/>
    </i>
    <i r="3" i="1">
      <x v="1"/>
    </i>
    <i r="3" i="2">
      <x v="2"/>
    </i>
    <i r="3" i="3">
      <x v="3"/>
    </i>
    <i r="1">
      <x v="4"/>
    </i>
    <i r="2">
      <x v="4"/>
    </i>
    <i r="3">
      <x/>
    </i>
    <i r="3" i="1">
      <x v="1"/>
    </i>
    <i r="3" i="2">
      <x v="2"/>
    </i>
    <i r="3" i="3">
      <x v="3"/>
    </i>
    <i r="1">
      <x v="5"/>
    </i>
    <i r="2">
      <x v="5"/>
    </i>
    <i r="3">
      <x/>
    </i>
    <i r="3" i="1">
      <x v="1"/>
    </i>
    <i r="3" i="2">
      <x v="2"/>
    </i>
    <i r="3" i="3">
      <x v="3"/>
    </i>
    <i>
      <x v="3"/>
    </i>
    <i r="1">
      <x v="2"/>
    </i>
    <i r="2">
      <x v="2"/>
    </i>
    <i r="3">
      <x/>
    </i>
    <i r="3" i="1">
      <x v="1"/>
    </i>
    <i r="3" i="2">
      <x v="2"/>
    </i>
    <i r="3" i="3">
      <x v="3"/>
    </i>
    <i r="1">
      <x v="4"/>
    </i>
    <i r="2">
      <x v="4"/>
    </i>
    <i r="3">
      <x/>
    </i>
    <i r="3" i="1">
      <x v="1"/>
    </i>
    <i r="3" i="2">
      <x v="2"/>
    </i>
    <i r="3" i="3">
      <x v="3"/>
    </i>
    <i r="1">
      <x v="5"/>
    </i>
    <i r="2">
      <x v="5"/>
    </i>
    <i r="3">
      <x/>
    </i>
    <i r="3" i="1">
      <x v="1"/>
    </i>
    <i r="3" i="2">
      <x v="2"/>
    </i>
    <i r="3" i="3">
      <x v="3"/>
    </i>
    <i>
      <x v="4"/>
    </i>
    <i r="1">
      <x v="2"/>
    </i>
    <i r="2">
      <x v="2"/>
    </i>
    <i r="3">
      <x/>
    </i>
    <i r="3" i="1">
      <x v="1"/>
    </i>
    <i r="3" i="2">
      <x v="2"/>
    </i>
    <i r="3" i="3">
      <x v="3"/>
    </i>
    <i r="1">
      <x v="9"/>
    </i>
    <i r="2">
      <x v="9"/>
    </i>
    <i r="3">
      <x/>
    </i>
    <i r="3" i="1">
      <x v="1"/>
    </i>
    <i r="3" i="2">
      <x v="2"/>
    </i>
    <i r="3" i="3">
      <x v="3"/>
    </i>
    <i r="1">
      <x v="8"/>
    </i>
    <i r="2">
      <x v="8"/>
    </i>
    <i r="3">
      <x/>
    </i>
    <i r="3" i="1">
      <x v="1"/>
    </i>
    <i r="3" i="2">
      <x v="2"/>
    </i>
    <i r="3" i="3">
      <x v="3"/>
    </i>
    <i r="1">
      <x v="4"/>
    </i>
    <i r="2">
      <x v="4"/>
    </i>
    <i r="3">
      <x/>
    </i>
    <i r="3" i="1">
      <x v="1"/>
    </i>
    <i r="3" i="2">
      <x v="2"/>
    </i>
    <i r="3" i="3">
      <x v="3"/>
    </i>
    <i r="1">
      <x v="5"/>
    </i>
    <i r="2">
      <x v="5"/>
    </i>
    <i r="3">
      <x/>
    </i>
    <i r="3" i="1">
      <x v="1"/>
    </i>
    <i r="3" i="2">
      <x v="2"/>
    </i>
    <i r="3" i="3">
      <x v="3"/>
    </i>
    <i t="grand">
      <x/>
    </i>
    <i t="grand" i="1">
      <x/>
    </i>
    <i t="grand" i="2">
      <x/>
    </i>
    <i t="grand" i="3">
      <x/>
    </i>
  </rowItems>
  <colFields count="1">
    <field x="3"/>
  </colFields>
  <colItems count="5">
    <i>
      <x/>
    </i>
    <i>
      <x v="1"/>
    </i>
    <i>
      <x v="2"/>
    </i>
    <i>
      <x v="3"/>
    </i>
    <i t="grand">
      <x/>
    </i>
  </colItems>
  <dataFields count="4">
    <dataField name="Satisfaction Rate(%)" fld="2" subtotal="average" baseField="1" baseItem="0" numFmtId="10"/>
    <dataField name="Total Hours" fld="7" baseField="1" baseItem="0" numFmtId="1"/>
    <dataField name="Trainers' Count" fld="4" subtotal="count" baseField="1" baseItem="0">
      <extLst>
        <ext xmlns:x15="http://schemas.microsoft.com/office/spreadsheetml/2010/11/main" uri="{FABC7310-3BB5-11E1-824E-6D434824019B}">
          <x15:dataField isCountDistinct="1"/>
        </ext>
      </extLst>
    </dataField>
    <dataField name="Blacklist Count" fld="5" subtotal="count" baseField="1" baseItem="0" numFmtId="10"/>
  </dataField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caption="Total Hours"/>
    <pivotHierarchy dragToData="1"/>
    <pivotHierarchy dragToData="1"/>
    <pivotHierarchy dragToData="1"/>
    <pivotHierarchy dragToData="1"/>
    <pivotHierarchy dragToData="1"/>
    <pivotHierarchy dragToData="1"/>
    <pivotHierarchy dragToData="1" caption="Trainers' Count"/>
    <pivotHierarchy dragToData="1"/>
    <pivotHierarchy dragToData="1" caption="Average Hou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 C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4">
    <rowHierarchyUsage hierarchyUsage="32"/>
    <rowHierarchyUsage hierarchyUsage="4"/>
    <rowHierarchyUsage hierarchyUsage="1"/>
    <rowHierarchyUsage hierarchyUsage="-2"/>
  </rowHierarchiesUsage>
  <colHierarchiesUsage count="1">
    <colHierarchyUsage hierarchyUsage="4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Project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03725E-2232-44A4-ADC2-D7DC78EF8330}" name="Category/Trainer" cacheId="742" applyNumberFormats="0" applyBorderFormats="0" applyFontFormats="0" applyPatternFormats="0" applyAlignmentFormats="0" applyWidthHeightFormats="1" dataCaption="Values" tag="356d868e-492c-42d8-bdae-0ae8cd1c8be4" updatedVersion="8" minRefreshableVersion="5" useAutoFormatting="1" subtotalHiddenItems="1" itemPrintTitles="1" createdVersion="8" indent="0" outline="1" outlineData="1" rowHeaderCaption="Category/Trainer">
  <location ref="AU3:AY24" firstHeaderRow="0" firstDataRow="1" firstDataCol="1"/>
  <pivotFields count="9">
    <pivotField axis="axisRow" allDrilled="1" subtotalTop="0" showAll="0" defaultSubtotal="0" defaultAttributeDrillState="1">
      <items count="5">
        <item x="2"/>
        <item x="0"/>
        <item x="1"/>
        <item x="3"/>
        <item x="4"/>
      </items>
    </pivotField>
    <pivotField axis="axisRow" allDrilled="1" subtotalTop="0" showAll="0" measureFilter="1" sortType="descending" defaultSubtotal="0" defaultAttributeDrillState="1">
      <items count="15">
        <item x="0"/>
        <item x="1"/>
        <item x="2"/>
        <item x="3"/>
        <item x="4"/>
        <item x="5"/>
        <item x="6"/>
        <item x="7"/>
        <item x="8"/>
        <item x="9"/>
        <item x="10"/>
        <item x="11"/>
        <item x="12"/>
        <item x="13"/>
        <item x="1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0"/>
    <field x="1"/>
  </rowFields>
  <rowItems count="21">
    <i>
      <x/>
    </i>
    <i r="1">
      <x v="8"/>
    </i>
    <i r="1">
      <x v="7"/>
    </i>
    <i r="1">
      <x v="6"/>
    </i>
    <i>
      <x v="1"/>
    </i>
    <i r="1">
      <x v="1"/>
    </i>
    <i r="1">
      <x/>
    </i>
    <i r="1">
      <x v="2"/>
    </i>
    <i>
      <x v="2"/>
    </i>
    <i r="1">
      <x v="5"/>
    </i>
    <i r="1">
      <x v="4"/>
    </i>
    <i r="1">
      <x v="3"/>
    </i>
    <i>
      <x v="3"/>
    </i>
    <i r="1">
      <x v="9"/>
    </i>
    <i r="1">
      <x v="11"/>
    </i>
    <i r="1">
      <x v="10"/>
    </i>
    <i>
      <x v="4"/>
    </i>
    <i r="1">
      <x v="14"/>
    </i>
    <i r="1">
      <x v="12"/>
    </i>
    <i r="1">
      <x v="13"/>
    </i>
    <i t="grand">
      <x/>
    </i>
  </rowItems>
  <colFields count="1">
    <field x="-2"/>
  </colFields>
  <colItems count="4">
    <i>
      <x/>
    </i>
    <i i="1">
      <x v="1"/>
    </i>
    <i i="2">
      <x v="2"/>
    </i>
    <i i="3">
      <x v="3"/>
    </i>
  </colItems>
  <dataFields count="4">
    <dataField name="Rank" fld="2" subtotal="average" baseField="1" baseItem="1">
      <extLst>
        <ext xmlns:x14="http://schemas.microsoft.com/office/spreadsheetml/2009/9/main" uri="{E15A36E0-9728-4e99-A89B-3F7291B0FE68}">
          <x14:dataField pivotShowAs="rankDescending"/>
        </ext>
      </extLst>
    </dataField>
    <dataField name="Satisfaction Rate(%)" fld="8" subtotal="average" baseField="0" baseItem="0" numFmtId="10">
      <extLst>
        <ext xmlns:x14="http://schemas.microsoft.com/office/spreadsheetml/2009/9/main" uri="{E15A36E0-9728-4e99-A89B-3F7291B0FE68}">
          <x14:dataField sourceField="2" uniqueName="[__Xl2].[Measures].[Average of satisfaction_rate]"/>
        </ext>
      </extLst>
    </dataField>
    <dataField fld="3" subtotal="count" baseField="0" baseItem="0" numFmtId="10"/>
    <dataField fld="4" subtotal="count" baseField="0" baseItem="0"/>
  </dataFields>
  <pivotHierarchies count="10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filters count="1">
    <filter fld="1" type="count" id="1" iMeasureHier="58">
      <autoFilter ref="A1">
        <filterColumn colId="0">
          <top10 val="3" filterVal="3"/>
        </filterColumn>
      </autoFilter>
    </filter>
  </filters>
  <rowHierarchiesUsage count="2">
    <rowHierarchyUsage hierarchyUsage="32"/>
    <rowHierarchyUsage hierarchyUsage="2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activeTabTopLevelEntity name="[Projects]"/>
        <x15:activeTabTopLevelEntity name="[Projects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9D145C-BAE7-47ED-8CA7-DAE40CDD42E7}" name="experiencelevel" cacheId="736" dataOnRows="1" applyNumberFormats="0" applyBorderFormats="0" applyFontFormats="0" applyPatternFormats="0" applyAlignmentFormats="0" applyWidthHeightFormats="1" dataCaption="Values" tag="c32fca28-8aba-45e0-8b5e-dfd4547798f6" updatedVersion="8" minRefreshableVersion="5" useAutoFormatting="1" itemPrintTitles="1" createdVersion="8" indent="0" outline="1" outlineData="1" multipleFieldFilters="0" rowHeaderCaption="Experience Level" colHeaderCaption="Category">
  <location ref="AK3:AQ21" firstHeaderRow="1" firstDataRow="2" firstDataCol="1"/>
  <pivotFields count="9">
    <pivotField axis="axisCol"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2">
    <field x="6"/>
    <field x="-2"/>
  </rowFields>
  <rowItems count="17">
    <i>
      <x/>
    </i>
    <i r="1">
      <x/>
    </i>
    <i r="1" i="1">
      <x v="1"/>
    </i>
    <i r="1" i="2">
      <x v="2"/>
    </i>
    <i r="1" i="3">
      <x v="3"/>
    </i>
    <i r="1" i="4">
      <x v="4"/>
    </i>
    <i>
      <x v="1"/>
    </i>
    <i r="1">
      <x/>
    </i>
    <i r="1" i="1">
      <x v="1"/>
    </i>
    <i r="1" i="2">
      <x v="2"/>
    </i>
    <i r="1" i="3">
      <x v="3"/>
    </i>
    <i r="1" i="4">
      <x v="4"/>
    </i>
    <i t="grand">
      <x/>
    </i>
    <i t="grand" i="1">
      <x/>
    </i>
    <i t="grand" i="2">
      <x/>
    </i>
    <i t="grand" i="3">
      <x/>
    </i>
    <i t="grand" i="4">
      <x/>
    </i>
  </rowItems>
  <colFields count="1">
    <field x="0"/>
  </colFields>
  <colItems count="6">
    <i>
      <x/>
    </i>
    <i>
      <x v="1"/>
    </i>
    <i>
      <x v="2"/>
    </i>
    <i>
      <x v="3"/>
    </i>
    <i>
      <x v="4"/>
    </i>
    <i t="grand">
      <x/>
    </i>
  </colItems>
  <dataFields count="5">
    <dataField name="Trainers' count" fld="1" subtotal="count" baseField="0" baseItem="0">
      <extLst>
        <ext xmlns:x15="http://schemas.microsoft.com/office/spreadsheetml/2010/11/main" uri="{FABC7310-3BB5-11E1-824E-6D434824019B}">
          <x15:dataField isCountDistinct="1"/>
        </ext>
      </extLst>
    </dataField>
    <dataField name="Satisfaction rate(%)" fld="2" subtotal="average" baseField="0" baseItem="0" numFmtId="10"/>
    <dataField name="Utilization rate(%)" fld="3" subtotal="count" baseField="0" baseItem="0" numFmtId="10"/>
    <dataField name="Not Blacklisted" fld="4" subtotal="count" baseField="0" baseItem="0" numFmtId="10"/>
    <dataField name="Blacklist" fld="5" subtotal="count" baseField="0" baseItem="0" numFmtId="10"/>
  </dataFields>
  <pivotHierarchies count="10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rainers' 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tilization rat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lacklist"/>
    <pivotHierarchy dragToRow="0" dragToCol="0" dragToPage="0" dragToData="1" caption="Not Blackliste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3"/>
    <rowHierarchyUsage hierarchyUsage="-2"/>
  </rowHierarchiesUsage>
  <colHierarchiesUsage count="1">
    <colHierarchyUsage hierarchyUsage="3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iner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EA1E40-1FD6-4335-92E7-F7EFD27B1F56}" name="PivotTable1" cacheId="752" applyNumberFormats="0" applyBorderFormats="0" applyFontFormats="0" applyPatternFormats="0" applyAlignmentFormats="0" applyWidthHeightFormats="1" dataCaption="Values" tag="7004d2a4-49c0-4c08-b515-1495d90e82fc" updatedVersion="8" minRefreshableVersion="3" useAutoFormatting="1" subtotalHiddenItems="1" itemPrintTitles="1" createdVersion="8" indent="0" outline="1" outlineData="1" multipleFieldFilters="0" rowHeaderCaption="Projects">
  <location ref="D1:P12" firstHeaderRow="0" firstDataRow="1" firstDataCol="1"/>
  <pivotFields count="16">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Fields count="1">
    <field x="-2"/>
  </colFields>
  <colItems count="12">
    <i>
      <x/>
    </i>
    <i i="1">
      <x v="1"/>
    </i>
    <i i="2">
      <x v="2"/>
    </i>
    <i i="3">
      <x v="3"/>
    </i>
    <i i="4">
      <x v="4"/>
    </i>
    <i i="5">
      <x v="5"/>
    </i>
    <i i="6">
      <x v="6"/>
    </i>
    <i i="7">
      <x v="7"/>
    </i>
    <i i="8">
      <x v="8"/>
    </i>
    <i i="9">
      <x v="9"/>
    </i>
    <i i="10">
      <x v="10"/>
    </i>
    <i i="11">
      <x v="11"/>
    </i>
  </colItems>
  <dataFields count="12">
    <dataField name="Round count" fld="9" subtotal="count" baseField="0" baseItem="0">
      <extLst>
        <ext xmlns:x15="http://schemas.microsoft.com/office/spreadsheetml/2010/11/main" uri="{FABC7310-3BB5-11E1-824E-6D434824019B}">
          <x15:dataField isCountDistinct="1"/>
        </ext>
      </extLst>
    </dataField>
    <dataField name="Trainers' Count" fld="6" subtotal="count" baseField="0" baseItem="0">
      <extLst>
        <ext xmlns:x15="http://schemas.microsoft.com/office/spreadsheetml/2010/11/main" uri="{FABC7310-3BB5-11E1-824E-6D434824019B}">
          <x15:dataField isCountDistinct="1"/>
        </ext>
      </extLst>
    </dataField>
    <dataField name="Recent start date" fld="10" subtotal="max" baseField="0" baseItem="0" numFmtId="166"/>
    <dataField name="Recent end date" fld="11" subtotal="max" baseField="0" baseItem="0" numFmtId="166"/>
    <dataField name="Project Duration (MONTHS)" fld="12" subtotal="count" baseField="0" baseItem="0"/>
    <dataField name="Total Budget" fld="2" baseField="0" baseItem="0"/>
    <dataField name="Total Trainers' project rate" fld="1" baseField="0" baseItem="0"/>
    <dataField name="Rest of Expenses" fld="7" subtotal="count" baseField="0" baseItem="0"/>
    <dataField name="Total Estimated Hour" fld="3" baseField="0" baseItem="0"/>
    <dataField name="Total Trainers' Estimated hours" fld="4" baseField="0" baseItem="0"/>
    <dataField fld="8" subtotal="count" baseField="0" baseItem="0"/>
    <dataField name="Satisfaction Rate (%)" fld="5" subtotal="average" baseField="0" baseItem="0" numFmtId="10"/>
  </dataFields>
  <conditionalFormats count="2">
    <conditionalFormat priority="1">
      <pivotAreas count="1">
        <pivotArea type="data" collapsedLevelsAreSubtotals="1" fieldPosition="0">
          <references count="2">
            <reference field="4294967294" count="1" selected="0">
              <x v="10"/>
            </reference>
            <reference field="0" count="10">
              <x v="0"/>
              <x v="1"/>
              <x v="2"/>
              <x v="3"/>
              <x v="4"/>
              <x v="5"/>
              <x v="6"/>
              <x v="7"/>
              <x v="8"/>
              <x v="9"/>
            </reference>
          </references>
        </pivotArea>
      </pivotAreas>
    </conditionalFormat>
    <conditionalFormat priority="2">
      <pivotAreas count="1">
        <pivotArea type="data" collapsedLevelsAreSubtotals="1" fieldPosition="0">
          <references count="2">
            <reference field="4294967294" count="1" selected="0">
              <x v="7"/>
            </reference>
            <reference field="0" count="10">
              <x v="0"/>
              <x v="1"/>
              <x v="2"/>
              <x v="3"/>
              <x v="4"/>
              <x v="5"/>
              <x v="6"/>
              <x v="7"/>
              <x v="8"/>
              <x v="9"/>
            </reference>
          </references>
        </pivotArea>
      </pivotAreas>
    </conditionalFormat>
  </conditionalFormats>
  <pivotHierarchies count="108">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atisfaction Rate (%)"/>
    <pivotHierarchy dragToData="1"/>
    <pivotHierarchy dragToData="1"/>
    <pivotHierarchy dragToData="1"/>
    <pivotHierarchy dragToData="1"/>
    <pivotHierarchy dragToData="1" caption="Round count"/>
    <pivotHierarchy dragToData="1" caption="Count of t_code"/>
    <pivotHierarchy dragToData="1"/>
    <pivotHierarchy dragToData="1" caption="Total Trainers' Estimated hours"/>
    <pivotHierarchy dragToData="1"/>
    <pivotHierarchy dragToData="1"/>
    <pivotHierarchy dragToData="1"/>
    <pivotHierarchy dragToData="1"/>
    <pivotHierarchy dragToData="1"/>
    <pivotHierarchy dragToData="1"/>
    <pivotHierarchy dragToData="1" caption="Trainers' Count"/>
    <pivotHierarchy dragToData="1"/>
    <pivotHierarchy dragToData="1"/>
    <pivotHierarchy dragToData="1"/>
    <pivotHierarchy dragToData="1" caption="Total Budget"/>
    <pivotHierarchy dragToData="1" caption="Distinct Count of p_name"/>
    <pivotHierarchy dragToData="1"/>
    <pivotHierarchy dragToData="1" caption="Total Trainers' project rate"/>
    <pivotHierarchy dragToData="1" caption="Total Estimated Hour"/>
    <pivotHierarchy dragToData="1"/>
    <pivotHierarchy dragToData="1" caption="Recent start date"/>
    <pivotHierarchy dragToData="1"/>
    <pivotHierarchy dragToData="1" caption="Recent end date"/>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Rest of Expenses"/>
    <pivotHierarchy dragToRow="0" dragToCol="0" dragToPage="0" dragToData="1"/>
    <pivotHierarchy dragToRow="0" dragToCol="0" dragToPage="0" dragToData="1" caption="Project Duration (MONTH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jects]"/>
        <x15:activeTabTopLevelEntity name="[Trainers]"/>
        <x15:activeTabTopLevelEntity name="[trainers_proje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B4D685B9-B485-40A9-9D61-9339AC602D19}" autoFormatId="16" applyNumberFormats="0" applyBorderFormats="0" applyFontFormats="0" applyPatternFormats="0" applyAlignmentFormats="0" applyWidthHeightFormats="0">
  <queryTableRefresh nextId="14">
    <queryTableFields count="13">
      <queryTableField id="1" name="p_code" tableColumnId="1"/>
      <queryTableField id="2" name="p_name" tableColumnId="2"/>
      <queryTableField id="3" name="p_start_date" tableColumnId="3"/>
      <queryTableField id="9" dataBound="0" tableColumnId="10"/>
      <queryTableField id="4" name="p_end_date" tableColumnId="4"/>
      <queryTableField id="5" name="org_provider" tableColumnId="5"/>
      <queryTableField id="6" name="total_estimated_hours" tableColumnId="6"/>
      <queryTableField id="7" name="number_of_sessions" tableColumnId="7"/>
      <queryTableField id="8" name="budget" tableColumnId="8"/>
      <queryTableField id="10" name="p_start_date (Year)" tableColumnId="9"/>
      <queryTableField id="11" name="p_start_date (Quarter)" tableColumnId="11"/>
      <queryTableField id="12" name="p_start_date (Month Index)" tableColumnId="12"/>
      <queryTableField id="13" name="p_start_date (Month)" tableColumnId="13"/>
    </queryTableFields>
  </queryTableRefresh>
  <extLst>
    <ext xmlns:x15="http://schemas.microsoft.com/office/spreadsheetml/2010/11/main" uri="{883FBD77-0823-4a55-B5E3-86C4891E6966}">
      <x15:queryTable sourceDataName="Query - Proje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degree" xr10:uid="{8F0EC6B7-C8E3-430F-A6DA-0C33428833EB}" sourceName="[Trainers].[educational_degree]">
  <pivotTables>
    <pivotTable tabId="5" name="PivotTable2"/>
  </pivotTables>
  <data>
    <olap pivotCacheId="719723964">
      <levels count="2">
        <level uniqueName="[Trainers].[educational_degree].[(All)]" sourceCaption="(All)" count="0"/>
        <level uniqueName="[Trainers].[educational_degree].[educational_degree]" sourceCaption="educational_degree" count="4">
          <ranges>
            <range startItem="0">
              <i n="[Trainers].[educational_degree].&amp;[Bachelor]" c="Bachelor"/>
              <i n="[Trainers].[educational_degree].&amp;[Doctoral]" c="Doctoral"/>
              <i n="[Trainers].[educational_degree].&amp;[Graduate Diploma/certificate]" c="Graduate Diploma/certificate"/>
              <i n="[Trainers].[educational_degree].&amp;[Masters]" c="Masters"/>
            </range>
          </ranges>
        </level>
      </levels>
      <selections count="1">
        <selection n="[Trainers].[educational_degre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656E3DD2-3A0A-46AB-8ECF-A69871401CA1}" sourceName="[Trainers].[experience_level]">
  <pivotTables>
    <pivotTable tabId="5" name="PivotTable2"/>
  </pivotTables>
  <data>
    <olap pivotCacheId="719723964">
      <levels count="2">
        <level uniqueName="[Trainers].[experience_level].[(All)]" sourceCaption="(All)" count="0"/>
        <level uniqueName="[Trainers].[experience_level].[experience_level]" sourceCaption="experience_level" count="2">
          <ranges>
            <range startItem="0">
              <i n="[Trainers].[experience_level].&amp;[Junior-level]" c="Junior-level"/>
              <i n="[Trainers].[experience_level].&amp;[Mid-level]" c="Mid-level"/>
            </range>
          </ranges>
        </level>
      </levels>
      <selections count="1">
        <selection n="[Trainers].[experience_level].[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1B6431F-7EC8-4F9D-A18B-C4F2B9D191C5}" sourceName="[Trainers].[gender]">
  <pivotTables>
    <pivotTable tabId="5" name="PivotTable2"/>
  </pivotTables>
  <data>
    <olap pivotCacheId="719723964">
      <levels count="2">
        <level uniqueName="[Trainers].[gender].[(All)]" sourceCaption="(All)" count="0"/>
        <level uniqueName="[Trainers].[gender].[gender]" sourceCaption="gender" count="2">
          <ranges>
            <range startItem="0">
              <i n="[Trainers].[gender].&amp;[Female]" c="Female"/>
              <i n="[Trainers].[gender].&amp;[Male]" c="Male"/>
            </range>
          </ranges>
        </level>
      </levels>
      <selections count="1">
        <selection n="[Trainers].[gende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D081248-CEE0-46B9-AA40-B1FC164C107A}" sourceName="[Trainers].[category]">
  <pivotTables>
    <pivotTable tabId="5" name="PivotTable2"/>
  </pivotTables>
  <data>
    <olap pivotCacheId="719723964">
      <levels count="2">
        <level uniqueName="[Trainers].[category].[(All)]" sourceCaption="(All)" count="0"/>
        <level uniqueName="[Trainers].[category].[category]" sourceCaption="category" count="5">
          <ranges>
            <range startItem="0">
              <i n="[Trainers].[category].&amp;[Back-end]" c="Back-end"/>
              <i n="[Trainers].[category].&amp;[Business]" c="Business"/>
              <i n="[Trainers].[category].&amp;[Data Analysis]" c="Data Analysis"/>
              <i n="[Trainers].[category].&amp;[Front-end]" c="Front-end"/>
              <i n="[Trainers].[category].&amp;[Marketing]" c="Marketing"/>
            </range>
          </ranges>
        </level>
      </levels>
      <selections count="1">
        <selection n="[Trainers].[category].[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lacklist" xr10:uid="{1EBA1165-DE1D-4AD9-B2EC-FA31305DDC4D}" sourceName="[trainers_projects].[Blacklist]">
  <pivotTables>
    <pivotTable tabId="28" name="PivotTable12"/>
  </pivotTables>
  <data>
    <olap pivotCacheId="539802314">
      <levels count="2">
        <level uniqueName="[trainers_projects].[Blacklist].[(All)]" sourceCaption="(All)" count="0"/>
        <level uniqueName="[trainers_projects].[Blacklist].[Blacklist]" sourceCaption="Blacklist" count="2">
          <ranges>
            <range startItem="0">
              <i n="[trainers_projects].[Blacklist].&amp;[Blacklisted]" c="Blacklisted"/>
              <i n="[trainers_projects].[Blacklist].&amp;[Not Blacklisted]" c="Not Blacklisted"/>
            </range>
          </ranges>
        </level>
      </levels>
      <selections count="1">
        <selection n="[trainers_projects].[Blacklist].[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3B9C269A-4A9D-4707-8B85-AEA166697B0E}" sourceName="[Trainers].[category]">
  <pivotTables>
    <pivotTable tabId="28" name="PivotTable12"/>
  </pivotTables>
  <data>
    <olap pivotCacheId="539802314">
      <levels count="2">
        <level uniqueName="[Trainers].[category].[(All)]" sourceCaption="(All)" count="0"/>
        <level uniqueName="[Trainers].[category].[category]" sourceCaption="category" count="5">
          <ranges>
            <range startItem="0">
              <i n="[Trainers].[category].&amp;[Back-end]" c="Back-end"/>
              <i n="[Trainers].[category].&amp;[Business]" c="Business"/>
              <i n="[Trainers].[category].&amp;[Data Analysis]" c="Data Analysis"/>
              <i n="[Trainers].[category].&amp;[Front-end]" c="Front-end"/>
              <i n="[Trainers].[category].&amp;[Marketing]" c="Marketing"/>
            </range>
          </ranges>
        </level>
      </levels>
      <selections count="1">
        <selection n="[Trainers].[category].[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degree1" xr10:uid="{1F9FC5C1-B1D1-41E7-99F0-EB05472AD1AD}" sourceName="[Trainers].[educational_degree]">
  <pivotTables>
    <pivotTable tabId="28" name="PivotTable12"/>
  </pivotTables>
  <data>
    <olap pivotCacheId="539802314">
      <levels count="2">
        <level uniqueName="[Trainers].[educational_degree].[(All)]" sourceCaption="(All)" count="0"/>
        <level uniqueName="[Trainers].[educational_degree].[educational_degree]" sourceCaption="educational_degree" count="4">
          <ranges>
            <range startItem="0">
              <i n="[Trainers].[educational_degree].&amp;[Bachelor]" c="Bachelor"/>
              <i n="[Trainers].[educational_degree].&amp;[Doctoral]" c="Doctoral"/>
              <i n="[Trainers].[educational_degree].&amp;[Graduate Diploma/certificate]" c="Graduate Diploma/certificate"/>
              <i n="[Trainers].[educational_degree].&amp;[Masters]" c="Masters"/>
            </range>
          </ranges>
        </level>
      </levels>
      <selections count="1">
        <selection n="[Trainers].[educational_degre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1" xr10:uid="{8DE3DA6D-4A46-4E4C-AD54-C3D5A33CFC8D}" sourceName="[Trainers].[experience_level]">
  <pivotTables>
    <pivotTable tabId="28" name="PivotTable12"/>
  </pivotTables>
  <data>
    <olap pivotCacheId="539802314">
      <levels count="2">
        <level uniqueName="[Trainers].[experience_level].[(All)]" sourceCaption="(All)" count="0"/>
        <level uniqueName="[Trainers].[experience_level].[experience_level]" sourceCaption="experience_level" count="2">
          <ranges>
            <range startItem="0">
              <i n="[Trainers].[experience_level].&amp;[Junior-level]" c="Junior-level"/>
              <i n="[Trainers].[experience_level].&amp;[Mid-level]" c="Mid-level"/>
            </range>
          </ranges>
        </level>
      </levels>
      <selections count="1">
        <selection n="[Trainers].[experience_level].[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300EFA4-0DBB-463F-8B0F-8BA8CED5EFA9}" sourceName="[Trainers].[gender]">
  <pivotTables>
    <pivotTable tabId="28" name="PivotTable12"/>
  </pivotTables>
  <data>
    <olap pivotCacheId="539802314">
      <levels count="2">
        <level uniqueName="[Trainers].[gender].[(All)]" sourceCaption="(All)" count="0"/>
        <level uniqueName="[Trainers].[gender].[gender]" sourceCaption="gender" count="2">
          <ranges>
            <range startItem="0">
              <i n="[Trainers].[gender].&amp;[Female]" c="Female"/>
              <i n="[Trainers].[gender].&amp;[Male]" c="Male"/>
            </range>
          </ranges>
        </level>
      </levels>
      <selections count="1">
        <selection n="[Trainers].[gender].[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5F426768-3EA3-41EF-BBDB-444E589A0A26}" sourceName="[Trainers].[category]">
  <pivotTables>
    <pivotTable tabId="30" name="Category's Metrics"/>
    <pivotTable tabId="30" name="Educationaldegree"/>
    <pivotTable tabId="30" name="experiencelevel"/>
    <pivotTable tabId="30" name="Gender"/>
    <pivotTable tabId="30" name="Category/Trainer"/>
    <pivotTable tabId="30" name="Projects/Category"/>
  </pivotTables>
  <data>
    <olap pivotCacheId="1749248938">
      <levels count="2">
        <level uniqueName="[Trainers].[category].[(All)]" sourceCaption="(All)" count="0"/>
        <level uniqueName="[Trainers].[category].[category]" sourceCaption="category" count="5">
          <ranges>
            <range startItem="0">
              <i n="[Trainers].[category].&amp;[Back-end]" c="Back-end"/>
              <i n="[Trainers].[category].&amp;[Business]" c="Business"/>
              <i n="[Trainers].[category].&amp;[Data Analysis]" c="Data Analysis"/>
              <i n="[Trainers].[category].&amp;[Front-end]" c="Front-end"/>
              <i n="[Trainers].[category].&amp;[Marketing]" c="Marketing"/>
            </range>
          </ranges>
        </level>
      </levels>
      <selections count="1">
        <selection n="[Trainers].[category].[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degree2" xr10:uid="{52E40EAF-1720-4AFC-B20F-55C2BB01AFC7}" sourceName="[Trainers].[educational_degree]">
  <pivotTables>
    <pivotTable tabId="30" name="Category's Metrics"/>
    <pivotTable tabId="30" name="Educationaldegree"/>
    <pivotTable tabId="30" name="experiencelevel"/>
    <pivotTable tabId="30" name="Gender"/>
    <pivotTable tabId="30" name="Category/Trainer"/>
    <pivotTable tabId="30" name="Projects/Category"/>
  </pivotTables>
  <data>
    <olap pivotCacheId="1749248938">
      <levels count="2">
        <level uniqueName="[Trainers].[educational_degree].[(All)]" sourceCaption="(All)" count="0"/>
        <level uniqueName="[Trainers].[educational_degree].[educational_degree]" sourceCaption="educational_degree" count="4">
          <ranges>
            <range startItem="0">
              <i n="[Trainers].[educational_degree].&amp;[Bachelor]" c="Bachelor"/>
              <i n="[Trainers].[educational_degree].&amp;[Doctoral]" c="Doctoral"/>
              <i n="[Trainers].[educational_degree].&amp;[Graduate Diploma/certificate]" c="Graduate Diploma/certificate"/>
              <i n="[Trainers].[educational_degree].&amp;[Masters]" c="Masters"/>
            </range>
          </ranges>
        </level>
      </levels>
      <selections count="1">
        <selection n="[Trainers].[educational_degre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2" xr10:uid="{1809FA16-3BBC-432C-96AA-8D1E29551870}" sourceName="[Trainers].[experience_level]">
  <pivotTables>
    <pivotTable tabId="30" name="Category's Metrics"/>
    <pivotTable tabId="30" name="Educationaldegree"/>
    <pivotTable tabId="30" name="experiencelevel"/>
    <pivotTable tabId="30" name="Gender"/>
    <pivotTable tabId="30" name="Category/Trainer"/>
    <pivotTable tabId="30" name="Projects/Category"/>
  </pivotTables>
  <data>
    <olap pivotCacheId="1749248938">
      <levels count="2">
        <level uniqueName="[Trainers].[experience_level].[(All)]" sourceCaption="(All)" count="0"/>
        <level uniqueName="[Trainers].[experience_level].[experience_level]" sourceCaption="experience_level" count="2">
          <ranges>
            <range startItem="0">
              <i n="[Trainers].[experience_level].&amp;[Junior-level]" c="Junior-level"/>
              <i n="[Trainers].[experience_level].&amp;[Mid-level]" c="Mid-level"/>
            </range>
          </ranges>
        </level>
      </levels>
      <selections count="1">
        <selection n="[Trainers].[experience_level].[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D34A204-7B1D-4B73-80D0-BDFB1B1BB4D9}" sourceName="[Trainers].[gender]">
  <pivotTables>
    <pivotTable tabId="30" name="Category's Metrics"/>
    <pivotTable tabId="30" name="Educationaldegree"/>
    <pivotTable tabId="30" name="experiencelevel"/>
    <pivotTable tabId="30" name="Gender"/>
    <pivotTable tabId="30" name="Category/Trainer"/>
    <pivotTable tabId="30" name="Projects/Category"/>
  </pivotTables>
  <data>
    <olap pivotCacheId="1749248938">
      <levels count="2">
        <level uniqueName="[Trainers].[gender].[(All)]" sourceCaption="(All)" count="0"/>
        <level uniqueName="[Trainers].[gender].[gender]" sourceCaption="gender" count="2">
          <ranges>
            <range startItem="0">
              <i n="[Trainers].[gender].&amp;[Female]" c="Female"/>
              <i n="[Trainers].[gender].&amp;[Male]" c="Male"/>
            </range>
          </ranges>
        </level>
      </levels>
      <selections count="1">
        <selection n="[Trainers].[gender].[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3" xr10:uid="{DD353447-569D-44F8-A1A6-06A0D32A0F1D}" sourceName="[Trainers].[category]">
  <pivotTables>
    <pivotTable tabId="31" name="PivotTable1"/>
  </pivotTables>
  <data>
    <olap pivotCacheId="792594653">
      <levels count="2">
        <level uniqueName="[Trainers].[category].[(All)]" sourceCaption="(All)" count="0"/>
        <level uniqueName="[Trainers].[category].[category]" sourceCaption="category" count="5">
          <ranges>
            <range startItem="0">
              <i n="[Trainers].[category].&amp;[Back-end]" c="Back-end"/>
              <i n="[Trainers].[category].&amp;[Business]" c="Business"/>
              <i n="[Trainers].[category].&amp;[Data Analysis]" c="Data Analysis"/>
              <i n="[Trainers].[category].&amp;[Front-end]" c="Front-end"/>
              <i n="[Trainers].[category].&amp;[Marketing]" c="Marketing"/>
            </range>
          </ranges>
        </level>
      </levels>
      <selections count="1">
        <selection n="[Trainers].[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g_provider" xr10:uid="{5B88B4BD-F2EE-4C99-B350-DF2149F359FB}" sourceName="[Projects].[org_provider]">
  <pivotTables>
    <pivotTable tabId="31" name="PivotTable1"/>
  </pivotTables>
  <data>
    <olap pivotCacheId="792594653">
      <levels count="2">
        <level uniqueName="[Projects].[org_provider].[(All)]" sourceCaption="(All)" count="0"/>
        <level uniqueName="[Projects].[org_provider].[org_provider]" sourceCaption="org_provider" count="10">
          <ranges>
            <range startItem="0">
              <i n="[Projects].[org_provider].&amp;[HR]" c="HR"/>
              <i n="[Projects].[org_provider].&amp;[IMED]" c="IMED"/>
              <i n="[Projects].[org_provider].&amp;[LSL]" c="LSL"/>
              <i n="[Projects].[org_provider].&amp;[LSLS]" c="LSLS"/>
              <i n="[Projects].[org_provider].&amp;[ML]" c="ML"/>
              <i n="[Projects].[org_provider].&amp;[SA]" c="SA"/>
              <i n="[Projects].[org_provider].&amp;[SMED]" c="SMED"/>
              <i n="[Projects].[org_provider].&amp;[SOA]" c="SOA"/>
              <i n="[Projects].[org_provider].&amp;[T4S]" c="T4S"/>
              <i n="[Projects].[org_provider].&amp;[TIEC]" c="TIEC"/>
            </range>
          </ranges>
        </level>
      </levels>
      <selections count="1">
        <selection n="[Projects].[org_provider].[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_start_date__Year" xr10:uid="{FDA6A202-4DA5-4258-ABE8-B00209A5077B}" sourceName="[Projects].[p_start_date (Year)]">
  <pivotTables>
    <pivotTable tabId="31" name="PivotTable1"/>
  </pivotTables>
  <data>
    <olap pivotCacheId="792594653">
      <levels count="2">
        <level uniqueName="[Projects].[p_start_date (Year)].[(All)]" sourceCaption="(All)" count="0"/>
        <level uniqueName="[Projects].[p_start_date (Year)].[p_start_date (Year)]" sourceCaption="p_start_date (Year)" count="4">
          <ranges>
            <range startItem="0">
              <i n="[Projects].[p_start_date (Year)].&amp;[2021]" c="2021"/>
              <i n="[Projects].[p_start_date (Year)].&amp;[2022]" c="2022"/>
              <i n="[Projects].[p_start_date (Year)].&amp;[2023]" c="2023"/>
              <i n="[Projects].[p_start_date (Year)].&amp;[2024]" c="2024"/>
            </range>
          </ranges>
        </level>
      </levels>
      <selections count="1">
        <selection n="[Projects].[p_start_date (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al_degree" xr10:uid="{5FCF9C8E-25D5-4F3F-B452-C95688A4D6B3}" cache="Slicer_educational_degree" caption="educational_degree" columnCount="2" level="1" rowHeight="257175"/>
  <slicer name="experience_level" xr10:uid="{30DA9507-6768-48A6-9C97-287B99E9CCCE}" cache="Slicer_experience_level" caption="experience_level" level="1" rowHeight="257175"/>
  <slicer name="gender" xr10:uid="{36C901BC-69A2-4501-B93A-D4F9CDAB38C0}" cache="Slicer_gender" caption="gender" level="1" rowHeight="257175"/>
  <slicer name="category" xr10:uid="{3AE6E632-DC7A-48D8-9BCD-BC546D207423}" cache="Slicer_category" caption="category" columnCount="3"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lacklist" xr10:uid="{647CCCAD-FEEF-4FCE-89B3-9068521E53E8}" cache="Slicer_Blacklist" caption="Blacklist" columnCount="2" level="1" rowHeight="257175"/>
  <slicer name="category 1" xr10:uid="{577DFD97-C1CF-406F-92E2-A724394DDC6F}" cache="Slicer_category1" caption="category" columnCount="2" level="1" rowHeight="257175"/>
  <slicer name="educational_degree 1" xr10:uid="{705DF738-CA2E-49B0-B21F-AB52D9C057E1}" cache="Slicer_educational_degree1" caption="educational_degree" columnCount="2" level="1" rowHeight="257175"/>
  <slicer name="experience_level 1" xr10:uid="{C2368210-F510-4403-A6EC-464B2220A6A1}" cache="Slicer_experience_level1" caption="experience_level" columnCount="2" level="1" rowHeight="257175"/>
  <slicer name="gender 1" xr10:uid="{FD2146CD-88EA-4CE6-86D7-EF706E713062}" cache="Slicer_gender1" caption="gender" columnCount="2" level="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3F61A26E-C6BB-4B94-B499-A22E54537E67}" cache="Slicer_category2" caption="category" level="1" rowHeight="257175"/>
  <slicer name="educational_degree 2" xr10:uid="{82349CEC-23BB-47DE-BAE5-B58E84ADEE1E}" cache="Slicer_educational_degree2" caption="educational_degree" level="1" rowHeight="257175"/>
  <slicer name="experience_level 2" xr10:uid="{399B21DD-6507-40B6-9C43-6AD6B46B536E}" cache="Slicer_experience_level2" caption="experience_level" columnCount="2" level="1" rowHeight="257175"/>
  <slicer name="gender 2" xr10:uid="{3F17E7CC-714E-4E67-B814-4DC71D9FBE35}" cache="Slicer_gender2" caption="gender" level="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3" xr10:uid="{0C3AB769-A2B9-426F-8487-59BE0ED1C76A}" cache="Slicer_category3" caption="category" level="1" rowHeight="257175"/>
  <slicer name="org_provider" xr10:uid="{420F7DF2-2D77-4C94-A38D-6F95716EA521}" cache="Slicer_org_provider" caption="org_provider" columnCount="2" level="1" rowHeight="257175"/>
  <slicer name="p_start_date (Year)" xr10:uid="{0C6D82EB-8C0C-4B53-97A7-332F76C0AB83}" cache="Slicer_p_start_date__Year" caption="p_start_date (Year)" columnCount="2" level="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69423B4-A7D9-49B3-8E3E-7AA9CCE4306E}" name="Projects" displayName="Projects" ref="A1:M21" tableType="queryTable" totalsRowShown="0">
  <autoFilter ref="A1:M21" xr:uid="{969423B4-A7D9-49B3-8E3E-7AA9CCE4306E}"/>
  <tableColumns count="13">
    <tableColumn id="1" xr3:uid="{97497056-EFB3-4D7B-A643-D47A54219A96}" uniqueName="1" name="p_code" queryTableFieldId="1" dataDxfId="7"/>
    <tableColumn id="2" xr3:uid="{9AA5A4D7-CF8F-4D7B-88C5-241D3570E755}" uniqueName="2" name="p_name" queryTableFieldId="2" dataDxfId="6"/>
    <tableColumn id="3" xr3:uid="{B15C5C20-4529-41A5-9269-AF1CCF2D991E}" uniqueName="3" name="p_start_date" queryTableFieldId="3" dataDxfId="2"/>
    <tableColumn id="10" xr3:uid="{F620D3D9-3957-46A8-8AF9-C939F02928AA}" uniqueName="10" name="Year" queryTableFieldId="9" dataDxfId="1">
      <calculatedColumnFormula>YEAR(Projects[[#This Row],[p_start_date]])</calculatedColumnFormula>
    </tableColumn>
    <tableColumn id="4" xr3:uid="{3079F701-D9A5-4121-964C-9078FC2525FF}" uniqueName="4" name="p_end_date" queryTableFieldId="4" dataDxfId="0"/>
    <tableColumn id="5" xr3:uid="{C4C3CDCC-30F4-4A6D-845F-78DD2BCB2AEA}" uniqueName="5" name="org_provider" queryTableFieldId="5" dataDxfId="5"/>
    <tableColumn id="6" xr3:uid="{681D5C77-48B7-427A-A218-656D7626258E}" uniqueName="6" name="total_estimated_hours" queryTableFieldId="6"/>
    <tableColumn id="7" xr3:uid="{651F2847-7F8F-4F6D-A786-9CD33996DA0B}" uniqueName="7" name="number_of_sessions" queryTableFieldId="7"/>
    <tableColumn id="8" xr3:uid="{A9A45650-001D-4C8E-B9C8-CC5D56A4564D}" uniqueName="8" name="budget" queryTableFieldId="8"/>
    <tableColumn id="9" xr3:uid="{66D08339-F865-4B7F-AD6B-0FE58C8A1D2D}" uniqueName="9" name="p_start_date (Year)" queryTableFieldId="10"/>
    <tableColumn id="11" xr3:uid="{B452D9F9-E616-4EAF-B929-80F599C169E2}" uniqueName="11" name="p_start_date (Quarter)" queryTableFieldId="11"/>
    <tableColumn id="12" xr3:uid="{286E6F79-196E-4FE7-8BC2-3AE08990D77B}" uniqueName="12" name="p_start_date (Month Index)" queryTableFieldId="12"/>
    <tableColumn id="13" xr3:uid="{C9A3CE6F-8E90-4188-9342-2093985F329A}" uniqueName="13" name="p_start_date (Month)"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art_date" xr10:uid="{68C571E5-1C44-4C15-B4F7-72BD936A6D95}" sourceName="[trainers_projects].[start_date]">
  <pivotTables>
    <pivotTable tabId="5" name="PivotTable2"/>
  </pivotTables>
  <state minimalRefreshVersion="6" lastRefreshVersion="6" pivotCacheId="1097616642" filterType="unknown">
    <bounds startDate="2021-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art_date1" xr10:uid="{75CD52EC-ABD6-4DAB-9121-C56EC2C79F1F}" sourceName="[trainers_projects].[start_date]">
  <pivotTables>
    <pivotTable tabId="28" name="PivotTable12"/>
  </pivotTables>
  <state minimalRefreshVersion="6" lastRefreshVersion="6" pivotCacheId="1784217672" filterType="dateBetween">
    <selection startDate="2021-01-01T00:00:00" endDate="2024-12-31T00:00:00"/>
    <bounds startDate="2021-01-01T00:00:00" endDate="2025-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art_date2" xr10:uid="{736D8C52-43F5-43B3-9FF9-5F1E72581A53}" sourceName="[trainers_projects].[start_date]">
  <pivotTables>
    <pivotTable tabId="30" name="Category's Metrics"/>
    <pivotTable tabId="30" name="Educationaldegree"/>
    <pivotTable tabId="30" name="experiencelevel"/>
    <pivotTable tabId="30" name="Gender"/>
    <pivotTable tabId="30" name="Category/Trainer"/>
    <pivotTable tabId="30" name="Projects/Category"/>
  </pivotTables>
  <state minimalRefreshVersion="6" lastRefreshVersion="6" pivotCacheId="128624322" filterType="unknown">
    <bounds startDate="2021-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date" xr10:uid="{C5D43873-5AD5-46A7-A220-BF4CC6D4D410}" cache="Timeline_start_date" caption="start_date" showHorizontalScrollbar="0" level="0" selectionLevel="0" scrollPosition="2021-01-01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date 1" xr10:uid="{C799D0F6-01A5-465A-B388-F757F9AEE92A}" cache="Timeline_start_date1" caption="start_date" level="0" selectionLevel="0" scrollPosition="2021-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date 2" xr10:uid="{A7F0C768-439F-4B4D-B353-A8210FD83927}" cache="Timeline_start_date2" caption="start_date" level="0" selectionLevel="0" scrollPosition="2021-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8" Type="http://schemas.microsoft.com/office/2007/relationships/slicer" Target="../slicers/slicer3.xml"/><Relationship Id="rId3" Type="http://schemas.openxmlformats.org/officeDocument/2006/relationships/pivotTable" Target="../pivotTables/pivotTable5.xml"/><Relationship Id="rId7"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microsoft.com/office/2011/relationships/timeline" Target="../timelines/timelin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019C2-B73F-4EBF-BC05-442FE83F88E4}">
  <sheetPr codeName="Sheet1"/>
  <dimension ref="G1:P1026"/>
  <sheetViews>
    <sheetView tabSelected="1" topLeftCell="I1" workbookViewId="0">
      <selection activeCell="G11" sqref="G11:N11"/>
      <pivotSelection pane="bottomRight" showHeader="1" extendable="1" axis="axisRow" start="2" max="31" activeRow="10" activeCol="6" previousRow="10" previousCol="6" click="1" r:id="rId1">
        <pivotArea dataOnly="0" axis="axisRow" fieldPosition="0">
          <references count="1">
            <reference field="0" count="1">
              <x v="2"/>
            </reference>
          </references>
        </pivotArea>
      </pivotSelection>
    </sheetView>
  </sheetViews>
  <sheetFormatPr defaultRowHeight="15" x14ac:dyDescent="0.25"/>
  <cols>
    <col min="7" max="7" width="15.42578125" bestFit="1" customWidth="1"/>
    <col min="8" max="8" width="14.28515625" bestFit="1" customWidth="1"/>
    <col min="9" max="9" width="15.85546875" style="6" bestFit="1" customWidth="1"/>
    <col min="10" max="10" width="15.28515625" bestFit="1" customWidth="1"/>
    <col min="11" max="11" width="17.28515625" bestFit="1" customWidth="1"/>
    <col min="12" max="12" width="22" bestFit="1" customWidth="1"/>
    <col min="13" max="13" width="16.7109375" bestFit="1" customWidth="1"/>
    <col min="14" max="14" width="18" bestFit="1" customWidth="1"/>
    <col min="15" max="15" width="20.85546875" bestFit="1" customWidth="1"/>
    <col min="16" max="16" width="11.42578125" bestFit="1" customWidth="1"/>
    <col min="17" max="17" width="10.42578125" bestFit="1" customWidth="1"/>
    <col min="18" max="18" width="16.7109375" bestFit="1" customWidth="1"/>
    <col min="19" max="19" width="14.7109375" bestFit="1" customWidth="1"/>
    <col min="20" max="20" width="19.28515625" bestFit="1" customWidth="1"/>
    <col min="21" max="21" width="20.85546875" bestFit="1" customWidth="1"/>
    <col min="22" max="22" width="32.42578125" bestFit="1" customWidth="1"/>
    <col min="23" max="23" width="22.28515625" bestFit="1" customWidth="1"/>
    <col min="24" max="24" width="27" bestFit="1" customWidth="1"/>
    <col min="25" max="25" width="21.85546875" bestFit="1" customWidth="1"/>
  </cols>
  <sheetData>
    <row r="1" spans="7:16" x14ac:dyDescent="0.25">
      <c r="O1" s="4" t="s">
        <v>93</v>
      </c>
      <c r="P1" t="s">
        <v>56</v>
      </c>
    </row>
    <row r="2" spans="7:16" x14ac:dyDescent="0.25">
      <c r="O2" s="4" t="s">
        <v>94</v>
      </c>
      <c r="P2" cm="1">
        <f t="array" ref="P2">YEAR(MAX(_xlfn._xlws.FILTER(Projects[[#All],[p_start_date]],Projects[[#All],[p_name]]='Trainers Metrics'!$P$1)))</f>
        <v>2021</v>
      </c>
    </row>
    <row r="3" spans="7:16" x14ac:dyDescent="0.25">
      <c r="O3" s="4" t="s">
        <v>95</v>
      </c>
      <c r="P3" cm="1">
        <f t="array" ref="P3">_xlfn._xlws.FILTER(Projects[[#All],[budget]],(Projects[[#All],[p_name]]='Trainers Metrics'!$P$1)*(Projects[[#All],[Year]]='Trainers Metrics'!$P$2))</f>
        <v>9000</v>
      </c>
    </row>
    <row r="4" spans="7:16" x14ac:dyDescent="0.25">
      <c r="O4" s="4" t="s">
        <v>96</v>
      </c>
      <c r="P4" cm="1">
        <f t="array" ref="P4">_xlfn._xlws.FILTER(Projects[[#All],[total_estimated_hours]],(Projects[[#All],[p_name]]='Trainers Metrics'!$P$1)*(Projects[[#All],[Year]]='Trainers Metrics'!$P$2))</f>
        <v>60</v>
      </c>
    </row>
    <row r="6" spans="7:16" x14ac:dyDescent="0.25">
      <c r="O6" s="4" t="s">
        <v>92</v>
      </c>
      <c r="P6" s="4" t="s">
        <v>90</v>
      </c>
    </row>
    <row r="7" spans="7:16" x14ac:dyDescent="0.25">
      <c r="O7">
        <f>SUM(O9:O1048576)</f>
        <v>0</v>
      </c>
      <c r="P7">
        <f>SUM(P9:P1048576)</f>
        <v>0</v>
      </c>
    </row>
    <row r="8" spans="7:16" x14ac:dyDescent="0.25">
      <c r="G8" s="2" t="s">
        <v>80</v>
      </c>
      <c r="H8" t="s">
        <v>81</v>
      </c>
      <c r="I8" t="s">
        <v>82</v>
      </c>
      <c r="J8" t="s">
        <v>83</v>
      </c>
      <c r="K8" t="s">
        <v>84</v>
      </c>
      <c r="L8" t="s">
        <v>88</v>
      </c>
      <c r="M8" t="s">
        <v>85</v>
      </c>
      <c r="N8" t="s">
        <v>89</v>
      </c>
      <c r="O8" s="9" t="s">
        <v>97</v>
      </c>
      <c r="P8" s="4" t="s">
        <v>91</v>
      </c>
    </row>
    <row r="9" spans="7:16" x14ac:dyDescent="0.25">
      <c r="G9" s="3" t="s">
        <v>0</v>
      </c>
      <c r="H9" s="5">
        <v>0.15</v>
      </c>
      <c r="I9" s="5">
        <v>0.81</v>
      </c>
      <c r="J9" s="17">
        <v>2023</v>
      </c>
      <c r="K9" s="7">
        <v>400</v>
      </c>
      <c r="L9" s="5">
        <v>0.81</v>
      </c>
      <c r="M9" s="17" t="s">
        <v>86</v>
      </c>
      <c r="N9" s="17" t="s">
        <v>100</v>
      </c>
      <c r="P9" t="str">
        <f t="shared" ref="P9:P73" si="0">IFERROR(IF((O9*GETPIVOTDATA("[Measures].[recent hourly rate]",$G$8,"[Trainers].[trainer_name]","[Trainers].[trainer_name].&amp;["&amp;G9&amp;"]"))=0,"",(O9*GETPIVOTDATA("[Measures].[recent hourly rate]",$G$8,"[Trainers].[trainer_name]","[Trainers].[trainer_name].&amp;["&amp;G9&amp;"]"))),"")</f>
        <v/>
      </c>
    </row>
    <row r="10" spans="7:16" x14ac:dyDescent="0.25">
      <c r="G10" s="3" t="s">
        <v>26</v>
      </c>
      <c r="H10" s="5">
        <v>0.1</v>
      </c>
      <c r="I10" s="5">
        <v>0.82499999999999996</v>
      </c>
      <c r="J10" s="17">
        <v>2022</v>
      </c>
      <c r="K10" s="7">
        <v>400</v>
      </c>
      <c r="L10" s="5">
        <v>0.75</v>
      </c>
      <c r="M10" s="17" t="s">
        <v>86</v>
      </c>
      <c r="N10" s="17" t="s">
        <v>32</v>
      </c>
      <c r="P10" t="str">
        <f t="shared" si="0"/>
        <v/>
      </c>
    </row>
    <row r="11" spans="7:16" x14ac:dyDescent="0.25">
      <c r="G11" s="3" t="s">
        <v>1</v>
      </c>
      <c r="H11" s="5">
        <v>0.15</v>
      </c>
      <c r="I11" s="5">
        <v>0.84666666666666668</v>
      </c>
      <c r="J11" s="17">
        <v>2024</v>
      </c>
      <c r="K11" s="7">
        <v>600</v>
      </c>
      <c r="L11" s="5">
        <v>0.75</v>
      </c>
      <c r="M11" s="17" t="s">
        <v>86</v>
      </c>
      <c r="N11" s="17" t="s">
        <v>32</v>
      </c>
      <c r="P11" t="str">
        <f t="shared" si="0"/>
        <v/>
      </c>
    </row>
    <row r="12" spans="7:16" x14ac:dyDescent="0.25">
      <c r="G12" s="3" t="s">
        <v>2</v>
      </c>
      <c r="H12" s="5">
        <v>0.15</v>
      </c>
      <c r="I12" s="5">
        <v>0.73603333333333332</v>
      </c>
      <c r="J12" s="17">
        <v>2024</v>
      </c>
      <c r="K12" s="7">
        <v>400</v>
      </c>
      <c r="L12" s="5">
        <v>0.55810000000000004</v>
      </c>
      <c r="M12" s="17" t="s">
        <v>86</v>
      </c>
      <c r="N12" s="17" t="s">
        <v>32</v>
      </c>
      <c r="P12" t="str">
        <f t="shared" si="0"/>
        <v/>
      </c>
    </row>
    <row r="13" spans="7:16" x14ac:dyDescent="0.25">
      <c r="G13" s="3" t="s">
        <v>3</v>
      </c>
      <c r="H13" s="5">
        <v>0.15</v>
      </c>
      <c r="I13" s="5">
        <v>0.73603333333333332</v>
      </c>
      <c r="J13" s="17">
        <v>2024</v>
      </c>
      <c r="K13" s="7">
        <v>400</v>
      </c>
      <c r="L13" s="5">
        <v>0.55810000000000004</v>
      </c>
      <c r="M13" s="17" t="s">
        <v>86</v>
      </c>
      <c r="N13" s="17" t="s">
        <v>32</v>
      </c>
      <c r="P13" t="str">
        <f t="shared" si="0"/>
        <v/>
      </c>
    </row>
    <row r="14" spans="7:16" x14ac:dyDescent="0.25">
      <c r="G14" s="3" t="s">
        <v>29</v>
      </c>
      <c r="H14" s="5">
        <v>0.15</v>
      </c>
      <c r="I14" s="5">
        <v>0.75603333333333333</v>
      </c>
      <c r="J14" s="17">
        <v>2024</v>
      </c>
      <c r="K14" s="7">
        <v>400</v>
      </c>
      <c r="L14" s="5">
        <v>0.55810000000000004</v>
      </c>
      <c r="M14" s="17" t="s">
        <v>86</v>
      </c>
      <c r="N14" s="17" t="s">
        <v>32</v>
      </c>
      <c r="P14" t="str">
        <f t="shared" si="0"/>
        <v/>
      </c>
    </row>
    <row r="15" spans="7:16" x14ac:dyDescent="0.25">
      <c r="G15" s="3" t="s">
        <v>4</v>
      </c>
      <c r="H15" s="5">
        <v>0.15</v>
      </c>
      <c r="I15" s="5">
        <v>0.73603333333333332</v>
      </c>
      <c r="J15" s="17">
        <v>2024</v>
      </c>
      <c r="K15" s="7">
        <v>400</v>
      </c>
      <c r="L15" s="5">
        <v>0.55810000000000004</v>
      </c>
      <c r="M15" s="17" t="s">
        <v>86</v>
      </c>
      <c r="N15" s="17" t="s">
        <v>32</v>
      </c>
      <c r="P15" t="str">
        <f t="shared" si="0"/>
        <v/>
      </c>
    </row>
    <row r="16" spans="7:16" x14ac:dyDescent="0.25">
      <c r="G16" s="3" t="s">
        <v>5</v>
      </c>
      <c r="H16" s="5">
        <v>0.15</v>
      </c>
      <c r="I16" s="5">
        <v>0.73603333333333332</v>
      </c>
      <c r="J16" s="17">
        <v>2024</v>
      </c>
      <c r="K16" s="7">
        <v>400</v>
      </c>
      <c r="L16" s="5">
        <v>0.55810000000000004</v>
      </c>
      <c r="M16" s="17" t="s">
        <v>86</v>
      </c>
      <c r="N16" s="17" t="s">
        <v>32</v>
      </c>
      <c r="P16" t="str">
        <f t="shared" si="0"/>
        <v/>
      </c>
    </row>
    <row r="17" spans="7:16" x14ac:dyDescent="0.25">
      <c r="G17" s="3" t="s">
        <v>6</v>
      </c>
      <c r="H17" s="5">
        <v>0.15</v>
      </c>
      <c r="I17" s="5">
        <v>0.6246666666666667</v>
      </c>
      <c r="J17" s="17">
        <v>2024</v>
      </c>
      <c r="K17" s="7">
        <v>400</v>
      </c>
      <c r="L17" s="5">
        <v>0.4</v>
      </c>
      <c r="M17" s="17" t="s">
        <v>86</v>
      </c>
      <c r="N17" s="17" t="s">
        <v>32</v>
      </c>
      <c r="P17" t="str">
        <f t="shared" si="0"/>
        <v/>
      </c>
    </row>
    <row r="18" spans="7:16" x14ac:dyDescent="0.25">
      <c r="G18" s="3" t="s">
        <v>7</v>
      </c>
      <c r="H18" s="5">
        <v>0.1</v>
      </c>
      <c r="I18" s="5">
        <v>0.65405000000000002</v>
      </c>
      <c r="J18" s="17">
        <v>2024</v>
      </c>
      <c r="K18" s="7">
        <v>400</v>
      </c>
      <c r="L18" s="5">
        <v>0.55810000000000004</v>
      </c>
      <c r="M18" s="17" t="s">
        <v>86</v>
      </c>
      <c r="N18" s="17" t="s">
        <v>32</v>
      </c>
      <c r="P18" t="str">
        <f t="shared" si="0"/>
        <v/>
      </c>
    </row>
    <row r="19" spans="7:16" x14ac:dyDescent="0.25">
      <c r="G19" s="3" t="s">
        <v>8</v>
      </c>
      <c r="H19" s="5">
        <v>0.05</v>
      </c>
      <c r="I19" s="5">
        <v>0.9</v>
      </c>
      <c r="J19" s="17">
        <v>2022</v>
      </c>
      <c r="K19" s="7">
        <v>300</v>
      </c>
      <c r="L19" s="5">
        <v>0.9</v>
      </c>
      <c r="M19" s="17" t="s">
        <v>87</v>
      </c>
      <c r="N19" s="17" t="s">
        <v>98</v>
      </c>
      <c r="P19" t="str">
        <f t="shared" si="0"/>
        <v/>
      </c>
    </row>
    <row r="20" spans="7:16" x14ac:dyDescent="0.25">
      <c r="G20" s="3" t="s">
        <v>9</v>
      </c>
      <c r="H20" s="5">
        <v>0.05</v>
      </c>
      <c r="I20" s="5">
        <v>0.55810000000000004</v>
      </c>
      <c r="J20" s="17">
        <v>2024</v>
      </c>
      <c r="K20" s="7">
        <v>400</v>
      </c>
      <c r="L20" s="5">
        <v>0.55810000000000004</v>
      </c>
      <c r="M20" s="17" t="s">
        <v>86</v>
      </c>
      <c r="N20" s="17" t="s">
        <v>32</v>
      </c>
      <c r="P20" t="str">
        <f t="shared" si="0"/>
        <v/>
      </c>
    </row>
    <row r="21" spans="7:16" x14ac:dyDescent="0.25">
      <c r="G21" s="3" t="s">
        <v>10</v>
      </c>
      <c r="H21" s="5">
        <v>0.05</v>
      </c>
      <c r="I21" s="5">
        <v>0.75</v>
      </c>
      <c r="J21" s="17">
        <v>2021</v>
      </c>
      <c r="K21" s="7">
        <v>400</v>
      </c>
      <c r="L21" s="5">
        <v>0.75</v>
      </c>
      <c r="M21" s="17" t="s">
        <v>86</v>
      </c>
      <c r="N21" s="17" t="s">
        <v>32</v>
      </c>
      <c r="P21" t="str">
        <f t="shared" si="0"/>
        <v/>
      </c>
    </row>
    <row r="22" spans="7:16" x14ac:dyDescent="0.25">
      <c r="G22" s="3" t="s">
        <v>11</v>
      </c>
      <c r="H22" s="5">
        <v>0.05</v>
      </c>
      <c r="I22" s="5">
        <v>0.9</v>
      </c>
      <c r="J22" s="17">
        <v>2022</v>
      </c>
      <c r="K22" s="7">
        <v>300</v>
      </c>
      <c r="L22" s="5">
        <v>0.9</v>
      </c>
      <c r="M22" s="17" t="s">
        <v>87</v>
      </c>
      <c r="N22" s="17" t="s">
        <v>98</v>
      </c>
      <c r="P22" t="str">
        <f t="shared" si="0"/>
        <v/>
      </c>
    </row>
    <row r="23" spans="7:16" x14ac:dyDescent="0.25">
      <c r="G23" s="3" t="s">
        <v>12</v>
      </c>
      <c r="H23" s="5">
        <v>0.1</v>
      </c>
      <c r="I23" s="5">
        <v>0.65405000000000002</v>
      </c>
      <c r="J23" s="17">
        <v>2024</v>
      </c>
      <c r="K23" s="7">
        <v>800</v>
      </c>
      <c r="L23" s="5">
        <v>0.55810000000000004</v>
      </c>
      <c r="M23" s="17" t="s">
        <v>86</v>
      </c>
      <c r="N23" s="17" t="s">
        <v>32</v>
      </c>
      <c r="P23" t="str">
        <f t="shared" si="0"/>
        <v/>
      </c>
    </row>
    <row r="24" spans="7:16" x14ac:dyDescent="0.25">
      <c r="G24" s="3" t="s">
        <v>13</v>
      </c>
      <c r="H24" s="5">
        <v>0.05</v>
      </c>
      <c r="I24" s="5">
        <v>0.9</v>
      </c>
      <c r="J24" s="17">
        <v>2021</v>
      </c>
      <c r="K24" s="7">
        <v>200</v>
      </c>
      <c r="L24" s="5">
        <v>0.9</v>
      </c>
      <c r="M24" s="17" t="s">
        <v>87</v>
      </c>
      <c r="N24" s="17" t="s">
        <v>98</v>
      </c>
      <c r="P24" t="str">
        <f t="shared" si="0"/>
        <v/>
      </c>
    </row>
    <row r="25" spans="7:16" x14ac:dyDescent="0.25">
      <c r="G25" s="3" t="s">
        <v>14</v>
      </c>
      <c r="H25" s="5">
        <v>0.05</v>
      </c>
      <c r="I25" s="5">
        <v>0.55810000000000004</v>
      </c>
      <c r="J25" s="17">
        <v>2024</v>
      </c>
      <c r="K25" s="7">
        <v>400</v>
      </c>
      <c r="L25" s="5">
        <v>0.55810000000000004</v>
      </c>
      <c r="M25" s="17" t="s">
        <v>86</v>
      </c>
      <c r="N25" s="17" t="s">
        <v>32</v>
      </c>
      <c r="P25" t="str">
        <f t="shared" si="0"/>
        <v/>
      </c>
    </row>
    <row r="26" spans="7:16" x14ac:dyDescent="0.25">
      <c r="G26" s="3" t="s">
        <v>15</v>
      </c>
      <c r="H26" s="5">
        <v>0.05</v>
      </c>
      <c r="I26" s="5">
        <v>0.75</v>
      </c>
      <c r="J26" s="17">
        <v>2021</v>
      </c>
      <c r="K26" s="7">
        <v>1000</v>
      </c>
      <c r="L26" s="5">
        <v>0.75</v>
      </c>
      <c r="M26" s="17" t="s">
        <v>86</v>
      </c>
      <c r="N26" s="17" t="s">
        <v>32</v>
      </c>
      <c r="P26" t="str">
        <f t="shared" si="0"/>
        <v/>
      </c>
    </row>
    <row r="27" spans="7:16" x14ac:dyDescent="0.25">
      <c r="G27" s="3" t="s">
        <v>16</v>
      </c>
      <c r="H27" s="5">
        <v>0.05</v>
      </c>
      <c r="I27" s="5">
        <v>0.9</v>
      </c>
      <c r="J27" s="17">
        <v>2021</v>
      </c>
      <c r="K27" s="7">
        <v>300</v>
      </c>
      <c r="L27" s="5">
        <v>0.9</v>
      </c>
      <c r="M27" s="17" t="s">
        <v>87</v>
      </c>
      <c r="N27" s="17" t="s">
        <v>98</v>
      </c>
      <c r="P27" t="str">
        <f t="shared" si="0"/>
        <v/>
      </c>
    </row>
    <row r="28" spans="7:16" x14ac:dyDescent="0.25">
      <c r="G28" s="3" t="s">
        <v>17</v>
      </c>
      <c r="H28" s="5">
        <v>0.05</v>
      </c>
      <c r="I28" s="5">
        <v>0.55810000000000004</v>
      </c>
      <c r="J28" s="17">
        <v>2024</v>
      </c>
      <c r="K28" s="7">
        <v>400</v>
      </c>
      <c r="L28" s="5">
        <v>0.55810000000000004</v>
      </c>
      <c r="M28" s="17" t="s">
        <v>86</v>
      </c>
      <c r="N28" s="17" t="s">
        <v>32</v>
      </c>
      <c r="P28" t="str">
        <f t="shared" si="0"/>
        <v/>
      </c>
    </row>
    <row r="29" spans="7:16" x14ac:dyDescent="0.25">
      <c r="G29" s="3" t="s">
        <v>27</v>
      </c>
      <c r="H29" s="5">
        <v>0.1</v>
      </c>
      <c r="I29" s="5">
        <v>0.72904999999999998</v>
      </c>
      <c r="J29" s="17">
        <v>2024</v>
      </c>
      <c r="K29" s="7">
        <v>400</v>
      </c>
      <c r="L29" s="5">
        <v>0.55810000000000004</v>
      </c>
      <c r="M29" s="17" t="s">
        <v>86</v>
      </c>
      <c r="N29" s="17" t="s">
        <v>32</v>
      </c>
      <c r="P29" t="str">
        <f t="shared" si="0"/>
        <v/>
      </c>
    </row>
    <row r="30" spans="7:16" x14ac:dyDescent="0.25">
      <c r="G30" s="3" t="s">
        <v>18</v>
      </c>
      <c r="H30" s="5">
        <v>0.05</v>
      </c>
      <c r="I30" s="5">
        <v>0.68</v>
      </c>
      <c r="J30" s="17">
        <v>2021</v>
      </c>
      <c r="K30" s="7">
        <v>700</v>
      </c>
      <c r="L30" s="5">
        <v>0.68</v>
      </c>
      <c r="M30" s="17" t="s">
        <v>86</v>
      </c>
      <c r="N30" s="17" t="s">
        <v>32</v>
      </c>
      <c r="P30" t="str">
        <f t="shared" si="0"/>
        <v/>
      </c>
    </row>
    <row r="31" spans="7:16" x14ac:dyDescent="0.25">
      <c r="G31" s="3" t="s">
        <v>19</v>
      </c>
      <c r="H31" s="5">
        <v>0.1</v>
      </c>
      <c r="I31" s="5">
        <v>0.35</v>
      </c>
      <c r="J31" s="17">
        <v>2024</v>
      </c>
      <c r="K31" s="7">
        <v>400</v>
      </c>
      <c r="L31" s="5">
        <v>0.2</v>
      </c>
      <c r="M31" s="17" t="s">
        <v>86</v>
      </c>
      <c r="N31" s="17" t="s">
        <v>32</v>
      </c>
      <c r="P31" t="str">
        <f t="shared" si="0"/>
        <v/>
      </c>
    </row>
    <row r="32" spans="7:16" x14ac:dyDescent="0.25">
      <c r="G32" s="3" t="s">
        <v>20</v>
      </c>
      <c r="H32" s="5">
        <v>0.05</v>
      </c>
      <c r="I32" s="5">
        <v>0.45</v>
      </c>
      <c r="J32" s="17">
        <v>2021</v>
      </c>
      <c r="K32" s="7">
        <v>400</v>
      </c>
      <c r="L32" s="5">
        <v>0.45</v>
      </c>
      <c r="M32" s="17" t="s">
        <v>86</v>
      </c>
      <c r="N32" s="17" t="s">
        <v>32</v>
      </c>
      <c r="P32" t="str">
        <f t="shared" si="0"/>
        <v/>
      </c>
    </row>
    <row r="33" spans="7:16" x14ac:dyDescent="0.25">
      <c r="G33" s="3" t="s">
        <v>21</v>
      </c>
      <c r="H33" s="5">
        <v>0.05</v>
      </c>
      <c r="I33" s="5">
        <v>0.9</v>
      </c>
      <c r="J33" s="17">
        <v>2021</v>
      </c>
      <c r="K33" s="7">
        <v>300</v>
      </c>
      <c r="L33" s="5">
        <v>0.9</v>
      </c>
      <c r="M33" s="17" t="s">
        <v>87</v>
      </c>
      <c r="N33" s="17" t="s">
        <v>98</v>
      </c>
      <c r="P33" t="str">
        <f t="shared" si="0"/>
        <v/>
      </c>
    </row>
    <row r="34" spans="7:16" x14ac:dyDescent="0.25">
      <c r="G34" s="3" t="s">
        <v>22</v>
      </c>
      <c r="H34" s="5">
        <v>0.1</v>
      </c>
      <c r="I34" s="5">
        <v>0.65405000000000002</v>
      </c>
      <c r="J34" s="17">
        <v>2024</v>
      </c>
      <c r="K34" s="7">
        <v>400</v>
      </c>
      <c r="L34" s="5">
        <v>0.55810000000000004</v>
      </c>
      <c r="M34" s="17" t="s">
        <v>86</v>
      </c>
      <c r="N34" s="17" t="s">
        <v>32</v>
      </c>
      <c r="P34" t="str">
        <f t="shared" si="0"/>
        <v/>
      </c>
    </row>
    <row r="35" spans="7:16" x14ac:dyDescent="0.25">
      <c r="G35" s="3" t="s">
        <v>23</v>
      </c>
      <c r="H35" s="5">
        <v>0.05</v>
      </c>
      <c r="I35" s="5">
        <v>0.9</v>
      </c>
      <c r="J35" s="17">
        <v>2021</v>
      </c>
      <c r="K35" s="7">
        <v>300</v>
      </c>
      <c r="L35" s="5">
        <v>0.9</v>
      </c>
      <c r="M35" s="17" t="s">
        <v>87</v>
      </c>
      <c r="N35" s="17" t="s">
        <v>98</v>
      </c>
      <c r="P35" t="str">
        <f t="shared" si="0"/>
        <v/>
      </c>
    </row>
    <row r="36" spans="7:16" x14ac:dyDescent="0.25">
      <c r="G36" s="3" t="s">
        <v>24</v>
      </c>
      <c r="H36" s="5">
        <v>0.05</v>
      </c>
      <c r="I36" s="5">
        <v>0.55810000000000004</v>
      </c>
      <c r="J36" s="17">
        <v>2024</v>
      </c>
      <c r="K36" s="7">
        <v>400</v>
      </c>
      <c r="L36" s="5">
        <v>0.55810000000000004</v>
      </c>
      <c r="M36" s="17" t="s">
        <v>86</v>
      </c>
      <c r="N36" s="17" t="s">
        <v>32</v>
      </c>
      <c r="P36" t="str">
        <f t="shared" si="0"/>
        <v/>
      </c>
    </row>
    <row r="37" spans="7:16" x14ac:dyDescent="0.25">
      <c r="G37" s="3" t="s">
        <v>28</v>
      </c>
      <c r="H37" s="5">
        <v>0.05</v>
      </c>
      <c r="I37" s="5">
        <v>0.75</v>
      </c>
      <c r="J37" s="17">
        <v>2021</v>
      </c>
      <c r="K37" s="7">
        <v>400</v>
      </c>
      <c r="L37" s="5">
        <v>0.75</v>
      </c>
      <c r="M37" s="17" t="s">
        <v>86</v>
      </c>
      <c r="N37" s="17" t="s">
        <v>32</v>
      </c>
      <c r="P37" t="str">
        <f t="shared" si="0"/>
        <v/>
      </c>
    </row>
    <row r="38" spans="7:16" x14ac:dyDescent="0.25">
      <c r="G38" s="3" t="s">
        <v>25</v>
      </c>
      <c r="H38" s="5">
        <v>0.05</v>
      </c>
      <c r="I38" s="5">
        <v>0.75</v>
      </c>
      <c r="J38" s="17">
        <v>2021</v>
      </c>
      <c r="K38" s="7">
        <v>400</v>
      </c>
      <c r="L38" s="5">
        <v>0.75</v>
      </c>
      <c r="M38" s="17" t="s">
        <v>86</v>
      </c>
      <c r="N38" s="17" t="s">
        <v>32</v>
      </c>
      <c r="P38" t="str">
        <f t="shared" si="0"/>
        <v/>
      </c>
    </row>
    <row r="39" spans="7:16" x14ac:dyDescent="0.25">
      <c r="G39" s="3" t="s">
        <v>79</v>
      </c>
      <c r="H39" s="5">
        <v>1</v>
      </c>
      <c r="I39" s="5">
        <v>0.71998653846153848</v>
      </c>
      <c r="J39" s="17">
        <v>2024</v>
      </c>
      <c r="K39" s="7">
        <v>437.5</v>
      </c>
      <c r="L39" s="5">
        <v>0.2</v>
      </c>
      <c r="M39" s="17" t="s">
        <v>86</v>
      </c>
      <c r="N39" s="17" t="s">
        <v>32</v>
      </c>
      <c r="O39" t="str">
        <f t="shared" ref="O39" si="1">IF(ISBLANK(G39),"","")</f>
        <v/>
      </c>
      <c r="P39" t="str">
        <f t="shared" si="0"/>
        <v/>
      </c>
    </row>
    <row r="40" spans="7:16" x14ac:dyDescent="0.25">
      <c r="I40"/>
      <c r="P40" t="str">
        <f t="shared" si="0"/>
        <v/>
      </c>
    </row>
    <row r="41" spans="7:16" x14ac:dyDescent="0.25">
      <c r="I41"/>
      <c r="P41" t="str">
        <f t="shared" si="0"/>
        <v/>
      </c>
    </row>
    <row r="42" spans="7:16" x14ac:dyDescent="0.25">
      <c r="I42"/>
      <c r="P42" t="str">
        <f t="shared" si="0"/>
        <v/>
      </c>
    </row>
    <row r="43" spans="7:16" x14ac:dyDescent="0.25">
      <c r="I43"/>
      <c r="P43" t="str">
        <f t="shared" si="0"/>
        <v/>
      </c>
    </row>
    <row r="44" spans="7:16" x14ac:dyDescent="0.25">
      <c r="I44"/>
      <c r="P44" t="str">
        <f t="shared" si="0"/>
        <v/>
      </c>
    </row>
    <row r="45" spans="7:16" x14ac:dyDescent="0.25">
      <c r="I45"/>
      <c r="P45" t="str">
        <f t="shared" si="0"/>
        <v/>
      </c>
    </row>
    <row r="46" spans="7:16" x14ac:dyDescent="0.25">
      <c r="I46"/>
      <c r="P46" t="str">
        <f t="shared" si="0"/>
        <v/>
      </c>
    </row>
    <row r="47" spans="7:16" x14ac:dyDescent="0.25">
      <c r="I47"/>
      <c r="P47" t="str">
        <f t="shared" si="0"/>
        <v/>
      </c>
    </row>
    <row r="48" spans="7:16" x14ac:dyDescent="0.25">
      <c r="I48"/>
      <c r="P48" t="str">
        <f t="shared" si="0"/>
        <v/>
      </c>
    </row>
    <row r="49" spans="9:16" x14ac:dyDescent="0.25">
      <c r="I49"/>
      <c r="P49" t="str">
        <f t="shared" si="0"/>
        <v/>
      </c>
    </row>
    <row r="50" spans="9:16" x14ac:dyDescent="0.25">
      <c r="I50"/>
      <c r="P50" t="str">
        <f t="shared" si="0"/>
        <v/>
      </c>
    </row>
    <row r="51" spans="9:16" x14ac:dyDescent="0.25">
      <c r="I51"/>
      <c r="P51" t="str">
        <f t="shared" si="0"/>
        <v/>
      </c>
    </row>
    <row r="52" spans="9:16" x14ac:dyDescent="0.25">
      <c r="I52"/>
      <c r="P52" t="str">
        <f t="shared" si="0"/>
        <v/>
      </c>
    </row>
    <row r="53" spans="9:16" x14ac:dyDescent="0.25">
      <c r="I53"/>
      <c r="P53" t="str">
        <f t="shared" si="0"/>
        <v/>
      </c>
    </row>
    <row r="54" spans="9:16" x14ac:dyDescent="0.25">
      <c r="I54"/>
      <c r="P54" t="str">
        <f t="shared" si="0"/>
        <v/>
      </c>
    </row>
    <row r="55" spans="9:16" x14ac:dyDescent="0.25">
      <c r="I55"/>
      <c r="P55" t="str">
        <f t="shared" si="0"/>
        <v/>
      </c>
    </row>
    <row r="56" spans="9:16" x14ac:dyDescent="0.25">
      <c r="I56"/>
      <c r="P56" t="str">
        <f t="shared" si="0"/>
        <v/>
      </c>
    </row>
    <row r="57" spans="9:16" x14ac:dyDescent="0.25">
      <c r="I57"/>
      <c r="P57" t="str">
        <f t="shared" si="0"/>
        <v/>
      </c>
    </row>
    <row r="58" spans="9:16" x14ac:dyDescent="0.25">
      <c r="I58"/>
      <c r="P58" t="str">
        <f t="shared" si="0"/>
        <v/>
      </c>
    </row>
    <row r="59" spans="9:16" x14ac:dyDescent="0.25">
      <c r="I59"/>
      <c r="P59" t="str">
        <f t="shared" si="0"/>
        <v/>
      </c>
    </row>
    <row r="60" spans="9:16" x14ac:dyDescent="0.25">
      <c r="I60"/>
      <c r="P60" t="str">
        <f t="shared" si="0"/>
        <v/>
      </c>
    </row>
    <row r="61" spans="9:16" x14ac:dyDescent="0.25">
      <c r="I61"/>
      <c r="P61" t="str">
        <f t="shared" si="0"/>
        <v/>
      </c>
    </row>
    <row r="62" spans="9:16" x14ac:dyDescent="0.25">
      <c r="I62"/>
      <c r="P62" t="str">
        <f t="shared" si="0"/>
        <v/>
      </c>
    </row>
    <row r="63" spans="9:16" x14ac:dyDescent="0.25">
      <c r="I63"/>
      <c r="P63" t="str">
        <f t="shared" si="0"/>
        <v/>
      </c>
    </row>
    <row r="64" spans="9:16" x14ac:dyDescent="0.25">
      <c r="I64"/>
      <c r="P64" t="str">
        <f t="shared" si="0"/>
        <v/>
      </c>
    </row>
    <row r="65" spans="9:16" x14ac:dyDescent="0.25">
      <c r="I65"/>
      <c r="P65" t="str">
        <f t="shared" si="0"/>
        <v/>
      </c>
    </row>
    <row r="66" spans="9:16" x14ac:dyDescent="0.25">
      <c r="I66"/>
      <c r="P66" t="str">
        <f t="shared" si="0"/>
        <v/>
      </c>
    </row>
    <row r="67" spans="9:16" x14ac:dyDescent="0.25">
      <c r="I67"/>
      <c r="P67" t="str">
        <f t="shared" si="0"/>
        <v/>
      </c>
    </row>
    <row r="68" spans="9:16" x14ac:dyDescent="0.25">
      <c r="I68"/>
      <c r="P68" t="str">
        <f t="shared" si="0"/>
        <v/>
      </c>
    </row>
    <row r="69" spans="9:16" x14ac:dyDescent="0.25">
      <c r="I69"/>
      <c r="P69" t="str">
        <f t="shared" si="0"/>
        <v/>
      </c>
    </row>
    <row r="70" spans="9:16" x14ac:dyDescent="0.25">
      <c r="I70"/>
      <c r="P70" t="str">
        <f t="shared" si="0"/>
        <v/>
      </c>
    </row>
    <row r="71" spans="9:16" x14ac:dyDescent="0.25">
      <c r="I71"/>
      <c r="P71" t="str">
        <f t="shared" si="0"/>
        <v/>
      </c>
    </row>
    <row r="72" spans="9:16" x14ac:dyDescent="0.25">
      <c r="I72"/>
      <c r="P72" t="str">
        <f t="shared" si="0"/>
        <v/>
      </c>
    </row>
    <row r="73" spans="9:16" x14ac:dyDescent="0.25">
      <c r="I73"/>
      <c r="P73" t="str">
        <f t="shared" si="0"/>
        <v/>
      </c>
    </row>
    <row r="74" spans="9:16" x14ac:dyDescent="0.25">
      <c r="I74"/>
      <c r="P74" t="str">
        <f t="shared" ref="P74:P137" si="2">IFERROR(IF((O74*GETPIVOTDATA("[Measures].[recent hourly rate]",$G$8,"[Trainers].[trainer_name]","[Trainers].[trainer_name].&amp;["&amp;G74&amp;"]"))=0,"",(O74*GETPIVOTDATA("[Measures].[recent hourly rate]",$G$8,"[Trainers].[trainer_name]","[Trainers].[trainer_name].&amp;["&amp;G74&amp;"]"))),"")</f>
        <v/>
      </c>
    </row>
    <row r="75" spans="9:16" x14ac:dyDescent="0.25">
      <c r="I75"/>
      <c r="P75" t="str">
        <f t="shared" si="2"/>
        <v/>
      </c>
    </row>
    <row r="76" spans="9:16" x14ac:dyDescent="0.25">
      <c r="I76"/>
      <c r="P76" t="str">
        <f t="shared" si="2"/>
        <v/>
      </c>
    </row>
    <row r="77" spans="9:16" x14ac:dyDescent="0.25">
      <c r="I77"/>
      <c r="P77" t="str">
        <f t="shared" si="2"/>
        <v/>
      </c>
    </row>
    <row r="78" spans="9:16" x14ac:dyDescent="0.25">
      <c r="I78"/>
      <c r="P78" t="str">
        <f t="shared" si="2"/>
        <v/>
      </c>
    </row>
    <row r="79" spans="9:16" x14ac:dyDescent="0.25">
      <c r="I79"/>
      <c r="P79" t="str">
        <f t="shared" si="2"/>
        <v/>
      </c>
    </row>
    <row r="80" spans="9:16" x14ac:dyDescent="0.25">
      <c r="I80"/>
      <c r="P80" t="str">
        <f t="shared" si="2"/>
        <v/>
      </c>
    </row>
    <row r="81" spans="9:16" x14ac:dyDescent="0.25">
      <c r="I81"/>
      <c r="P81" t="str">
        <f t="shared" si="2"/>
        <v/>
      </c>
    </row>
    <row r="82" spans="9:16" x14ac:dyDescent="0.25">
      <c r="I82"/>
      <c r="P82" t="str">
        <f t="shared" si="2"/>
        <v/>
      </c>
    </row>
    <row r="83" spans="9:16" x14ac:dyDescent="0.25">
      <c r="I83"/>
      <c r="P83" t="str">
        <f t="shared" si="2"/>
        <v/>
      </c>
    </row>
    <row r="84" spans="9:16" x14ac:dyDescent="0.25">
      <c r="I84"/>
      <c r="P84" t="str">
        <f t="shared" si="2"/>
        <v/>
      </c>
    </row>
    <row r="85" spans="9:16" x14ac:dyDescent="0.25">
      <c r="I85"/>
      <c r="P85" t="str">
        <f t="shared" si="2"/>
        <v/>
      </c>
    </row>
    <row r="86" spans="9:16" x14ac:dyDescent="0.25">
      <c r="I86"/>
      <c r="P86" t="str">
        <f t="shared" si="2"/>
        <v/>
      </c>
    </row>
    <row r="87" spans="9:16" x14ac:dyDescent="0.25">
      <c r="I87"/>
      <c r="P87" t="str">
        <f t="shared" si="2"/>
        <v/>
      </c>
    </row>
    <row r="88" spans="9:16" x14ac:dyDescent="0.25">
      <c r="I88"/>
      <c r="P88" t="str">
        <f t="shared" si="2"/>
        <v/>
      </c>
    </row>
    <row r="89" spans="9:16" x14ac:dyDescent="0.25">
      <c r="I89"/>
      <c r="P89" t="str">
        <f t="shared" si="2"/>
        <v/>
      </c>
    </row>
    <row r="90" spans="9:16" x14ac:dyDescent="0.25">
      <c r="I90"/>
      <c r="P90" t="str">
        <f t="shared" si="2"/>
        <v/>
      </c>
    </row>
    <row r="91" spans="9:16" x14ac:dyDescent="0.25">
      <c r="I91"/>
      <c r="P91" t="str">
        <f t="shared" si="2"/>
        <v/>
      </c>
    </row>
    <row r="92" spans="9:16" x14ac:dyDescent="0.25">
      <c r="I92"/>
      <c r="P92" t="str">
        <f t="shared" si="2"/>
        <v/>
      </c>
    </row>
    <row r="93" spans="9:16" x14ac:dyDescent="0.25">
      <c r="I93"/>
      <c r="P93" t="str">
        <f t="shared" si="2"/>
        <v/>
      </c>
    </row>
    <row r="94" spans="9:16" x14ac:dyDescent="0.25">
      <c r="I94"/>
      <c r="P94" t="str">
        <f t="shared" si="2"/>
        <v/>
      </c>
    </row>
    <row r="95" spans="9:16" x14ac:dyDescent="0.25">
      <c r="I95"/>
      <c r="P95" t="str">
        <f t="shared" si="2"/>
        <v/>
      </c>
    </row>
    <row r="96" spans="9:16" x14ac:dyDescent="0.25">
      <c r="I96"/>
      <c r="P96" t="str">
        <f t="shared" si="2"/>
        <v/>
      </c>
    </row>
    <row r="97" spans="9:16" x14ac:dyDescent="0.25">
      <c r="I97"/>
      <c r="P97" t="str">
        <f t="shared" si="2"/>
        <v/>
      </c>
    </row>
    <row r="98" spans="9:16" x14ac:dyDescent="0.25">
      <c r="I98"/>
      <c r="P98" t="str">
        <f t="shared" si="2"/>
        <v/>
      </c>
    </row>
    <row r="99" spans="9:16" x14ac:dyDescent="0.25">
      <c r="I99"/>
      <c r="P99" t="str">
        <f t="shared" si="2"/>
        <v/>
      </c>
    </row>
    <row r="100" spans="9:16" x14ac:dyDescent="0.25">
      <c r="I100"/>
      <c r="P100" t="str">
        <f t="shared" si="2"/>
        <v/>
      </c>
    </row>
    <row r="101" spans="9:16" x14ac:dyDescent="0.25">
      <c r="I101"/>
      <c r="P101" t="str">
        <f t="shared" si="2"/>
        <v/>
      </c>
    </row>
    <row r="102" spans="9:16" x14ac:dyDescent="0.25">
      <c r="I102"/>
      <c r="P102" t="str">
        <f t="shared" si="2"/>
        <v/>
      </c>
    </row>
    <row r="103" spans="9:16" x14ac:dyDescent="0.25">
      <c r="I103"/>
      <c r="P103" t="str">
        <f t="shared" si="2"/>
        <v/>
      </c>
    </row>
    <row r="104" spans="9:16" x14ac:dyDescent="0.25">
      <c r="I104"/>
      <c r="P104" t="str">
        <f t="shared" si="2"/>
        <v/>
      </c>
    </row>
    <row r="105" spans="9:16" x14ac:dyDescent="0.25">
      <c r="I105"/>
      <c r="P105" t="str">
        <f t="shared" si="2"/>
        <v/>
      </c>
    </row>
    <row r="106" spans="9:16" x14ac:dyDescent="0.25">
      <c r="I106"/>
      <c r="P106" t="str">
        <f t="shared" si="2"/>
        <v/>
      </c>
    </row>
    <row r="107" spans="9:16" x14ac:dyDescent="0.25">
      <c r="I107"/>
      <c r="P107" t="str">
        <f t="shared" si="2"/>
        <v/>
      </c>
    </row>
    <row r="108" spans="9:16" x14ac:dyDescent="0.25">
      <c r="I108"/>
      <c r="P108" t="str">
        <f t="shared" si="2"/>
        <v/>
      </c>
    </row>
    <row r="109" spans="9:16" x14ac:dyDescent="0.25">
      <c r="I109"/>
      <c r="P109" t="str">
        <f t="shared" si="2"/>
        <v/>
      </c>
    </row>
    <row r="110" spans="9:16" x14ac:dyDescent="0.25">
      <c r="I110"/>
      <c r="P110" t="str">
        <f t="shared" si="2"/>
        <v/>
      </c>
    </row>
    <row r="111" spans="9:16" x14ac:dyDescent="0.25">
      <c r="I111"/>
      <c r="P111" t="str">
        <f t="shared" si="2"/>
        <v/>
      </c>
    </row>
    <row r="112" spans="9:16" x14ac:dyDescent="0.25">
      <c r="I112"/>
      <c r="P112" t="str">
        <f t="shared" si="2"/>
        <v/>
      </c>
    </row>
    <row r="113" spans="9:16" x14ac:dyDescent="0.25">
      <c r="I113"/>
      <c r="P113" t="str">
        <f t="shared" si="2"/>
        <v/>
      </c>
    </row>
    <row r="114" spans="9:16" x14ac:dyDescent="0.25">
      <c r="I114"/>
      <c r="P114" t="str">
        <f t="shared" si="2"/>
        <v/>
      </c>
    </row>
    <row r="115" spans="9:16" x14ac:dyDescent="0.25">
      <c r="I115"/>
      <c r="P115" t="str">
        <f t="shared" si="2"/>
        <v/>
      </c>
    </row>
    <row r="116" spans="9:16" x14ac:dyDescent="0.25">
      <c r="I116"/>
      <c r="P116" t="str">
        <f t="shared" si="2"/>
        <v/>
      </c>
    </row>
    <row r="117" spans="9:16" x14ac:dyDescent="0.25">
      <c r="I117"/>
      <c r="P117" t="str">
        <f t="shared" si="2"/>
        <v/>
      </c>
    </row>
    <row r="118" spans="9:16" x14ac:dyDescent="0.25">
      <c r="I118"/>
      <c r="P118" t="str">
        <f t="shared" si="2"/>
        <v/>
      </c>
    </row>
    <row r="119" spans="9:16" x14ac:dyDescent="0.25">
      <c r="I119"/>
      <c r="P119" t="str">
        <f t="shared" si="2"/>
        <v/>
      </c>
    </row>
    <row r="120" spans="9:16" x14ac:dyDescent="0.25">
      <c r="I120"/>
      <c r="P120" t="str">
        <f t="shared" si="2"/>
        <v/>
      </c>
    </row>
    <row r="121" spans="9:16" x14ac:dyDescent="0.25">
      <c r="I121"/>
      <c r="P121" t="str">
        <f t="shared" si="2"/>
        <v/>
      </c>
    </row>
    <row r="122" spans="9:16" x14ac:dyDescent="0.25">
      <c r="I122"/>
      <c r="P122" t="str">
        <f t="shared" si="2"/>
        <v/>
      </c>
    </row>
    <row r="123" spans="9:16" x14ac:dyDescent="0.25">
      <c r="I123"/>
      <c r="P123" t="str">
        <f t="shared" si="2"/>
        <v/>
      </c>
    </row>
    <row r="124" spans="9:16" x14ac:dyDescent="0.25">
      <c r="I124"/>
      <c r="P124" t="str">
        <f t="shared" si="2"/>
        <v/>
      </c>
    </row>
    <row r="125" spans="9:16" x14ac:dyDescent="0.25">
      <c r="I125"/>
      <c r="P125" t="str">
        <f t="shared" si="2"/>
        <v/>
      </c>
    </row>
    <row r="126" spans="9:16" x14ac:dyDescent="0.25">
      <c r="I126"/>
      <c r="P126" t="str">
        <f t="shared" si="2"/>
        <v/>
      </c>
    </row>
    <row r="127" spans="9:16" x14ac:dyDescent="0.25">
      <c r="I127"/>
      <c r="P127" t="str">
        <f t="shared" si="2"/>
        <v/>
      </c>
    </row>
    <row r="128" spans="9:16" x14ac:dyDescent="0.25">
      <c r="I128"/>
      <c r="P128" t="str">
        <f t="shared" si="2"/>
        <v/>
      </c>
    </row>
    <row r="129" spans="9:16" x14ac:dyDescent="0.25">
      <c r="I129"/>
      <c r="P129" t="str">
        <f t="shared" si="2"/>
        <v/>
      </c>
    </row>
    <row r="130" spans="9:16" x14ac:dyDescent="0.25">
      <c r="I130"/>
      <c r="P130" t="str">
        <f t="shared" si="2"/>
        <v/>
      </c>
    </row>
    <row r="131" spans="9:16" x14ac:dyDescent="0.25">
      <c r="I131"/>
      <c r="P131" t="str">
        <f t="shared" si="2"/>
        <v/>
      </c>
    </row>
    <row r="132" spans="9:16" x14ac:dyDescent="0.25">
      <c r="I132"/>
      <c r="P132" t="str">
        <f t="shared" si="2"/>
        <v/>
      </c>
    </row>
    <row r="133" spans="9:16" x14ac:dyDescent="0.25">
      <c r="I133"/>
      <c r="P133" t="str">
        <f t="shared" si="2"/>
        <v/>
      </c>
    </row>
    <row r="134" spans="9:16" x14ac:dyDescent="0.25">
      <c r="I134"/>
      <c r="P134" t="str">
        <f t="shared" si="2"/>
        <v/>
      </c>
    </row>
    <row r="135" spans="9:16" x14ac:dyDescent="0.25">
      <c r="I135"/>
      <c r="P135" t="str">
        <f t="shared" si="2"/>
        <v/>
      </c>
    </row>
    <row r="136" spans="9:16" x14ac:dyDescent="0.25">
      <c r="I136"/>
      <c r="P136" t="str">
        <f t="shared" si="2"/>
        <v/>
      </c>
    </row>
    <row r="137" spans="9:16" x14ac:dyDescent="0.25">
      <c r="I137"/>
      <c r="P137" t="str">
        <f t="shared" si="2"/>
        <v/>
      </c>
    </row>
    <row r="138" spans="9:16" x14ac:dyDescent="0.25">
      <c r="I138"/>
      <c r="P138" t="str">
        <f t="shared" ref="P138:P201" si="3">IFERROR(IF((O138*GETPIVOTDATA("[Measures].[recent hourly rate]",$G$8,"[Trainers].[trainer_name]","[Trainers].[trainer_name].&amp;["&amp;G138&amp;"]"))=0,"",(O138*GETPIVOTDATA("[Measures].[recent hourly rate]",$G$8,"[Trainers].[trainer_name]","[Trainers].[trainer_name].&amp;["&amp;G138&amp;"]"))),"")</f>
        <v/>
      </c>
    </row>
    <row r="139" spans="9:16" x14ac:dyDescent="0.25">
      <c r="I139"/>
      <c r="P139" t="str">
        <f t="shared" si="3"/>
        <v/>
      </c>
    </row>
    <row r="140" spans="9:16" x14ac:dyDescent="0.25">
      <c r="I140"/>
      <c r="P140" t="str">
        <f t="shared" si="3"/>
        <v/>
      </c>
    </row>
    <row r="141" spans="9:16" x14ac:dyDescent="0.25">
      <c r="I141"/>
      <c r="P141" t="str">
        <f t="shared" si="3"/>
        <v/>
      </c>
    </row>
    <row r="142" spans="9:16" x14ac:dyDescent="0.25">
      <c r="I142"/>
      <c r="P142" t="str">
        <f t="shared" si="3"/>
        <v/>
      </c>
    </row>
    <row r="143" spans="9:16" x14ac:dyDescent="0.25">
      <c r="I143"/>
      <c r="P143" t="str">
        <f t="shared" si="3"/>
        <v/>
      </c>
    </row>
    <row r="144" spans="9:16" x14ac:dyDescent="0.25">
      <c r="I144"/>
      <c r="P144" t="str">
        <f t="shared" si="3"/>
        <v/>
      </c>
    </row>
    <row r="145" spans="9:16" x14ac:dyDescent="0.25">
      <c r="I145"/>
      <c r="P145" t="str">
        <f t="shared" si="3"/>
        <v/>
      </c>
    </row>
    <row r="146" spans="9:16" x14ac:dyDescent="0.25">
      <c r="I146"/>
      <c r="P146" t="str">
        <f t="shared" si="3"/>
        <v/>
      </c>
    </row>
    <row r="147" spans="9:16" x14ac:dyDescent="0.25">
      <c r="I147"/>
      <c r="P147" t="str">
        <f t="shared" si="3"/>
        <v/>
      </c>
    </row>
    <row r="148" spans="9:16" x14ac:dyDescent="0.25">
      <c r="I148"/>
      <c r="P148" t="str">
        <f t="shared" si="3"/>
        <v/>
      </c>
    </row>
    <row r="149" spans="9:16" x14ac:dyDescent="0.25">
      <c r="I149"/>
      <c r="P149" t="str">
        <f t="shared" si="3"/>
        <v/>
      </c>
    </row>
    <row r="150" spans="9:16" x14ac:dyDescent="0.25">
      <c r="I150"/>
      <c r="P150" t="str">
        <f t="shared" si="3"/>
        <v/>
      </c>
    </row>
    <row r="151" spans="9:16" x14ac:dyDescent="0.25">
      <c r="I151"/>
      <c r="P151" t="str">
        <f t="shared" si="3"/>
        <v/>
      </c>
    </row>
    <row r="152" spans="9:16" x14ac:dyDescent="0.25">
      <c r="I152"/>
      <c r="P152" t="str">
        <f t="shared" si="3"/>
        <v/>
      </c>
    </row>
    <row r="153" spans="9:16" x14ac:dyDescent="0.25">
      <c r="I153"/>
      <c r="P153" t="str">
        <f t="shared" si="3"/>
        <v/>
      </c>
    </row>
    <row r="154" spans="9:16" x14ac:dyDescent="0.25">
      <c r="I154"/>
      <c r="P154" t="str">
        <f t="shared" si="3"/>
        <v/>
      </c>
    </row>
    <row r="155" spans="9:16" x14ac:dyDescent="0.25">
      <c r="I155"/>
      <c r="P155" t="str">
        <f t="shared" si="3"/>
        <v/>
      </c>
    </row>
    <row r="156" spans="9:16" x14ac:dyDescent="0.25">
      <c r="I156"/>
      <c r="P156" t="str">
        <f t="shared" si="3"/>
        <v/>
      </c>
    </row>
    <row r="157" spans="9:16" x14ac:dyDescent="0.25">
      <c r="I157"/>
      <c r="P157" t="str">
        <f t="shared" si="3"/>
        <v/>
      </c>
    </row>
    <row r="158" spans="9:16" x14ac:dyDescent="0.25">
      <c r="I158"/>
      <c r="P158" t="str">
        <f t="shared" si="3"/>
        <v/>
      </c>
    </row>
    <row r="159" spans="9:16" x14ac:dyDescent="0.25">
      <c r="I159"/>
      <c r="P159" t="str">
        <f t="shared" si="3"/>
        <v/>
      </c>
    </row>
    <row r="160" spans="9:16" x14ac:dyDescent="0.25">
      <c r="I160"/>
      <c r="P160" t="str">
        <f t="shared" si="3"/>
        <v/>
      </c>
    </row>
    <row r="161" spans="9:16" x14ac:dyDescent="0.25">
      <c r="I161"/>
      <c r="P161" t="str">
        <f t="shared" si="3"/>
        <v/>
      </c>
    </row>
    <row r="162" spans="9:16" x14ac:dyDescent="0.25">
      <c r="I162"/>
      <c r="P162" t="str">
        <f t="shared" si="3"/>
        <v/>
      </c>
    </row>
    <row r="163" spans="9:16" x14ac:dyDescent="0.25">
      <c r="I163"/>
      <c r="P163" t="str">
        <f t="shared" si="3"/>
        <v/>
      </c>
    </row>
    <row r="164" spans="9:16" x14ac:dyDescent="0.25">
      <c r="I164"/>
      <c r="P164" t="str">
        <f t="shared" si="3"/>
        <v/>
      </c>
    </row>
    <row r="165" spans="9:16" x14ac:dyDescent="0.25">
      <c r="I165"/>
      <c r="P165" t="str">
        <f t="shared" si="3"/>
        <v/>
      </c>
    </row>
    <row r="166" spans="9:16" x14ac:dyDescent="0.25">
      <c r="I166"/>
      <c r="P166" t="str">
        <f t="shared" si="3"/>
        <v/>
      </c>
    </row>
    <row r="167" spans="9:16" x14ac:dyDescent="0.25">
      <c r="I167"/>
      <c r="P167" t="str">
        <f t="shared" si="3"/>
        <v/>
      </c>
    </row>
    <row r="168" spans="9:16" x14ac:dyDescent="0.25">
      <c r="I168"/>
      <c r="P168" t="str">
        <f t="shared" si="3"/>
        <v/>
      </c>
    </row>
    <row r="169" spans="9:16" x14ac:dyDescent="0.25">
      <c r="I169"/>
      <c r="P169" t="str">
        <f t="shared" si="3"/>
        <v/>
      </c>
    </row>
    <row r="170" spans="9:16" x14ac:dyDescent="0.25">
      <c r="I170"/>
      <c r="P170" t="str">
        <f t="shared" si="3"/>
        <v/>
      </c>
    </row>
    <row r="171" spans="9:16" x14ac:dyDescent="0.25">
      <c r="I171"/>
      <c r="P171" t="str">
        <f t="shared" si="3"/>
        <v/>
      </c>
    </row>
    <row r="172" spans="9:16" x14ac:dyDescent="0.25">
      <c r="I172"/>
      <c r="P172" t="str">
        <f t="shared" si="3"/>
        <v/>
      </c>
    </row>
    <row r="173" spans="9:16" x14ac:dyDescent="0.25">
      <c r="I173"/>
      <c r="P173" t="str">
        <f t="shared" si="3"/>
        <v/>
      </c>
    </row>
    <row r="174" spans="9:16" x14ac:dyDescent="0.25">
      <c r="I174"/>
      <c r="P174" t="str">
        <f t="shared" si="3"/>
        <v/>
      </c>
    </row>
    <row r="175" spans="9:16" x14ac:dyDescent="0.25">
      <c r="I175"/>
      <c r="P175" t="str">
        <f t="shared" si="3"/>
        <v/>
      </c>
    </row>
    <row r="176" spans="9:16" x14ac:dyDescent="0.25">
      <c r="I176"/>
      <c r="P176" t="str">
        <f t="shared" si="3"/>
        <v/>
      </c>
    </row>
    <row r="177" spans="9:16" x14ac:dyDescent="0.25">
      <c r="I177"/>
      <c r="P177" t="str">
        <f t="shared" si="3"/>
        <v/>
      </c>
    </row>
    <row r="178" spans="9:16" x14ac:dyDescent="0.25">
      <c r="I178"/>
      <c r="P178" t="str">
        <f t="shared" si="3"/>
        <v/>
      </c>
    </row>
    <row r="179" spans="9:16" x14ac:dyDescent="0.25">
      <c r="I179"/>
      <c r="P179" t="str">
        <f t="shared" si="3"/>
        <v/>
      </c>
    </row>
    <row r="180" spans="9:16" x14ac:dyDescent="0.25">
      <c r="I180"/>
      <c r="P180" t="str">
        <f t="shared" si="3"/>
        <v/>
      </c>
    </row>
    <row r="181" spans="9:16" x14ac:dyDescent="0.25">
      <c r="I181"/>
      <c r="P181" t="str">
        <f t="shared" si="3"/>
        <v/>
      </c>
    </row>
    <row r="182" spans="9:16" x14ac:dyDescent="0.25">
      <c r="I182"/>
      <c r="P182" t="str">
        <f t="shared" si="3"/>
        <v/>
      </c>
    </row>
    <row r="183" spans="9:16" x14ac:dyDescent="0.25">
      <c r="I183"/>
      <c r="P183" t="str">
        <f t="shared" si="3"/>
        <v/>
      </c>
    </row>
    <row r="184" spans="9:16" x14ac:dyDescent="0.25">
      <c r="I184"/>
      <c r="P184" t="str">
        <f t="shared" si="3"/>
        <v/>
      </c>
    </row>
    <row r="185" spans="9:16" x14ac:dyDescent="0.25">
      <c r="I185"/>
      <c r="P185" t="str">
        <f t="shared" si="3"/>
        <v/>
      </c>
    </row>
    <row r="186" spans="9:16" x14ac:dyDescent="0.25">
      <c r="I186"/>
      <c r="P186" t="str">
        <f t="shared" si="3"/>
        <v/>
      </c>
    </row>
    <row r="187" spans="9:16" x14ac:dyDescent="0.25">
      <c r="I187"/>
      <c r="P187" t="str">
        <f t="shared" si="3"/>
        <v/>
      </c>
    </row>
    <row r="188" spans="9:16" x14ac:dyDescent="0.25">
      <c r="I188"/>
      <c r="P188" t="str">
        <f t="shared" si="3"/>
        <v/>
      </c>
    </row>
    <row r="189" spans="9:16" x14ac:dyDescent="0.25">
      <c r="I189"/>
      <c r="P189" t="str">
        <f t="shared" si="3"/>
        <v/>
      </c>
    </row>
    <row r="190" spans="9:16" x14ac:dyDescent="0.25">
      <c r="I190"/>
      <c r="P190" t="str">
        <f t="shared" si="3"/>
        <v/>
      </c>
    </row>
    <row r="191" spans="9:16" x14ac:dyDescent="0.25">
      <c r="I191"/>
      <c r="P191" t="str">
        <f t="shared" si="3"/>
        <v/>
      </c>
    </row>
    <row r="192" spans="9:16" x14ac:dyDescent="0.25">
      <c r="I192"/>
      <c r="P192" t="str">
        <f t="shared" si="3"/>
        <v/>
      </c>
    </row>
    <row r="193" spans="9:16" x14ac:dyDescent="0.25">
      <c r="I193"/>
      <c r="P193" t="str">
        <f t="shared" si="3"/>
        <v/>
      </c>
    </row>
    <row r="194" spans="9:16" x14ac:dyDescent="0.25">
      <c r="I194"/>
      <c r="P194" t="str">
        <f t="shared" si="3"/>
        <v/>
      </c>
    </row>
    <row r="195" spans="9:16" x14ac:dyDescent="0.25">
      <c r="I195"/>
      <c r="P195" t="str">
        <f t="shared" si="3"/>
        <v/>
      </c>
    </row>
    <row r="196" spans="9:16" x14ac:dyDescent="0.25">
      <c r="I196"/>
      <c r="P196" t="str">
        <f t="shared" si="3"/>
        <v/>
      </c>
    </row>
    <row r="197" spans="9:16" x14ac:dyDescent="0.25">
      <c r="I197"/>
      <c r="P197" t="str">
        <f t="shared" si="3"/>
        <v/>
      </c>
    </row>
    <row r="198" spans="9:16" x14ac:dyDescent="0.25">
      <c r="I198"/>
      <c r="P198" t="str">
        <f t="shared" si="3"/>
        <v/>
      </c>
    </row>
    <row r="199" spans="9:16" x14ac:dyDescent="0.25">
      <c r="I199"/>
      <c r="P199" t="str">
        <f t="shared" si="3"/>
        <v/>
      </c>
    </row>
    <row r="200" spans="9:16" x14ac:dyDescent="0.25">
      <c r="I200"/>
      <c r="P200" t="str">
        <f t="shared" si="3"/>
        <v/>
      </c>
    </row>
    <row r="201" spans="9:16" x14ac:dyDescent="0.25">
      <c r="I201"/>
      <c r="P201" t="str">
        <f t="shared" si="3"/>
        <v/>
      </c>
    </row>
    <row r="202" spans="9:16" x14ac:dyDescent="0.25">
      <c r="I202"/>
      <c r="P202" t="str">
        <f t="shared" ref="P202:P265" si="4">IFERROR(IF((O202*GETPIVOTDATA("[Measures].[recent hourly rate]",$G$8,"[Trainers].[trainer_name]","[Trainers].[trainer_name].&amp;["&amp;G202&amp;"]"))=0,"",(O202*GETPIVOTDATA("[Measures].[recent hourly rate]",$G$8,"[Trainers].[trainer_name]","[Trainers].[trainer_name].&amp;["&amp;G202&amp;"]"))),"")</f>
        <v/>
      </c>
    </row>
    <row r="203" spans="9:16" x14ac:dyDescent="0.25">
      <c r="I203"/>
      <c r="P203" t="str">
        <f t="shared" si="4"/>
        <v/>
      </c>
    </row>
    <row r="204" spans="9:16" x14ac:dyDescent="0.25">
      <c r="I204"/>
      <c r="P204" t="str">
        <f t="shared" si="4"/>
        <v/>
      </c>
    </row>
    <row r="205" spans="9:16" x14ac:dyDescent="0.25">
      <c r="I205"/>
      <c r="P205" t="str">
        <f t="shared" si="4"/>
        <v/>
      </c>
    </row>
    <row r="206" spans="9:16" x14ac:dyDescent="0.25">
      <c r="I206"/>
      <c r="P206" t="str">
        <f t="shared" si="4"/>
        <v/>
      </c>
    </row>
    <row r="207" spans="9:16" x14ac:dyDescent="0.25">
      <c r="I207"/>
      <c r="P207" t="str">
        <f t="shared" si="4"/>
        <v/>
      </c>
    </row>
    <row r="208" spans="9:16" x14ac:dyDescent="0.25">
      <c r="I208"/>
      <c r="P208" t="str">
        <f t="shared" si="4"/>
        <v/>
      </c>
    </row>
    <row r="209" spans="9:16" x14ac:dyDescent="0.25">
      <c r="I209"/>
      <c r="P209" t="str">
        <f t="shared" si="4"/>
        <v/>
      </c>
    </row>
    <row r="210" spans="9:16" x14ac:dyDescent="0.25">
      <c r="I210"/>
      <c r="P210" t="str">
        <f t="shared" si="4"/>
        <v/>
      </c>
    </row>
    <row r="211" spans="9:16" x14ac:dyDescent="0.25">
      <c r="I211"/>
      <c r="P211" t="str">
        <f t="shared" si="4"/>
        <v/>
      </c>
    </row>
    <row r="212" spans="9:16" x14ac:dyDescent="0.25">
      <c r="I212"/>
      <c r="P212" t="str">
        <f t="shared" si="4"/>
        <v/>
      </c>
    </row>
    <row r="213" spans="9:16" x14ac:dyDescent="0.25">
      <c r="I213"/>
      <c r="P213" t="str">
        <f t="shared" si="4"/>
        <v/>
      </c>
    </row>
    <row r="214" spans="9:16" x14ac:dyDescent="0.25">
      <c r="I214"/>
      <c r="P214" t="str">
        <f t="shared" si="4"/>
        <v/>
      </c>
    </row>
    <row r="215" spans="9:16" x14ac:dyDescent="0.25">
      <c r="I215"/>
      <c r="P215" t="str">
        <f t="shared" si="4"/>
        <v/>
      </c>
    </row>
    <row r="216" spans="9:16" x14ac:dyDescent="0.25">
      <c r="I216"/>
      <c r="P216" t="str">
        <f t="shared" si="4"/>
        <v/>
      </c>
    </row>
    <row r="217" spans="9:16" x14ac:dyDescent="0.25">
      <c r="I217"/>
      <c r="P217" t="str">
        <f t="shared" si="4"/>
        <v/>
      </c>
    </row>
    <row r="218" spans="9:16" x14ac:dyDescent="0.25">
      <c r="I218"/>
      <c r="P218" t="str">
        <f t="shared" si="4"/>
        <v/>
      </c>
    </row>
    <row r="219" spans="9:16" x14ac:dyDescent="0.25">
      <c r="I219"/>
      <c r="P219" t="str">
        <f t="shared" si="4"/>
        <v/>
      </c>
    </row>
    <row r="220" spans="9:16" x14ac:dyDescent="0.25">
      <c r="I220"/>
      <c r="P220" t="str">
        <f t="shared" si="4"/>
        <v/>
      </c>
    </row>
    <row r="221" spans="9:16" x14ac:dyDescent="0.25">
      <c r="I221"/>
      <c r="P221" t="str">
        <f t="shared" si="4"/>
        <v/>
      </c>
    </row>
    <row r="222" spans="9:16" x14ac:dyDescent="0.25">
      <c r="I222"/>
      <c r="P222" t="str">
        <f t="shared" si="4"/>
        <v/>
      </c>
    </row>
    <row r="223" spans="9:16" x14ac:dyDescent="0.25">
      <c r="I223"/>
      <c r="P223" t="str">
        <f t="shared" si="4"/>
        <v/>
      </c>
    </row>
    <row r="224" spans="9:16" x14ac:dyDescent="0.25">
      <c r="I224"/>
      <c r="P224" t="str">
        <f t="shared" si="4"/>
        <v/>
      </c>
    </row>
    <row r="225" spans="9:16" x14ac:dyDescent="0.25">
      <c r="I225"/>
      <c r="P225" t="str">
        <f t="shared" si="4"/>
        <v/>
      </c>
    </row>
    <row r="226" spans="9:16" x14ac:dyDescent="0.25">
      <c r="I226"/>
      <c r="P226" t="str">
        <f t="shared" si="4"/>
        <v/>
      </c>
    </row>
    <row r="227" spans="9:16" x14ac:dyDescent="0.25">
      <c r="I227"/>
      <c r="P227" t="str">
        <f t="shared" si="4"/>
        <v/>
      </c>
    </row>
    <row r="228" spans="9:16" x14ac:dyDescent="0.25">
      <c r="I228"/>
      <c r="P228" t="str">
        <f t="shared" si="4"/>
        <v/>
      </c>
    </row>
    <row r="229" spans="9:16" x14ac:dyDescent="0.25">
      <c r="I229"/>
      <c r="P229" t="str">
        <f t="shared" si="4"/>
        <v/>
      </c>
    </row>
    <row r="230" spans="9:16" x14ac:dyDescent="0.25">
      <c r="I230"/>
      <c r="P230" t="str">
        <f t="shared" si="4"/>
        <v/>
      </c>
    </row>
    <row r="231" spans="9:16" x14ac:dyDescent="0.25">
      <c r="I231"/>
      <c r="P231" t="str">
        <f t="shared" si="4"/>
        <v/>
      </c>
    </row>
    <row r="232" spans="9:16" x14ac:dyDescent="0.25">
      <c r="I232"/>
      <c r="P232" t="str">
        <f t="shared" si="4"/>
        <v/>
      </c>
    </row>
    <row r="233" spans="9:16" x14ac:dyDescent="0.25">
      <c r="I233"/>
      <c r="P233" t="str">
        <f t="shared" si="4"/>
        <v/>
      </c>
    </row>
    <row r="234" spans="9:16" x14ac:dyDescent="0.25">
      <c r="I234"/>
      <c r="P234" t="str">
        <f t="shared" si="4"/>
        <v/>
      </c>
    </row>
    <row r="235" spans="9:16" x14ac:dyDescent="0.25">
      <c r="I235"/>
      <c r="P235" t="str">
        <f t="shared" si="4"/>
        <v/>
      </c>
    </row>
    <row r="236" spans="9:16" x14ac:dyDescent="0.25">
      <c r="I236"/>
      <c r="P236" t="str">
        <f t="shared" si="4"/>
        <v/>
      </c>
    </row>
    <row r="237" spans="9:16" x14ac:dyDescent="0.25">
      <c r="I237"/>
      <c r="P237" t="str">
        <f t="shared" si="4"/>
        <v/>
      </c>
    </row>
    <row r="238" spans="9:16" x14ac:dyDescent="0.25">
      <c r="I238"/>
      <c r="P238" t="str">
        <f t="shared" si="4"/>
        <v/>
      </c>
    </row>
    <row r="239" spans="9:16" x14ac:dyDescent="0.25">
      <c r="I239"/>
      <c r="P239" t="str">
        <f t="shared" si="4"/>
        <v/>
      </c>
    </row>
    <row r="240" spans="9:16" x14ac:dyDescent="0.25">
      <c r="I240"/>
      <c r="P240" t="str">
        <f t="shared" si="4"/>
        <v/>
      </c>
    </row>
    <row r="241" spans="9:16" x14ac:dyDescent="0.25">
      <c r="I241"/>
      <c r="P241" t="str">
        <f t="shared" si="4"/>
        <v/>
      </c>
    </row>
    <row r="242" spans="9:16" x14ac:dyDescent="0.25">
      <c r="I242"/>
      <c r="P242" t="str">
        <f t="shared" si="4"/>
        <v/>
      </c>
    </row>
    <row r="243" spans="9:16" x14ac:dyDescent="0.25">
      <c r="I243"/>
      <c r="P243" t="str">
        <f t="shared" si="4"/>
        <v/>
      </c>
    </row>
    <row r="244" spans="9:16" x14ac:dyDescent="0.25">
      <c r="I244"/>
      <c r="P244" t="str">
        <f t="shared" si="4"/>
        <v/>
      </c>
    </row>
    <row r="245" spans="9:16" x14ac:dyDescent="0.25">
      <c r="I245"/>
      <c r="P245" t="str">
        <f t="shared" si="4"/>
        <v/>
      </c>
    </row>
    <row r="246" spans="9:16" x14ac:dyDescent="0.25">
      <c r="I246"/>
      <c r="P246" t="str">
        <f t="shared" si="4"/>
        <v/>
      </c>
    </row>
    <row r="247" spans="9:16" x14ac:dyDescent="0.25">
      <c r="I247"/>
      <c r="P247" t="str">
        <f t="shared" si="4"/>
        <v/>
      </c>
    </row>
    <row r="248" spans="9:16" x14ac:dyDescent="0.25">
      <c r="I248"/>
      <c r="P248" t="str">
        <f t="shared" si="4"/>
        <v/>
      </c>
    </row>
    <row r="249" spans="9:16" x14ac:dyDescent="0.25">
      <c r="I249"/>
      <c r="P249" t="str">
        <f t="shared" si="4"/>
        <v/>
      </c>
    </row>
    <row r="250" spans="9:16" x14ac:dyDescent="0.25">
      <c r="I250"/>
      <c r="P250" t="str">
        <f t="shared" si="4"/>
        <v/>
      </c>
    </row>
    <row r="251" spans="9:16" x14ac:dyDescent="0.25">
      <c r="I251"/>
      <c r="P251" t="str">
        <f t="shared" si="4"/>
        <v/>
      </c>
    </row>
    <row r="252" spans="9:16" x14ac:dyDescent="0.25">
      <c r="I252"/>
      <c r="P252" t="str">
        <f t="shared" si="4"/>
        <v/>
      </c>
    </row>
    <row r="253" spans="9:16" x14ac:dyDescent="0.25">
      <c r="I253"/>
      <c r="P253" t="str">
        <f t="shared" si="4"/>
        <v/>
      </c>
    </row>
    <row r="254" spans="9:16" x14ac:dyDescent="0.25">
      <c r="I254"/>
      <c r="P254" t="str">
        <f t="shared" si="4"/>
        <v/>
      </c>
    </row>
    <row r="255" spans="9:16" x14ac:dyDescent="0.25">
      <c r="I255"/>
      <c r="P255" t="str">
        <f t="shared" si="4"/>
        <v/>
      </c>
    </row>
    <row r="256" spans="9:16" x14ac:dyDescent="0.25">
      <c r="I256"/>
      <c r="P256" t="str">
        <f t="shared" si="4"/>
        <v/>
      </c>
    </row>
    <row r="257" spans="9:16" x14ac:dyDescent="0.25">
      <c r="I257"/>
      <c r="P257" t="str">
        <f t="shared" si="4"/>
        <v/>
      </c>
    </row>
    <row r="258" spans="9:16" x14ac:dyDescent="0.25">
      <c r="I258"/>
      <c r="P258" t="str">
        <f t="shared" si="4"/>
        <v/>
      </c>
    </row>
    <row r="259" spans="9:16" x14ac:dyDescent="0.25">
      <c r="I259"/>
      <c r="P259" t="str">
        <f t="shared" si="4"/>
        <v/>
      </c>
    </row>
    <row r="260" spans="9:16" x14ac:dyDescent="0.25">
      <c r="I260"/>
      <c r="P260" t="str">
        <f t="shared" si="4"/>
        <v/>
      </c>
    </row>
    <row r="261" spans="9:16" x14ac:dyDescent="0.25">
      <c r="I261"/>
      <c r="P261" t="str">
        <f t="shared" si="4"/>
        <v/>
      </c>
    </row>
    <row r="262" spans="9:16" x14ac:dyDescent="0.25">
      <c r="I262"/>
      <c r="P262" t="str">
        <f t="shared" si="4"/>
        <v/>
      </c>
    </row>
    <row r="263" spans="9:16" x14ac:dyDescent="0.25">
      <c r="I263"/>
      <c r="P263" t="str">
        <f t="shared" si="4"/>
        <v/>
      </c>
    </row>
    <row r="264" spans="9:16" x14ac:dyDescent="0.25">
      <c r="I264"/>
      <c r="P264" t="str">
        <f t="shared" si="4"/>
        <v/>
      </c>
    </row>
    <row r="265" spans="9:16" x14ac:dyDescent="0.25">
      <c r="I265"/>
      <c r="P265" t="str">
        <f t="shared" si="4"/>
        <v/>
      </c>
    </row>
    <row r="266" spans="9:16" x14ac:dyDescent="0.25">
      <c r="I266"/>
      <c r="P266" t="str">
        <f t="shared" ref="P266:P329" si="5">IFERROR(IF((O266*GETPIVOTDATA("[Measures].[recent hourly rate]",$G$8,"[Trainers].[trainer_name]","[Trainers].[trainer_name].&amp;["&amp;G266&amp;"]"))=0,"",(O266*GETPIVOTDATA("[Measures].[recent hourly rate]",$G$8,"[Trainers].[trainer_name]","[Trainers].[trainer_name].&amp;["&amp;G266&amp;"]"))),"")</f>
        <v/>
      </c>
    </row>
    <row r="267" spans="9:16" x14ac:dyDescent="0.25">
      <c r="I267"/>
      <c r="P267" t="str">
        <f t="shared" si="5"/>
        <v/>
      </c>
    </row>
    <row r="268" spans="9:16" x14ac:dyDescent="0.25">
      <c r="I268"/>
      <c r="P268" t="str">
        <f t="shared" si="5"/>
        <v/>
      </c>
    </row>
    <row r="269" spans="9:16" x14ac:dyDescent="0.25">
      <c r="I269"/>
      <c r="P269" t="str">
        <f t="shared" si="5"/>
        <v/>
      </c>
    </row>
    <row r="270" spans="9:16" x14ac:dyDescent="0.25">
      <c r="I270"/>
      <c r="P270" t="str">
        <f t="shared" si="5"/>
        <v/>
      </c>
    </row>
    <row r="271" spans="9:16" x14ac:dyDescent="0.25">
      <c r="I271"/>
      <c r="P271" t="str">
        <f t="shared" si="5"/>
        <v/>
      </c>
    </row>
    <row r="272" spans="9:16" x14ac:dyDescent="0.25">
      <c r="I272"/>
      <c r="P272" t="str">
        <f t="shared" si="5"/>
        <v/>
      </c>
    </row>
    <row r="273" spans="9:16" x14ac:dyDescent="0.25">
      <c r="I273"/>
      <c r="P273" t="str">
        <f t="shared" si="5"/>
        <v/>
      </c>
    </row>
    <row r="274" spans="9:16" x14ac:dyDescent="0.25">
      <c r="I274"/>
      <c r="P274" t="str">
        <f t="shared" si="5"/>
        <v/>
      </c>
    </row>
    <row r="275" spans="9:16" x14ac:dyDescent="0.25">
      <c r="I275"/>
      <c r="P275" t="str">
        <f t="shared" si="5"/>
        <v/>
      </c>
    </row>
    <row r="276" spans="9:16" x14ac:dyDescent="0.25">
      <c r="I276"/>
      <c r="P276" t="str">
        <f t="shared" si="5"/>
        <v/>
      </c>
    </row>
    <row r="277" spans="9:16" x14ac:dyDescent="0.25">
      <c r="I277"/>
      <c r="P277" t="str">
        <f t="shared" si="5"/>
        <v/>
      </c>
    </row>
    <row r="278" spans="9:16" x14ac:dyDescent="0.25">
      <c r="I278"/>
      <c r="P278" t="str">
        <f t="shared" si="5"/>
        <v/>
      </c>
    </row>
    <row r="279" spans="9:16" x14ac:dyDescent="0.25">
      <c r="I279"/>
      <c r="P279" t="str">
        <f t="shared" si="5"/>
        <v/>
      </c>
    </row>
    <row r="280" spans="9:16" x14ac:dyDescent="0.25">
      <c r="I280"/>
      <c r="P280" t="str">
        <f t="shared" si="5"/>
        <v/>
      </c>
    </row>
    <row r="281" spans="9:16" x14ac:dyDescent="0.25">
      <c r="I281"/>
      <c r="P281" t="str">
        <f t="shared" si="5"/>
        <v/>
      </c>
    </row>
    <row r="282" spans="9:16" x14ac:dyDescent="0.25">
      <c r="I282"/>
      <c r="P282" t="str">
        <f t="shared" si="5"/>
        <v/>
      </c>
    </row>
    <row r="283" spans="9:16" x14ac:dyDescent="0.25">
      <c r="I283"/>
      <c r="P283" t="str">
        <f t="shared" si="5"/>
        <v/>
      </c>
    </row>
    <row r="284" spans="9:16" x14ac:dyDescent="0.25">
      <c r="I284"/>
      <c r="P284" t="str">
        <f t="shared" si="5"/>
        <v/>
      </c>
    </row>
    <row r="285" spans="9:16" x14ac:dyDescent="0.25">
      <c r="I285"/>
      <c r="P285" t="str">
        <f t="shared" si="5"/>
        <v/>
      </c>
    </row>
    <row r="286" spans="9:16" x14ac:dyDescent="0.25">
      <c r="I286"/>
      <c r="P286" t="str">
        <f t="shared" si="5"/>
        <v/>
      </c>
    </row>
    <row r="287" spans="9:16" x14ac:dyDescent="0.25">
      <c r="I287"/>
      <c r="P287" t="str">
        <f t="shared" si="5"/>
        <v/>
      </c>
    </row>
    <row r="288" spans="9:16" x14ac:dyDescent="0.25">
      <c r="I288"/>
      <c r="P288" t="str">
        <f t="shared" si="5"/>
        <v/>
      </c>
    </row>
    <row r="289" spans="9:16" x14ac:dyDescent="0.25">
      <c r="I289"/>
      <c r="P289" t="str">
        <f t="shared" si="5"/>
        <v/>
      </c>
    </row>
    <row r="290" spans="9:16" x14ac:dyDescent="0.25">
      <c r="I290"/>
      <c r="P290" t="str">
        <f t="shared" si="5"/>
        <v/>
      </c>
    </row>
    <row r="291" spans="9:16" x14ac:dyDescent="0.25">
      <c r="I291"/>
      <c r="P291" t="str">
        <f t="shared" si="5"/>
        <v/>
      </c>
    </row>
    <row r="292" spans="9:16" x14ac:dyDescent="0.25">
      <c r="I292"/>
      <c r="P292" t="str">
        <f t="shared" si="5"/>
        <v/>
      </c>
    </row>
    <row r="293" spans="9:16" x14ac:dyDescent="0.25">
      <c r="I293"/>
      <c r="P293" t="str">
        <f t="shared" si="5"/>
        <v/>
      </c>
    </row>
    <row r="294" spans="9:16" x14ac:dyDescent="0.25">
      <c r="I294"/>
      <c r="P294" t="str">
        <f t="shared" si="5"/>
        <v/>
      </c>
    </row>
    <row r="295" spans="9:16" x14ac:dyDescent="0.25">
      <c r="I295"/>
      <c r="P295" t="str">
        <f t="shared" si="5"/>
        <v/>
      </c>
    </row>
    <row r="296" spans="9:16" x14ac:dyDescent="0.25">
      <c r="I296"/>
      <c r="P296" t="str">
        <f t="shared" si="5"/>
        <v/>
      </c>
    </row>
    <row r="297" spans="9:16" x14ac:dyDescent="0.25">
      <c r="I297"/>
      <c r="P297" t="str">
        <f t="shared" si="5"/>
        <v/>
      </c>
    </row>
    <row r="298" spans="9:16" x14ac:dyDescent="0.25">
      <c r="I298"/>
      <c r="P298" t="str">
        <f t="shared" si="5"/>
        <v/>
      </c>
    </row>
    <row r="299" spans="9:16" x14ac:dyDescent="0.25">
      <c r="I299"/>
      <c r="P299" t="str">
        <f t="shared" si="5"/>
        <v/>
      </c>
    </row>
    <row r="300" spans="9:16" x14ac:dyDescent="0.25">
      <c r="I300"/>
      <c r="P300" t="str">
        <f t="shared" si="5"/>
        <v/>
      </c>
    </row>
    <row r="301" spans="9:16" x14ac:dyDescent="0.25">
      <c r="I301"/>
      <c r="P301" t="str">
        <f t="shared" si="5"/>
        <v/>
      </c>
    </row>
    <row r="302" spans="9:16" x14ac:dyDescent="0.25">
      <c r="I302"/>
      <c r="P302" t="str">
        <f t="shared" si="5"/>
        <v/>
      </c>
    </row>
    <row r="303" spans="9:16" x14ac:dyDescent="0.25">
      <c r="I303"/>
      <c r="P303" t="str">
        <f t="shared" si="5"/>
        <v/>
      </c>
    </row>
    <row r="304" spans="9:16" x14ac:dyDescent="0.25">
      <c r="I304"/>
      <c r="P304" t="str">
        <f t="shared" si="5"/>
        <v/>
      </c>
    </row>
    <row r="305" spans="9:16" x14ac:dyDescent="0.25">
      <c r="I305"/>
      <c r="P305" t="str">
        <f t="shared" si="5"/>
        <v/>
      </c>
    </row>
    <row r="306" spans="9:16" x14ac:dyDescent="0.25">
      <c r="I306"/>
      <c r="P306" t="str">
        <f t="shared" si="5"/>
        <v/>
      </c>
    </row>
    <row r="307" spans="9:16" x14ac:dyDescent="0.25">
      <c r="I307"/>
      <c r="P307" t="str">
        <f t="shared" si="5"/>
        <v/>
      </c>
    </row>
    <row r="308" spans="9:16" x14ac:dyDescent="0.25">
      <c r="I308"/>
      <c r="P308" t="str">
        <f t="shared" si="5"/>
        <v/>
      </c>
    </row>
    <row r="309" spans="9:16" x14ac:dyDescent="0.25">
      <c r="I309"/>
      <c r="P309" t="str">
        <f t="shared" si="5"/>
        <v/>
      </c>
    </row>
    <row r="310" spans="9:16" x14ac:dyDescent="0.25">
      <c r="I310"/>
      <c r="P310" t="str">
        <f t="shared" si="5"/>
        <v/>
      </c>
    </row>
    <row r="311" spans="9:16" x14ac:dyDescent="0.25">
      <c r="I311"/>
      <c r="P311" t="str">
        <f t="shared" si="5"/>
        <v/>
      </c>
    </row>
    <row r="312" spans="9:16" x14ac:dyDescent="0.25">
      <c r="I312"/>
      <c r="P312" t="str">
        <f t="shared" si="5"/>
        <v/>
      </c>
    </row>
    <row r="313" spans="9:16" x14ac:dyDescent="0.25">
      <c r="I313"/>
      <c r="P313" t="str">
        <f t="shared" si="5"/>
        <v/>
      </c>
    </row>
    <row r="314" spans="9:16" x14ac:dyDescent="0.25">
      <c r="I314"/>
      <c r="P314" t="str">
        <f t="shared" si="5"/>
        <v/>
      </c>
    </row>
    <row r="315" spans="9:16" x14ac:dyDescent="0.25">
      <c r="I315"/>
      <c r="P315" t="str">
        <f t="shared" si="5"/>
        <v/>
      </c>
    </row>
    <row r="316" spans="9:16" x14ac:dyDescent="0.25">
      <c r="I316"/>
      <c r="P316" t="str">
        <f t="shared" si="5"/>
        <v/>
      </c>
    </row>
    <row r="317" spans="9:16" x14ac:dyDescent="0.25">
      <c r="I317"/>
      <c r="P317" t="str">
        <f t="shared" si="5"/>
        <v/>
      </c>
    </row>
    <row r="318" spans="9:16" x14ac:dyDescent="0.25">
      <c r="I318"/>
      <c r="P318" t="str">
        <f t="shared" si="5"/>
        <v/>
      </c>
    </row>
    <row r="319" spans="9:16" x14ac:dyDescent="0.25">
      <c r="I319"/>
      <c r="P319" t="str">
        <f t="shared" si="5"/>
        <v/>
      </c>
    </row>
    <row r="320" spans="9:16" x14ac:dyDescent="0.25">
      <c r="I320"/>
      <c r="P320" t="str">
        <f t="shared" si="5"/>
        <v/>
      </c>
    </row>
    <row r="321" spans="9:16" x14ac:dyDescent="0.25">
      <c r="I321"/>
      <c r="P321" t="str">
        <f t="shared" si="5"/>
        <v/>
      </c>
    </row>
    <row r="322" spans="9:16" x14ac:dyDescent="0.25">
      <c r="I322"/>
      <c r="P322" t="str">
        <f t="shared" si="5"/>
        <v/>
      </c>
    </row>
    <row r="323" spans="9:16" x14ac:dyDescent="0.25">
      <c r="I323"/>
      <c r="P323" t="str">
        <f t="shared" si="5"/>
        <v/>
      </c>
    </row>
    <row r="324" spans="9:16" x14ac:dyDescent="0.25">
      <c r="I324"/>
      <c r="P324" t="str">
        <f t="shared" si="5"/>
        <v/>
      </c>
    </row>
    <row r="325" spans="9:16" x14ac:dyDescent="0.25">
      <c r="I325"/>
      <c r="P325" t="str">
        <f t="shared" si="5"/>
        <v/>
      </c>
    </row>
    <row r="326" spans="9:16" x14ac:dyDescent="0.25">
      <c r="I326"/>
      <c r="P326" t="str">
        <f t="shared" si="5"/>
        <v/>
      </c>
    </row>
    <row r="327" spans="9:16" x14ac:dyDescent="0.25">
      <c r="I327"/>
      <c r="P327" t="str">
        <f t="shared" si="5"/>
        <v/>
      </c>
    </row>
    <row r="328" spans="9:16" x14ac:dyDescent="0.25">
      <c r="I328"/>
      <c r="P328" t="str">
        <f t="shared" si="5"/>
        <v/>
      </c>
    </row>
    <row r="329" spans="9:16" x14ac:dyDescent="0.25">
      <c r="I329"/>
      <c r="P329" t="str">
        <f t="shared" si="5"/>
        <v/>
      </c>
    </row>
    <row r="330" spans="9:16" x14ac:dyDescent="0.25">
      <c r="I330"/>
      <c r="P330" t="str">
        <f t="shared" ref="P330:P393" si="6">IFERROR(IF((O330*GETPIVOTDATA("[Measures].[recent hourly rate]",$G$8,"[Trainers].[trainer_name]","[Trainers].[trainer_name].&amp;["&amp;G330&amp;"]"))=0,"",(O330*GETPIVOTDATA("[Measures].[recent hourly rate]",$G$8,"[Trainers].[trainer_name]","[Trainers].[trainer_name].&amp;["&amp;G330&amp;"]"))),"")</f>
        <v/>
      </c>
    </row>
    <row r="331" spans="9:16" x14ac:dyDescent="0.25">
      <c r="I331"/>
      <c r="P331" t="str">
        <f t="shared" si="6"/>
        <v/>
      </c>
    </row>
    <row r="332" spans="9:16" x14ac:dyDescent="0.25">
      <c r="I332"/>
      <c r="P332" t="str">
        <f t="shared" si="6"/>
        <v/>
      </c>
    </row>
    <row r="333" spans="9:16" x14ac:dyDescent="0.25">
      <c r="I333"/>
      <c r="P333" t="str">
        <f t="shared" si="6"/>
        <v/>
      </c>
    </row>
    <row r="334" spans="9:16" x14ac:dyDescent="0.25">
      <c r="I334"/>
      <c r="P334" t="str">
        <f t="shared" si="6"/>
        <v/>
      </c>
    </row>
    <row r="335" spans="9:16" x14ac:dyDescent="0.25">
      <c r="I335"/>
      <c r="P335" t="str">
        <f t="shared" si="6"/>
        <v/>
      </c>
    </row>
    <row r="336" spans="9:16" x14ac:dyDescent="0.25">
      <c r="I336"/>
      <c r="P336" t="str">
        <f t="shared" si="6"/>
        <v/>
      </c>
    </row>
    <row r="337" spans="9:16" x14ac:dyDescent="0.25">
      <c r="I337"/>
      <c r="P337" t="str">
        <f t="shared" si="6"/>
        <v/>
      </c>
    </row>
    <row r="338" spans="9:16" x14ac:dyDescent="0.25">
      <c r="I338"/>
      <c r="P338" t="str">
        <f t="shared" si="6"/>
        <v/>
      </c>
    </row>
    <row r="339" spans="9:16" x14ac:dyDescent="0.25">
      <c r="I339"/>
      <c r="P339" t="str">
        <f t="shared" si="6"/>
        <v/>
      </c>
    </row>
    <row r="340" spans="9:16" x14ac:dyDescent="0.25">
      <c r="I340"/>
      <c r="P340" t="str">
        <f t="shared" si="6"/>
        <v/>
      </c>
    </row>
    <row r="341" spans="9:16" x14ac:dyDescent="0.25">
      <c r="I341"/>
      <c r="P341" t="str">
        <f t="shared" si="6"/>
        <v/>
      </c>
    </row>
    <row r="342" spans="9:16" x14ac:dyDescent="0.25">
      <c r="I342"/>
      <c r="P342" t="str">
        <f t="shared" si="6"/>
        <v/>
      </c>
    </row>
    <row r="343" spans="9:16" x14ac:dyDescent="0.25">
      <c r="I343"/>
      <c r="P343" t="str">
        <f t="shared" si="6"/>
        <v/>
      </c>
    </row>
    <row r="344" spans="9:16" x14ac:dyDescent="0.25">
      <c r="I344"/>
      <c r="P344" t="str">
        <f t="shared" si="6"/>
        <v/>
      </c>
    </row>
    <row r="345" spans="9:16" x14ac:dyDescent="0.25">
      <c r="I345"/>
      <c r="P345" t="str">
        <f t="shared" si="6"/>
        <v/>
      </c>
    </row>
    <row r="346" spans="9:16" x14ac:dyDescent="0.25">
      <c r="I346"/>
      <c r="P346" t="str">
        <f t="shared" si="6"/>
        <v/>
      </c>
    </row>
    <row r="347" spans="9:16" x14ac:dyDescent="0.25">
      <c r="I347"/>
      <c r="P347" t="str">
        <f t="shared" si="6"/>
        <v/>
      </c>
    </row>
    <row r="348" spans="9:16" x14ac:dyDescent="0.25">
      <c r="I348"/>
      <c r="P348" t="str">
        <f t="shared" si="6"/>
        <v/>
      </c>
    </row>
    <row r="349" spans="9:16" x14ac:dyDescent="0.25">
      <c r="I349"/>
      <c r="P349" t="str">
        <f t="shared" si="6"/>
        <v/>
      </c>
    </row>
    <row r="350" spans="9:16" x14ac:dyDescent="0.25">
      <c r="I350"/>
      <c r="P350" t="str">
        <f t="shared" si="6"/>
        <v/>
      </c>
    </row>
    <row r="351" spans="9:16" x14ac:dyDescent="0.25">
      <c r="I351"/>
      <c r="P351" t="str">
        <f t="shared" si="6"/>
        <v/>
      </c>
    </row>
    <row r="352" spans="9:16" x14ac:dyDescent="0.25">
      <c r="I352"/>
      <c r="P352" t="str">
        <f t="shared" si="6"/>
        <v/>
      </c>
    </row>
    <row r="353" spans="9:16" x14ac:dyDescent="0.25">
      <c r="I353"/>
      <c r="P353" t="str">
        <f t="shared" si="6"/>
        <v/>
      </c>
    </row>
    <row r="354" spans="9:16" x14ac:dyDescent="0.25">
      <c r="I354"/>
      <c r="P354" t="str">
        <f t="shared" si="6"/>
        <v/>
      </c>
    </row>
    <row r="355" spans="9:16" x14ac:dyDescent="0.25">
      <c r="I355"/>
      <c r="P355" t="str">
        <f t="shared" si="6"/>
        <v/>
      </c>
    </row>
    <row r="356" spans="9:16" x14ac:dyDescent="0.25">
      <c r="I356"/>
      <c r="P356" t="str">
        <f t="shared" si="6"/>
        <v/>
      </c>
    </row>
    <row r="357" spans="9:16" x14ac:dyDescent="0.25">
      <c r="I357"/>
      <c r="P357" t="str">
        <f t="shared" si="6"/>
        <v/>
      </c>
    </row>
    <row r="358" spans="9:16" x14ac:dyDescent="0.25">
      <c r="I358"/>
      <c r="P358" t="str">
        <f t="shared" si="6"/>
        <v/>
      </c>
    </row>
    <row r="359" spans="9:16" x14ac:dyDescent="0.25">
      <c r="I359"/>
      <c r="P359" t="str">
        <f t="shared" si="6"/>
        <v/>
      </c>
    </row>
    <row r="360" spans="9:16" x14ac:dyDescent="0.25">
      <c r="I360"/>
      <c r="P360" t="str">
        <f t="shared" si="6"/>
        <v/>
      </c>
    </row>
    <row r="361" spans="9:16" x14ac:dyDescent="0.25">
      <c r="I361"/>
      <c r="P361" t="str">
        <f t="shared" si="6"/>
        <v/>
      </c>
    </row>
    <row r="362" spans="9:16" x14ac:dyDescent="0.25">
      <c r="I362"/>
      <c r="P362" t="str">
        <f t="shared" si="6"/>
        <v/>
      </c>
    </row>
    <row r="363" spans="9:16" x14ac:dyDescent="0.25">
      <c r="I363"/>
      <c r="P363" t="str">
        <f t="shared" si="6"/>
        <v/>
      </c>
    </row>
    <row r="364" spans="9:16" x14ac:dyDescent="0.25">
      <c r="I364"/>
      <c r="P364" t="str">
        <f t="shared" si="6"/>
        <v/>
      </c>
    </row>
    <row r="365" spans="9:16" x14ac:dyDescent="0.25">
      <c r="I365"/>
      <c r="P365" t="str">
        <f t="shared" si="6"/>
        <v/>
      </c>
    </row>
    <row r="366" spans="9:16" x14ac:dyDescent="0.25">
      <c r="I366"/>
      <c r="P366" t="str">
        <f t="shared" si="6"/>
        <v/>
      </c>
    </row>
    <row r="367" spans="9:16" x14ac:dyDescent="0.25">
      <c r="I367"/>
      <c r="P367" t="str">
        <f t="shared" si="6"/>
        <v/>
      </c>
    </row>
    <row r="368" spans="9:16" x14ac:dyDescent="0.25">
      <c r="I368"/>
      <c r="P368" t="str">
        <f t="shared" si="6"/>
        <v/>
      </c>
    </row>
    <row r="369" spans="9:16" x14ac:dyDescent="0.25">
      <c r="I369"/>
      <c r="P369" t="str">
        <f t="shared" si="6"/>
        <v/>
      </c>
    </row>
    <row r="370" spans="9:16" x14ac:dyDescent="0.25">
      <c r="I370"/>
      <c r="P370" t="str">
        <f t="shared" si="6"/>
        <v/>
      </c>
    </row>
    <row r="371" spans="9:16" x14ac:dyDescent="0.25">
      <c r="I371"/>
      <c r="P371" t="str">
        <f t="shared" si="6"/>
        <v/>
      </c>
    </row>
    <row r="372" spans="9:16" x14ac:dyDescent="0.25">
      <c r="I372"/>
      <c r="P372" t="str">
        <f t="shared" si="6"/>
        <v/>
      </c>
    </row>
    <row r="373" spans="9:16" x14ac:dyDescent="0.25">
      <c r="I373"/>
      <c r="P373" t="str">
        <f t="shared" si="6"/>
        <v/>
      </c>
    </row>
    <row r="374" spans="9:16" x14ac:dyDescent="0.25">
      <c r="I374"/>
      <c r="P374" t="str">
        <f t="shared" si="6"/>
        <v/>
      </c>
    </row>
    <row r="375" spans="9:16" x14ac:dyDescent="0.25">
      <c r="I375"/>
      <c r="P375" t="str">
        <f t="shared" si="6"/>
        <v/>
      </c>
    </row>
    <row r="376" spans="9:16" x14ac:dyDescent="0.25">
      <c r="I376"/>
      <c r="P376" t="str">
        <f t="shared" si="6"/>
        <v/>
      </c>
    </row>
    <row r="377" spans="9:16" x14ac:dyDescent="0.25">
      <c r="I377"/>
      <c r="P377" t="str">
        <f t="shared" si="6"/>
        <v/>
      </c>
    </row>
    <row r="378" spans="9:16" x14ac:dyDescent="0.25">
      <c r="I378"/>
      <c r="P378" t="str">
        <f t="shared" si="6"/>
        <v/>
      </c>
    </row>
    <row r="379" spans="9:16" x14ac:dyDescent="0.25">
      <c r="I379"/>
      <c r="P379" t="str">
        <f t="shared" si="6"/>
        <v/>
      </c>
    </row>
    <row r="380" spans="9:16" x14ac:dyDescent="0.25">
      <c r="I380"/>
      <c r="P380" t="str">
        <f t="shared" si="6"/>
        <v/>
      </c>
    </row>
    <row r="381" spans="9:16" x14ac:dyDescent="0.25">
      <c r="I381"/>
      <c r="P381" t="str">
        <f t="shared" si="6"/>
        <v/>
      </c>
    </row>
    <row r="382" spans="9:16" x14ac:dyDescent="0.25">
      <c r="I382"/>
      <c r="P382" t="str">
        <f t="shared" si="6"/>
        <v/>
      </c>
    </row>
    <row r="383" spans="9:16" x14ac:dyDescent="0.25">
      <c r="I383"/>
      <c r="P383" t="str">
        <f t="shared" si="6"/>
        <v/>
      </c>
    </row>
    <row r="384" spans="9:16" x14ac:dyDescent="0.25">
      <c r="I384"/>
      <c r="P384" t="str">
        <f t="shared" si="6"/>
        <v/>
      </c>
    </row>
    <row r="385" spans="9:16" x14ac:dyDescent="0.25">
      <c r="I385"/>
      <c r="P385" t="str">
        <f t="shared" si="6"/>
        <v/>
      </c>
    </row>
    <row r="386" spans="9:16" x14ac:dyDescent="0.25">
      <c r="I386"/>
      <c r="P386" t="str">
        <f t="shared" si="6"/>
        <v/>
      </c>
    </row>
    <row r="387" spans="9:16" x14ac:dyDescent="0.25">
      <c r="I387"/>
      <c r="P387" t="str">
        <f t="shared" si="6"/>
        <v/>
      </c>
    </row>
    <row r="388" spans="9:16" x14ac:dyDescent="0.25">
      <c r="I388"/>
      <c r="P388" t="str">
        <f t="shared" si="6"/>
        <v/>
      </c>
    </row>
    <row r="389" spans="9:16" x14ac:dyDescent="0.25">
      <c r="I389"/>
      <c r="P389" t="str">
        <f t="shared" si="6"/>
        <v/>
      </c>
    </row>
    <row r="390" spans="9:16" x14ac:dyDescent="0.25">
      <c r="I390"/>
      <c r="P390" t="str">
        <f t="shared" si="6"/>
        <v/>
      </c>
    </row>
    <row r="391" spans="9:16" x14ac:dyDescent="0.25">
      <c r="I391"/>
      <c r="P391" t="str">
        <f t="shared" si="6"/>
        <v/>
      </c>
    </row>
    <row r="392" spans="9:16" x14ac:dyDescent="0.25">
      <c r="I392"/>
      <c r="P392" t="str">
        <f t="shared" si="6"/>
        <v/>
      </c>
    </row>
    <row r="393" spans="9:16" x14ac:dyDescent="0.25">
      <c r="I393"/>
      <c r="P393" t="str">
        <f t="shared" si="6"/>
        <v/>
      </c>
    </row>
    <row r="394" spans="9:16" x14ac:dyDescent="0.25">
      <c r="I394"/>
      <c r="P394" t="str">
        <f t="shared" ref="P394:P457" si="7">IFERROR(IF((O394*GETPIVOTDATA("[Measures].[recent hourly rate]",$G$8,"[Trainers].[trainer_name]","[Trainers].[trainer_name].&amp;["&amp;G394&amp;"]"))=0,"",(O394*GETPIVOTDATA("[Measures].[recent hourly rate]",$G$8,"[Trainers].[trainer_name]","[Trainers].[trainer_name].&amp;["&amp;G394&amp;"]"))),"")</f>
        <v/>
      </c>
    </row>
    <row r="395" spans="9:16" x14ac:dyDescent="0.25">
      <c r="I395"/>
      <c r="P395" t="str">
        <f t="shared" si="7"/>
        <v/>
      </c>
    </row>
    <row r="396" spans="9:16" x14ac:dyDescent="0.25">
      <c r="I396"/>
      <c r="P396" t="str">
        <f t="shared" si="7"/>
        <v/>
      </c>
    </row>
    <row r="397" spans="9:16" x14ac:dyDescent="0.25">
      <c r="I397"/>
      <c r="P397" t="str">
        <f t="shared" si="7"/>
        <v/>
      </c>
    </row>
    <row r="398" spans="9:16" x14ac:dyDescent="0.25">
      <c r="I398"/>
      <c r="P398" t="str">
        <f t="shared" si="7"/>
        <v/>
      </c>
    </row>
    <row r="399" spans="9:16" x14ac:dyDescent="0.25">
      <c r="I399"/>
      <c r="P399" t="str">
        <f t="shared" si="7"/>
        <v/>
      </c>
    </row>
    <row r="400" spans="9:16" x14ac:dyDescent="0.25">
      <c r="I400"/>
      <c r="P400" t="str">
        <f t="shared" si="7"/>
        <v/>
      </c>
    </row>
    <row r="401" spans="9:16" x14ac:dyDescent="0.25">
      <c r="I401"/>
      <c r="P401" t="str">
        <f t="shared" si="7"/>
        <v/>
      </c>
    </row>
    <row r="402" spans="9:16" x14ac:dyDescent="0.25">
      <c r="I402"/>
      <c r="P402" t="str">
        <f t="shared" si="7"/>
        <v/>
      </c>
    </row>
    <row r="403" spans="9:16" x14ac:dyDescent="0.25">
      <c r="I403"/>
      <c r="P403" t="str">
        <f t="shared" si="7"/>
        <v/>
      </c>
    </row>
    <row r="404" spans="9:16" x14ac:dyDescent="0.25">
      <c r="I404"/>
      <c r="P404" t="str">
        <f t="shared" si="7"/>
        <v/>
      </c>
    </row>
    <row r="405" spans="9:16" x14ac:dyDescent="0.25">
      <c r="I405"/>
      <c r="P405" t="str">
        <f t="shared" si="7"/>
        <v/>
      </c>
    </row>
    <row r="406" spans="9:16" x14ac:dyDescent="0.25">
      <c r="I406"/>
      <c r="P406" t="str">
        <f t="shared" si="7"/>
        <v/>
      </c>
    </row>
    <row r="407" spans="9:16" x14ac:dyDescent="0.25">
      <c r="I407"/>
      <c r="P407" t="str">
        <f t="shared" si="7"/>
        <v/>
      </c>
    </row>
    <row r="408" spans="9:16" x14ac:dyDescent="0.25">
      <c r="I408"/>
      <c r="P408" t="str">
        <f t="shared" si="7"/>
        <v/>
      </c>
    </row>
    <row r="409" spans="9:16" x14ac:dyDescent="0.25">
      <c r="I409"/>
      <c r="P409" t="str">
        <f t="shared" si="7"/>
        <v/>
      </c>
    </row>
    <row r="410" spans="9:16" x14ac:dyDescent="0.25">
      <c r="I410"/>
      <c r="P410" t="str">
        <f t="shared" si="7"/>
        <v/>
      </c>
    </row>
    <row r="411" spans="9:16" x14ac:dyDescent="0.25">
      <c r="I411"/>
      <c r="P411" t="str">
        <f t="shared" si="7"/>
        <v/>
      </c>
    </row>
    <row r="412" spans="9:16" x14ac:dyDescent="0.25">
      <c r="I412"/>
      <c r="P412" t="str">
        <f t="shared" si="7"/>
        <v/>
      </c>
    </row>
    <row r="413" spans="9:16" x14ac:dyDescent="0.25">
      <c r="I413"/>
      <c r="P413" t="str">
        <f t="shared" si="7"/>
        <v/>
      </c>
    </row>
    <row r="414" spans="9:16" x14ac:dyDescent="0.25">
      <c r="I414"/>
      <c r="P414" t="str">
        <f t="shared" si="7"/>
        <v/>
      </c>
    </row>
    <row r="415" spans="9:16" x14ac:dyDescent="0.25">
      <c r="I415"/>
      <c r="P415" t="str">
        <f t="shared" si="7"/>
        <v/>
      </c>
    </row>
    <row r="416" spans="9:16" x14ac:dyDescent="0.25">
      <c r="I416"/>
      <c r="P416" t="str">
        <f t="shared" si="7"/>
        <v/>
      </c>
    </row>
    <row r="417" spans="9:16" x14ac:dyDescent="0.25">
      <c r="I417"/>
      <c r="P417" t="str">
        <f t="shared" si="7"/>
        <v/>
      </c>
    </row>
    <row r="418" spans="9:16" x14ac:dyDescent="0.25">
      <c r="I418"/>
      <c r="P418" t="str">
        <f t="shared" si="7"/>
        <v/>
      </c>
    </row>
    <row r="419" spans="9:16" x14ac:dyDescent="0.25">
      <c r="I419"/>
      <c r="P419" t="str">
        <f t="shared" si="7"/>
        <v/>
      </c>
    </row>
    <row r="420" spans="9:16" x14ac:dyDescent="0.25">
      <c r="I420"/>
      <c r="P420" t="str">
        <f t="shared" si="7"/>
        <v/>
      </c>
    </row>
    <row r="421" spans="9:16" x14ac:dyDescent="0.25">
      <c r="I421"/>
      <c r="P421" t="str">
        <f t="shared" si="7"/>
        <v/>
      </c>
    </row>
    <row r="422" spans="9:16" x14ac:dyDescent="0.25">
      <c r="I422"/>
      <c r="P422" t="str">
        <f t="shared" si="7"/>
        <v/>
      </c>
    </row>
    <row r="423" spans="9:16" x14ac:dyDescent="0.25">
      <c r="I423"/>
      <c r="P423" t="str">
        <f t="shared" si="7"/>
        <v/>
      </c>
    </row>
    <row r="424" spans="9:16" x14ac:dyDescent="0.25">
      <c r="I424"/>
      <c r="P424" t="str">
        <f t="shared" si="7"/>
        <v/>
      </c>
    </row>
    <row r="425" spans="9:16" x14ac:dyDescent="0.25">
      <c r="I425"/>
      <c r="P425" t="str">
        <f t="shared" si="7"/>
        <v/>
      </c>
    </row>
    <row r="426" spans="9:16" x14ac:dyDescent="0.25">
      <c r="I426"/>
      <c r="P426" t="str">
        <f t="shared" si="7"/>
        <v/>
      </c>
    </row>
    <row r="427" spans="9:16" x14ac:dyDescent="0.25">
      <c r="I427"/>
      <c r="P427" t="str">
        <f t="shared" si="7"/>
        <v/>
      </c>
    </row>
    <row r="428" spans="9:16" x14ac:dyDescent="0.25">
      <c r="I428"/>
      <c r="P428" t="str">
        <f t="shared" si="7"/>
        <v/>
      </c>
    </row>
    <row r="429" spans="9:16" x14ac:dyDescent="0.25">
      <c r="I429"/>
      <c r="P429" t="str">
        <f t="shared" si="7"/>
        <v/>
      </c>
    </row>
    <row r="430" spans="9:16" x14ac:dyDescent="0.25">
      <c r="I430"/>
      <c r="P430" t="str">
        <f t="shared" si="7"/>
        <v/>
      </c>
    </row>
    <row r="431" spans="9:16" x14ac:dyDescent="0.25">
      <c r="I431"/>
      <c r="P431" t="str">
        <f t="shared" si="7"/>
        <v/>
      </c>
    </row>
    <row r="432" spans="9:16" x14ac:dyDescent="0.25">
      <c r="I432"/>
      <c r="P432" t="str">
        <f t="shared" si="7"/>
        <v/>
      </c>
    </row>
    <row r="433" spans="9:16" x14ac:dyDescent="0.25">
      <c r="I433"/>
      <c r="P433" t="str">
        <f t="shared" si="7"/>
        <v/>
      </c>
    </row>
    <row r="434" spans="9:16" x14ac:dyDescent="0.25">
      <c r="I434"/>
      <c r="P434" t="str">
        <f t="shared" si="7"/>
        <v/>
      </c>
    </row>
    <row r="435" spans="9:16" x14ac:dyDescent="0.25">
      <c r="I435"/>
      <c r="P435" t="str">
        <f t="shared" si="7"/>
        <v/>
      </c>
    </row>
    <row r="436" spans="9:16" x14ac:dyDescent="0.25">
      <c r="I436"/>
      <c r="P436" t="str">
        <f t="shared" si="7"/>
        <v/>
      </c>
    </row>
    <row r="437" spans="9:16" x14ac:dyDescent="0.25">
      <c r="I437"/>
      <c r="P437" t="str">
        <f t="shared" si="7"/>
        <v/>
      </c>
    </row>
    <row r="438" spans="9:16" x14ac:dyDescent="0.25">
      <c r="I438"/>
      <c r="P438" t="str">
        <f t="shared" si="7"/>
        <v/>
      </c>
    </row>
    <row r="439" spans="9:16" x14ac:dyDescent="0.25">
      <c r="I439"/>
      <c r="P439" t="str">
        <f t="shared" si="7"/>
        <v/>
      </c>
    </row>
    <row r="440" spans="9:16" x14ac:dyDescent="0.25">
      <c r="I440"/>
      <c r="P440" t="str">
        <f t="shared" si="7"/>
        <v/>
      </c>
    </row>
    <row r="441" spans="9:16" x14ac:dyDescent="0.25">
      <c r="I441"/>
      <c r="P441" t="str">
        <f t="shared" si="7"/>
        <v/>
      </c>
    </row>
    <row r="442" spans="9:16" x14ac:dyDescent="0.25">
      <c r="I442"/>
      <c r="P442" t="str">
        <f t="shared" si="7"/>
        <v/>
      </c>
    </row>
    <row r="443" spans="9:16" x14ac:dyDescent="0.25">
      <c r="I443"/>
      <c r="P443" t="str">
        <f t="shared" si="7"/>
        <v/>
      </c>
    </row>
    <row r="444" spans="9:16" x14ac:dyDescent="0.25">
      <c r="I444"/>
      <c r="P444" t="str">
        <f t="shared" si="7"/>
        <v/>
      </c>
    </row>
    <row r="445" spans="9:16" x14ac:dyDescent="0.25">
      <c r="I445"/>
      <c r="P445" t="str">
        <f t="shared" si="7"/>
        <v/>
      </c>
    </row>
    <row r="446" spans="9:16" x14ac:dyDescent="0.25">
      <c r="I446"/>
      <c r="P446" t="str">
        <f t="shared" si="7"/>
        <v/>
      </c>
    </row>
    <row r="447" spans="9:16" x14ac:dyDescent="0.25">
      <c r="I447"/>
      <c r="P447" t="str">
        <f t="shared" si="7"/>
        <v/>
      </c>
    </row>
    <row r="448" spans="9:16" x14ac:dyDescent="0.25">
      <c r="I448"/>
      <c r="P448" t="str">
        <f t="shared" si="7"/>
        <v/>
      </c>
    </row>
    <row r="449" spans="9:16" x14ac:dyDescent="0.25">
      <c r="I449"/>
      <c r="P449" t="str">
        <f t="shared" si="7"/>
        <v/>
      </c>
    </row>
    <row r="450" spans="9:16" x14ac:dyDescent="0.25">
      <c r="I450"/>
      <c r="P450" t="str">
        <f t="shared" si="7"/>
        <v/>
      </c>
    </row>
    <row r="451" spans="9:16" x14ac:dyDescent="0.25">
      <c r="I451"/>
      <c r="P451" t="str">
        <f t="shared" si="7"/>
        <v/>
      </c>
    </row>
    <row r="452" spans="9:16" x14ac:dyDescent="0.25">
      <c r="I452"/>
      <c r="P452" t="str">
        <f t="shared" si="7"/>
        <v/>
      </c>
    </row>
    <row r="453" spans="9:16" x14ac:dyDescent="0.25">
      <c r="I453"/>
      <c r="P453" t="str">
        <f t="shared" si="7"/>
        <v/>
      </c>
    </row>
    <row r="454" spans="9:16" x14ac:dyDescent="0.25">
      <c r="I454"/>
      <c r="P454" t="str">
        <f t="shared" si="7"/>
        <v/>
      </c>
    </row>
    <row r="455" spans="9:16" x14ac:dyDescent="0.25">
      <c r="I455"/>
      <c r="P455" t="str">
        <f t="shared" si="7"/>
        <v/>
      </c>
    </row>
    <row r="456" spans="9:16" x14ac:dyDescent="0.25">
      <c r="I456"/>
      <c r="P456" t="str">
        <f t="shared" si="7"/>
        <v/>
      </c>
    </row>
    <row r="457" spans="9:16" x14ac:dyDescent="0.25">
      <c r="I457"/>
      <c r="P457" t="str">
        <f t="shared" si="7"/>
        <v/>
      </c>
    </row>
    <row r="458" spans="9:16" x14ac:dyDescent="0.25">
      <c r="I458"/>
      <c r="P458" t="str">
        <f t="shared" ref="P458:P521" si="8">IFERROR(IF((O458*GETPIVOTDATA("[Measures].[recent hourly rate]",$G$8,"[Trainers].[trainer_name]","[Trainers].[trainer_name].&amp;["&amp;G458&amp;"]"))=0,"",(O458*GETPIVOTDATA("[Measures].[recent hourly rate]",$G$8,"[Trainers].[trainer_name]","[Trainers].[trainer_name].&amp;["&amp;G458&amp;"]"))),"")</f>
        <v/>
      </c>
    </row>
    <row r="459" spans="9:16" x14ac:dyDescent="0.25">
      <c r="I459"/>
      <c r="P459" t="str">
        <f t="shared" si="8"/>
        <v/>
      </c>
    </row>
    <row r="460" spans="9:16" x14ac:dyDescent="0.25">
      <c r="I460"/>
      <c r="P460" t="str">
        <f t="shared" si="8"/>
        <v/>
      </c>
    </row>
    <row r="461" spans="9:16" x14ac:dyDescent="0.25">
      <c r="I461"/>
      <c r="P461" t="str">
        <f t="shared" si="8"/>
        <v/>
      </c>
    </row>
    <row r="462" spans="9:16" x14ac:dyDescent="0.25">
      <c r="I462"/>
      <c r="P462" t="str">
        <f t="shared" si="8"/>
        <v/>
      </c>
    </row>
    <row r="463" spans="9:16" x14ac:dyDescent="0.25">
      <c r="I463"/>
      <c r="P463" t="str">
        <f t="shared" si="8"/>
        <v/>
      </c>
    </row>
    <row r="464" spans="9:16" x14ac:dyDescent="0.25">
      <c r="I464"/>
      <c r="P464" t="str">
        <f t="shared" si="8"/>
        <v/>
      </c>
    </row>
    <row r="465" spans="9:16" x14ac:dyDescent="0.25">
      <c r="I465"/>
      <c r="P465" t="str">
        <f t="shared" si="8"/>
        <v/>
      </c>
    </row>
    <row r="466" spans="9:16" x14ac:dyDescent="0.25">
      <c r="I466"/>
      <c r="P466" t="str">
        <f t="shared" si="8"/>
        <v/>
      </c>
    </row>
    <row r="467" spans="9:16" x14ac:dyDescent="0.25">
      <c r="I467"/>
      <c r="P467" t="str">
        <f t="shared" si="8"/>
        <v/>
      </c>
    </row>
    <row r="468" spans="9:16" x14ac:dyDescent="0.25">
      <c r="I468"/>
      <c r="P468" t="str">
        <f t="shared" si="8"/>
        <v/>
      </c>
    </row>
    <row r="469" spans="9:16" x14ac:dyDescent="0.25">
      <c r="I469"/>
      <c r="P469" t="str">
        <f t="shared" si="8"/>
        <v/>
      </c>
    </row>
    <row r="470" spans="9:16" x14ac:dyDescent="0.25">
      <c r="I470"/>
      <c r="P470" t="str">
        <f t="shared" si="8"/>
        <v/>
      </c>
    </row>
    <row r="471" spans="9:16" x14ac:dyDescent="0.25">
      <c r="I471"/>
      <c r="P471" t="str">
        <f t="shared" si="8"/>
        <v/>
      </c>
    </row>
    <row r="472" spans="9:16" x14ac:dyDescent="0.25">
      <c r="I472"/>
      <c r="P472" t="str">
        <f t="shared" si="8"/>
        <v/>
      </c>
    </row>
    <row r="473" spans="9:16" x14ac:dyDescent="0.25">
      <c r="I473"/>
      <c r="P473" t="str">
        <f t="shared" si="8"/>
        <v/>
      </c>
    </row>
    <row r="474" spans="9:16" x14ac:dyDescent="0.25">
      <c r="I474"/>
      <c r="P474" t="str">
        <f t="shared" si="8"/>
        <v/>
      </c>
    </row>
    <row r="475" spans="9:16" x14ac:dyDescent="0.25">
      <c r="I475"/>
      <c r="P475" t="str">
        <f t="shared" si="8"/>
        <v/>
      </c>
    </row>
    <row r="476" spans="9:16" x14ac:dyDescent="0.25">
      <c r="I476"/>
      <c r="P476" t="str">
        <f t="shared" si="8"/>
        <v/>
      </c>
    </row>
    <row r="477" spans="9:16" x14ac:dyDescent="0.25">
      <c r="I477"/>
      <c r="P477" t="str">
        <f t="shared" si="8"/>
        <v/>
      </c>
    </row>
    <row r="478" spans="9:16" x14ac:dyDescent="0.25">
      <c r="I478"/>
      <c r="P478" t="str">
        <f t="shared" si="8"/>
        <v/>
      </c>
    </row>
    <row r="479" spans="9:16" x14ac:dyDescent="0.25">
      <c r="I479"/>
      <c r="P479" t="str">
        <f t="shared" si="8"/>
        <v/>
      </c>
    </row>
    <row r="480" spans="9:16" x14ac:dyDescent="0.25">
      <c r="I480"/>
      <c r="P480" t="str">
        <f t="shared" si="8"/>
        <v/>
      </c>
    </row>
    <row r="481" spans="9:16" x14ac:dyDescent="0.25">
      <c r="I481"/>
      <c r="P481" t="str">
        <f t="shared" si="8"/>
        <v/>
      </c>
    </row>
    <row r="482" spans="9:16" x14ac:dyDescent="0.25">
      <c r="I482"/>
      <c r="P482" t="str">
        <f t="shared" si="8"/>
        <v/>
      </c>
    </row>
    <row r="483" spans="9:16" x14ac:dyDescent="0.25">
      <c r="I483"/>
      <c r="P483" t="str">
        <f t="shared" si="8"/>
        <v/>
      </c>
    </row>
    <row r="484" spans="9:16" x14ac:dyDescent="0.25">
      <c r="I484"/>
      <c r="P484" t="str">
        <f t="shared" si="8"/>
        <v/>
      </c>
    </row>
    <row r="485" spans="9:16" x14ac:dyDescent="0.25">
      <c r="I485"/>
      <c r="P485" t="str">
        <f t="shared" si="8"/>
        <v/>
      </c>
    </row>
    <row r="486" spans="9:16" x14ac:dyDescent="0.25">
      <c r="I486"/>
      <c r="P486" t="str">
        <f t="shared" si="8"/>
        <v/>
      </c>
    </row>
    <row r="487" spans="9:16" x14ac:dyDescent="0.25">
      <c r="I487"/>
      <c r="P487" t="str">
        <f t="shared" si="8"/>
        <v/>
      </c>
    </row>
    <row r="488" spans="9:16" x14ac:dyDescent="0.25">
      <c r="I488"/>
      <c r="P488" t="str">
        <f t="shared" si="8"/>
        <v/>
      </c>
    </row>
    <row r="489" spans="9:16" x14ac:dyDescent="0.25">
      <c r="I489"/>
      <c r="P489" t="str">
        <f t="shared" si="8"/>
        <v/>
      </c>
    </row>
    <row r="490" spans="9:16" x14ac:dyDescent="0.25">
      <c r="I490"/>
      <c r="P490" t="str">
        <f t="shared" si="8"/>
        <v/>
      </c>
    </row>
    <row r="491" spans="9:16" x14ac:dyDescent="0.25">
      <c r="I491"/>
      <c r="P491" t="str">
        <f t="shared" si="8"/>
        <v/>
      </c>
    </row>
    <row r="492" spans="9:16" x14ac:dyDescent="0.25">
      <c r="I492"/>
      <c r="P492" t="str">
        <f t="shared" si="8"/>
        <v/>
      </c>
    </row>
    <row r="493" spans="9:16" x14ac:dyDescent="0.25">
      <c r="I493"/>
      <c r="P493" t="str">
        <f t="shared" si="8"/>
        <v/>
      </c>
    </row>
    <row r="494" spans="9:16" x14ac:dyDescent="0.25">
      <c r="I494"/>
      <c r="P494" t="str">
        <f t="shared" si="8"/>
        <v/>
      </c>
    </row>
    <row r="495" spans="9:16" x14ac:dyDescent="0.25">
      <c r="I495"/>
      <c r="P495" t="str">
        <f t="shared" si="8"/>
        <v/>
      </c>
    </row>
    <row r="496" spans="9:16" x14ac:dyDescent="0.25">
      <c r="I496"/>
      <c r="P496" t="str">
        <f t="shared" si="8"/>
        <v/>
      </c>
    </row>
    <row r="497" spans="9:16" x14ac:dyDescent="0.25">
      <c r="I497"/>
      <c r="P497" t="str">
        <f t="shared" si="8"/>
        <v/>
      </c>
    </row>
    <row r="498" spans="9:16" x14ac:dyDescent="0.25">
      <c r="I498"/>
      <c r="P498" t="str">
        <f t="shared" si="8"/>
        <v/>
      </c>
    </row>
    <row r="499" spans="9:16" x14ac:dyDescent="0.25">
      <c r="I499"/>
      <c r="P499" t="str">
        <f t="shared" si="8"/>
        <v/>
      </c>
    </row>
    <row r="500" spans="9:16" x14ac:dyDescent="0.25">
      <c r="I500"/>
      <c r="P500" t="str">
        <f t="shared" si="8"/>
        <v/>
      </c>
    </row>
    <row r="501" spans="9:16" x14ac:dyDescent="0.25">
      <c r="I501"/>
      <c r="P501" t="str">
        <f t="shared" si="8"/>
        <v/>
      </c>
    </row>
    <row r="502" spans="9:16" x14ac:dyDescent="0.25">
      <c r="I502"/>
      <c r="P502" t="str">
        <f t="shared" si="8"/>
        <v/>
      </c>
    </row>
    <row r="503" spans="9:16" x14ac:dyDescent="0.25">
      <c r="I503"/>
      <c r="P503" t="str">
        <f t="shared" si="8"/>
        <v/>
      </c>
    </row>
    <row r="504" spans="9:16" x14ac:dyDescent="0.25">
      <c r="I504"/>
      <c r="P504" t="str">
        <f t="shared" si="8"/>
        <v/>
      </c>
    </row>
    <row r="505" spans="9:16" x14ac:dyDescent="0.25">
      <c r="I505"/>
      <c r="P505" t="str">
        <f t="shared" si="8"/>
        <v/>
      </c>
    </row>
    <row r="506" spans="9:16" x14ac:dyDescent="0.25">
      <c r="I506"/>
      <c r="P506" t="str">
        <f t="shared" si="8"/>
        <v/>
      </c>
    </row>
    <row r="507" spans="9:16" x14ac:dyDescent="0.25">
      <c r="I507"/>
      <c r="P507" t="str">
        <f t="shared" si="8"/>
        <v/>
      </c>
    </row>
    <row r="508" spans="9:16" x14ac:dyDescent="0.25">
      <c r="I508"/>
      <c r="P508" t="str">
        <f t="shared" si="8"/>
        <v/>
      </c>
    </row>
    <row r="509" spans="9:16" x14ac:dyDescent="0.25">
      <c r="I509"/>
      <c r="P509" t="str">
        <f t="shared" si="8"/>
        <v/>
      </c>
    </row>
    <row r="510" spans="9:16" x14ac:dyDescent="0.25">
      <c r="I510"/>
      <c r="P510" t="str">
        <f t="shared" si="8"/>
        <v/>
      </c>
    </row>
    <row r="511" spans="9:16" x14ac:dyDescent="0.25">
      <c r="I511"/>
      <c r="P511" t="str">
        <f t="shared" si="8"/>
        <v/>
      </c>
    </row>
    <row r="512" spans="9:16" x14ac:dyDescent="0.25">
      <c r="I512"/>
      <c r="P512" t="str">
        <f t="shared" si="8"/>
        <v/>
      </c>
    </row>
    <row r="513" spans="9:16" x14ac:dyDescent="0.25">
      <c r="I513"/>
      <c r="P513" t="str">
        <f t="shared" si="8"/>
        <v/>
      </c>
    </row>
    <row r="514" spans="9:16" x14ac:dyDescent="0.25">
      <c r="I514"/>
      <c r="P514" t="str">
        <f t="shared" si="8"/>
        <v/>
      </c>
    </row>
    <row r="515" spans="9:16" x14ac:dyDescent="0.25">
      <c r="I515"/>
      <c r="P515" t="str">
        <f t="shared" si="8"/>
        <v/>
      </c>
    </row>
    <row r="516" spans="9:16" x14ac:dyDescent="0.25">
      <c r="I516"/>
      <c r="P516" t="str">
        <f t="shared" si="8"/>
        <v/>
      </c>
    </row>
    <row r="517" spans="9:16" x14ac:dyDescent="0.25">
      <c r="I517"/>
      <c r="P517" t="str">
        <f t="shared" si="8"/>
        <v/>
      </c>
    </row>
    <row r="518" spans="9:16" x14ac:dyDescent="0.25">
      <c r="I518"/>
      <c r="P518" t="str">
        <f t="shared" si="8"/>
        <v/>
      </c>
    </row>
    <row r="519" spans="9:16" x14ac:dyDescent="0.25">
      <c r="I519"/>
      <c r="P519" t="str">
        <f t="shared" si="8"/>
        <v/>
      </c>
    </row>
    <row r="520" spans="9:16" x14ac:dyDescent="0.25">
      <c r="I520"/>
      <c r="P520" t="str">
        <f t="shared" si="8"/>
        <v/>
      </c>
    </row>
    <row r="521" spans="9:16" x14ac:dyDescent="0.25">
      <c r="I521"/>
      <c r="P521" t="str">
        <f t="shared" si="8"/>
        <v/>
      </c>
    </row>
    <row r="522" spans="9:16" x14ac:dyDescent="0.25">
      <c r="I522"/>
      <c r="P522" t="str">
        <f t="shared" ref="P522:P585" si="9">IFERROR(IF((O522*GETPIVOTDATA("[Measures].[recent hourly rate]",$G$8,"[Trainers].[trainer_name]","[Trainers].[trainer_name].&amp;["&amp;G522&amp;"]"))=0,"",(O522*GETPIVOTDATA("[Measures].[recent hourly rate]",$G$8,"[Trainers].[trainer_name]","[Trainers].[trainer_name].&amp;["&amp;G522&amp;"]"))),"")</f>
        <v/>
      </c>
    </row>
    <row r="523" spans="9:16" x14ac:dyDescent="0.25">
      <c r="I523"/>
      <c r="P523" t="str">
        <f t="shared" si="9"/>
        <v/>
      </c>
    </row>
    <row r="524" spans="9:16" x14ac:dyDescent="0.25">
      <c r="I524"/>
      <c r="P524" t="str">
        <f t="shared" si="9"/>
        <v/>
      </c>
    </row>
    <row r="525" spans="9:16" x14ac:dyDescent="0.25">
      <c r="I525"/>
      <c r="P525" t="str">
        <f t="shared" si="9"/>
        <v/>
      </c>
    </row>
    <row r="526" spans="9:16" x14ac:dyDescent="0.25">
      <c r="I526"/>
      <c r="P526" t="str">
        <f t="shared" si="9"/>
        <v/>
      </c>
    </row>
    <row r="527" spans="9:16" x14ac:dyDescent="0.25">
      <c r="I527"/>
      <c r="P527" t="str">
        <f t="shared" si="9"/>
        <v/>
      </c>
    </row>
    <row r="528" spans="9:16" x14ac:dyDescent="0.25">
      <c r="I528"/>
      <c r="P528" t="str">
        <f t="shared" si="9"/>
        <v/>
      </c>
    </row>
    <row r="529" spans="9:16" x14ac:dyDescent="0.25">
      <c r="I529"/>
      <c r="P529" t="str">
        <f t="shared" si="9"/>
        <v/>
      </c>
    </row>
    <row r="530" spans="9:16" x14ac:dyDescent="0.25">
      <c r="I530"/>
      <c r="P530" t="str">
        <f t="shared" si="9"/>
        <v/>
      </c>
    </row>
    <row r="531" spans="9:16" x14ac:dyDescent="0.25">
      <c r="I531"/>
      <c r="P531" t="str">
        <f t="shared" si="9"/>
        <v/>
      </c>
    </row>
    <row r="532" spans="9:16" x14ac:dyDescent="0.25">
      <c r="I532"/>
      <c r="P532" t="str">
        <f t="shared" si="9"/>
        <v/>
      </c>
    </row>
    <row r="533" spans="9:16" x14ac:dyDescent="0.25">
      <c r="I533"/>
      <c r="P533" t="str">
        <f t="shared" si="9"/>
        <v/>
      </c>
    </row>
    <row r="534" spans="9:16" x14ac:dyDescent="0.25">
      <c r="I534"/>
      <c r="P534" t="str">
        <f t="shared" si="9"/>
        <v/>
      </c>
    </row>
    <row r="535" spans="9:16" x14ac:dyDescent="0.25">
      <c r="I535"/>
      <c r="P535" t="str">
        <f t="shared" si="9"/>
        <v/>
      </c>
    </row>
    <row r="536" spans="9:16" x14ac:dyDescent="0.25">
      <c r="I536"/>
      <c r="P536" t="str">
        <f t="shared" si="9"/>
        <v/>
      </c>
    </row>
    <row r="537" spans="9:16" x14ac:dyDescent="0.25">
      <c r="I537"/>
      <c r="P537" t="str">
        <f t="shared" si="9"/>
        <v/>
      </c>
    </row>
    <row r="538" spans="9:16" x14ac:dyDescent="0.25">
      <c r="I538"/>
      <c r="P538" t="str">
        <f t="shared" si="9"/>
        <v/>
      </c>
    </row>
    <row r="539" spans="9:16" x14ac:dyDescent="0.25">
      <c r="I539"/>
      <c r="P539" t="str">
        <f t="shared" si="9"/>
        <v/>
      </c>
    </row>
    <row r="540" spans="9:16" x14ac:dyDescent="0.25">
      <c r="I540"/>
      <c r="P540" t="str">
        <f t="shared" si="9"/>
        <v/>
      </c>
    </row>
    <row r="541" spans="9:16" x14ac:dyDescent="0.25">
      <c r="I541"/>
      <c r="P541" t="str">
        <f t="shared" si="9"/>
        <v/>
      </c>
    </row>
    <row r="542" spans="9:16" x14ac:dyDescent="0.25">
      <c r="I542"/>
      <c r="P542" t="str">
        <f t="shared" si="9"/>
        <v/>
      </c>
    </row>
    <row r="543" spans="9:16" x14ac:dyDescent="0.25">
      <c r="I543"/>
      <c r="P543" t="str">
        <f t="shared" si="9"/>
        <v/>
      </c>
    </row>
    <row r="544" spans="9:16" x14ac:dyDescent="0.25">
      <c r="I544"/>
      <c r="P544" t="str">
        <f t="shared" si="9"/>
        <v/>
      </c>
    </row>
    <row r="545" spans="9:16" x14ac:dyDescent="0.25">
      <c r="I545"/>
      <c r="P545" t="str">
        <f t="shared" si="9"/>
        <v/>
      </c>
    </row>
    <row r="546" spans="9:16" x14ac:dyDescent="0.25">
      <c r="I546"/>
      <c r="P546" t="str">
        <f t="shared" si="9"/>
        <v/>
      </c>
    </row>
    <row r="547" spans="9:16" x14ac:dyDescent="0.25">
      <c r="I547"/>
      <c r="P547" t="str">
        <f t="shared" si="9"/>
        <v/>
      </c>
    </row>
    <row r="548" spans="9:16" x14ac:dyDescent="0.25">
      <c r="I548"/>
      <c r="P548" t="str">
        <f t="shared" si="9"/>
        <v/>
      </c>
    </row>
    <row r="549" spans="9:16" x14ac:dyDescent="0.25">
      <c r="I549"/>
      <c r="P549" t="str">
        <f t="shared" si="9"/>
        <v/>
      </c>
    </row>
    <row r="550" spans="9:16" x14ac:dyDescent="0.25">
      <c r="I550"/>
      <c r="P550" t="str">
        <f t="shared" si="9"/>
        <v/>
      </c>
    </row>
    <row r="551" spans="9:16" x14ac:dyDescent="0.25">
      <c r="I551"/>
      <c r="P551" t="str">
        <f t="shared" si="9"/>
        <v/>
      </c>
    </row>
    <row r="552" spans="9:16" x14ac:dyDescent="0.25">
      <c r="I552"/>
      <c r="P552" t="str">
        <f t="shared" si="9"/>
        <v/>
      </c>
    </row>
    <row r="553" spans="9:16" x14ac:dyDescent="0.25">
      <c r="I553"/>
      <c r="P553" t="str">
        <f t="shared" si="9"/>
        <v/>
      </c>
    </row>
    <row r="554" spans="9:16" x14ac:dyDescent="0.25">
      <c r="I554"/>
      <c r="P554" t="str">
        <f t="shared" si="9"/>
        <v/>
      </c>
    </row>
    <row r="555" spans="9:16" x14ac:dyDescent="0.25">
      <c r="I555"/>
      <c r="P555" t="str">
        <f t="shared" si="9"/>
        <v/>
      </c>
    </row>
    <row r="556" spans="9:16" x14ac:dyDescent="0.25">
      <c r="I556"/>
      <c r="P556" t="str">
        <f t="shared" si="9"/>
        <v/>
      </c>
    </row>
    <row r="557" spans="9:16" x14ac:dyDescent="0.25">
      <c r="I557"/>
      <c r="P557" t="str">
        <f t="shared" si="9"/>
        <v/>
      </c>
    </row>
    <row r="558" spans="9:16" x14ac:dyDescent="0.25">
      <c r="I558"/>
      <c r="P558" t="str">
        <f t="shared" si="9"/>
        <v/>
      </c>
    </row>
    <row r="559" spans="9:16" x14ac:dyDescent="0.25">
      <c r="I559"/>
      <c r="P559" t="str">
        <f t="shared" si="9"/>
        <v/>
      </c>
    </row>
    <row r="560" spans="9:16" x14ac:dyDescent="0.25">
      <c r="I560"/>
      <c r="P560" t="str">
        <f t="shared" si="9"/>
        <v/>
      </c>
    </row>
    <row r="561" spans="9:16" x14ac:dyDescent="0.25">
      <c r="I561"/>
      <c r="P561" t="str">
        <f t="shared" si="9"/>
        <v/>
      </c>
    </row>
    <row r="562" spans="9:16" x14ac:dyDescent="0.25">
      <c r="I562"/>
      <c r="P562" t="str">
        <f t="shared" si="9"/>
        <v/>
      </c>
    </row>
    <row r="563" spans="9:16" x14ac:dyDescent="0.25">
      <c r="I563"/>
      <c r="P563" t="str">
        <f t="shared" si="9"/>
        <v/>
      </c>
    </row>
    <row r="564" spans="9:16" x14ac:dyDescent="0.25">
      <c r="I564"/>
      <c r="P564" t="str">
        <f t="shared" si="9"/>
        <v/>
      </c>
    </row>
    <row r="565" spans="9:16" x14ac:dyDescent="0.25">
      <c r="I565"/>
      <c r="P565" t="str">
        <f t="shared" si="9"/>
        <v/>
      </c>
    </row>
    <row r="566" spans="9:16" x14ac:dyDescent="0.25">
      <c r="I566"/>
      <c r="P566" t="str">
        <f t="shared" si="9"/>
        <v/>
      </c>
    </row>
    <row r="567" spans="9:16" x14ac:dyDescent="0.25">
      <c r="I567"/>
      <c r="P567" t="str">
        <f t="shared" si="9"/>
        <v/>
      </c>
    </row>
    <row r="568" spans="9:16" x14ac:dyDescent="0.25">
      <c r="I568"/>
      <c r="P568" t="str">
        <f t="shared" si="9"/>
        <v/>
      </c>
    </row>
    <row r="569" spans="9:16" x14ac:dyDescent="0.25">
      <c r="I569"/>
      <c r="P569" t="str">
        <f t="shared" si="9"/>
        <v/>
      </c>
    </row>
    <row r="570" spans="9:16" x14ac:dyDescent="0.25">
      <c r="I570"/>
      <c r="P570" t="str">
        <f t="shared" si="9"/>
        <v/>
      </c>
    </row>
    <row r="571" spans="9:16" x14ac:dyDescent="0.25">
      <c r="I571"/>
      <c r="P571" t="str">
        <f t="shared" si="9"/>
        <v/>
      </c>
    </row>
    <row r="572" spans="9:16" x14ac:dyDescent="0.25">
      <c r="I572"/>
      <c r="P572" t="str">
        <f t="shared" si="9"/>
        <v/>
      </c>
    </row>
    <row r="573" spans="9:16" x14ac:dyDescent="0.25">
      <c r="I573"/>
      <c r="P573" t="str">
        <f t="shared" si="9"/>
        <v/>
      </c>
    </row>
    <row r="574" spans="9:16" x14ac:dyDescent="0.25">
      <c r="I574"/>
      <c r="P574" t="str">
        <f t="shared" si="9"/>
        <v/>
      </c>
    </row>
    <row r="575" spans="9:16" x14ac:dyDescent="0.25">
      <c r="I575"/>
      <c r="P575" t="str">
        <f t="shared" si="9"/>
        <v/>
      </c>
    </row>
    <row r="576" spans="9:16" x14ac:dyDescent="0.25">
      <c r="I576"/>
      <c r="P576" t="str">
        <f t="shared" si="9"/>
        <v/>
      </c>
    </row>
    <row r="577" spans="9:16" x14ac:dyDescent="0.25">
      <c r="I577"/>
      <c r="P577" t="str">
        <f t="shared" si="9"/>
        <v/>
      </c>
    </row>
    <row r="578" spans="9:16" x14ac:dyDescent="0.25">
      <c r="I578"/>
      <c r="P578" t="str">
        <f t="shared" si="9"/>
        <v/>
      </c>
    </row>
    <row r="579" spans="9:16" x14ac:dyDescent="0.25">
      <c r="I579"/>
      <c r="P579" t="str">
        <f t="shared" si="9"/>
        <v/>
      </c>
    </row>
    <row r="580" spans="9:16" x14ac:dyDescent="0.25">
      <c r="I580"/>
      <c r="P580" t="str">
        <f t="shared" si="9"/>
        <v/>
      </c>
    </row>
    <row r="581" spans="9:16" x14ac:dyDescent="0.25">
      <c r="I581"/>
      <c r="P581" t="str">
        <f t="shared" si="9"/>
        <v/>
      </c>
    </row>
    <row r="582" spans="9:16" x14ac:dyDescent="0.25">
      <c r="I582"/>
      <c r="P582" t="str">
        <f t="shared" si="9"/>
        <v/>
      </c>
    </row>
    <row r="583" spans="9:16" x14ac:dyDescent="0.25">
      <c r="I583"/>
      <c r="P583" t="str">
        <f t="shared" si="9"/>
        <v/>
      </c>
    </row>
    <row r="584" spans="9:16" x14ac:dyDescent="0.25">
      <c r="I584"/>
      <c r="P584" t="str">
        <f t="shared" si="9"/>
        <v/>
      </c>
    </row>
    <row r="585" spans="9:16" x14ac:dyDescent="0.25">
      <c r="I585"/>
      <c r="P585" t="str">
        <f t="shared" si="9"/>
        <v/>
      </c>
    </row>
    <row r="586" spans="9:16" x14ac:dyDescent="0.25">
      <c r="I586"/>
      <c r="P586" t="str">
        <f t="shared" ref="P586:P649" si="10">IFERROR(IF((O586*GETPIVOTDATA("[Measures].[recent hourly rate]",$G$8,"[Trainers].[trainer_name]","[Trainers].[trainer_name].&amp;["&amp;G586&amp;"]"))=0,"",(O586*GETPIVOTDATA("[Measures].[recent hourly rate]",$G$8,"[Trainers].[trainer_name]","[Trainers].[trainer_name].&amp;["&amp;G586&amp;"]"))),"")</f>
        <v/>
      </c>
    </row>
    <row r="587" spans="9:16" x14ac:dyDescent="0.25">
      <c r="I587"/>
      <c r="P587" t="str">
        <f t="shared" si="10"/>
        <v/>
      </c>
    </row>
    <row r="588" spans="9:16" x14ac:dyDescent="0.25">
      <c r="I588"/>
      <c r="P588" t="str">
        <f t="shared" si="10"/>
        <v/>
      </c>
    </row>
    <row r="589" spans="9:16" x14ac:dyDescent="0.25">
      <c r="I589"/>
      <c r="P589" t="str">
        <f t="shared" si="10"/>
        <v/>
      </c>
    </row>
    <row r="590" spans="9:16" x14ac:dyDescent="0.25">
      <c r="I590"/>
      <c r="P590" t="str">
        <f t="shared" si="10"/>
        <v/>
      </c>
    </row>
    <row r="591" spans="9:16" x14ac:dyDescent="0.25">
      <c r="I591"/>
      <c r="P591" t="str">
        <f t="shared" si="10"/>
        <v/>
      </c>
    </row>
    <row r="592" spans="9:16" x14ac:dyDescent="0.25">
      <c r="I592"/>
      <c r="P592" t="str">
        <f t="shared" si="10"/>
        <v/>
      </c>
    </row>
    <row r="593" spans="9:16" x14ac:dyDescent="0.25">
      <c r="I593"/>
      <c r="P593" t="str">
        <f t="shared" si="10"/>
        <v/>
      </c>
    </row>
    <row r="594" spans="9:16" x14ac:dyDescent="0.25">
      <c r="I594"/>
      <c r="P594" t="str">
        <f t="shared" si="10"/>
        <v/>
      </c>
    </row>
    <row r="595" spans="9:16" x14ac:dyDescent="0.25">
      <c r="I595"/>
      <c r="P595" t="str">
        <f t="shared" si="10"/>
        <v/>
      </c>
    </row>
    <row r="596" spans="9:16" x14ac:dyDescent="0.25">
      <c r="I596"/>
      <c r="P596" t="str">
        <f t="shared" si="10"/>
        <v/>
      </c>
    </row>
    <row r="597" spans="9:16" x14ac:dyDescent="0.25">
      <c r="I597"/>
      <c r="P597" t="str">
        <f t="shared" si="10"/>
        <v/>
      </c>
    </row>
    <row r="598" spans="9:16" x14ac:dyDescent="0.25">
      <c r="I598"/>
      <c r="P598" t="str">
        <f t="shared" si="10"/>
        <v/>
      </c>
    </row>
    <row r="599" spans="9:16" x14ac:dyDescent="0.25">
      <c r="I599"/>
      <c r="P599" t="str">
        <f t="shared" si="10"/>
        <v/>
      </c>
    </row>
    <row r="600" spans="9:16" x14ac:dyDescent="0.25">
      <c r="I600"/>
      <c r="P600" t="str">
        <f t="shared" si="10"/>
        <v/>
      </c>
    </row>
    <row r="601" spans="9:16" x14ac:dyDescent="0.25">
      <c r="I601"/>
      <c r="P601" t="str">
        <f t="shared" si="10"/>
        <v/>
      </c>
    </row>
    <row r="602" spans="9:16" x14ac:dyDescent="0.25">
      <c r="I602"/>
      <c r="P602" t="str">
        <f t="shared" si="10"/>
        <v/>
      </c>
    </row>
    <row r="603" spans="9:16" x14ac:dyDescent="0.25">
      <c r="I603"/>
      <c r="P603" t="str">
        <f t="shared" si="10"/>
        <v/>
      </c>
    </row>
    <row r="604" spans="9:16" x14ac:dyDescent="0.25">
      <c r="I604"/>
      <c r="P604" t="str">
        <f t="shared" si="10"/>
        <v/>
      </c>
    </row>
    <row r="605" spans="9:16" x14ac:dyDescent="0.25">
      <c r="I605"/>
      <c r="P605" t="str">
        <f t="shared" si="10"/>
        <v/>
      </c>
    </row>
    <row r="606" spans="9:16" x14ac:dyDescent="0.25">
      <c r="I606"/>
      <c r="P606" t="str">
        <f t="shared" si="10"/>
        <v/>
      </c>
    </row>
    <row r="607" spans="9:16" x14ac:dyDescent="0.25">
      <c r="I607"/>
      <c r="P607" t="str">
        <f t="shared" si="10"/>
        <v/>
      </c>
    </row>
    <row r="608" spans="9:16" x14ac:dyDescent="0.25">
      <c r="I608"/>
      <c r="P608" t="str">
        <f t="shared" si="10"/>
        <v/>
      </c>
    </row>
    <row r="609" spans="9:16" x14ac:dyDescent="0.25">
      <c r="I609"/>
      <c r="P609" t="str">
        <f t="shared" si="10"/>
        <v/>
      </c>
    </row>
    <row r="610" spans="9:16" x14ac:dyDescent="0.25">
      <c r="I610"/>
      <c r="P610" t="str">
        <f t="shared" si="10"/>
        <v/>
      </c>
    </row>
    <row r="611" spans="9:16" x14ac:dyDescent="0.25">
      <c r="I611"/>
      <c r="P611" t="str">
        <f t="shared" si="10"/>
        <v/>
      </c>
    </row>
    <row r="612" spans="9:16" x14ac:dyDescent="0.25">
      <c r="I612"/>
      <c r="P612" t="str">
        <f t="shared" si="10"/>
        <v/>
      </c>
    </row>
    <row r="613" spans="9:16" x14ac:dyDescent="0.25">
      <c r="I613"/>
      <c r="P613" t="str">
        <f t="shared" si="10"/>
        <v/>
      </c>
    </row>
    <row r="614" spans="9:16" x14ac:dyDescent="0.25">
      <c r="I614"/>
      <c r="P614" t="str">
        <f t="shared" si="10"/>
        <v/>
      </c>
    </row>
    <row r="615" spans="9:16" x14ac:dyDescent="0.25">
      <c r="I615"/>
      <c r="P615" t="str">
        <f t="shared" si="10"/>
        <v/>
      </c>
    </row>
    <row r="616" spans="9:16" x14ac:dyDescent="0.25">
      <c r="I616"/>
      <c r="P616" t="str">
        <f t="shared" si="10"/>
        <v/>
      </c>
    </row>
    <row r="617" spans="9:16" x14ac:dyDescent="0.25">
      <c r="I617"/>
      <c r="P617" t="str">
        <f t="shared" si="10"/>
        <v/>
      </c>
    </row>
    <row r="618" spans="9:16" x14ac:dyDescent="0.25">
      <c r="I618"/>
      <c r="P618" t="str">
        <f t="shared" si="10"/>
        <v/>
      </c>
    </row>
    <row r="619" spans="9:16" x14ac:dyDescent="0.25">
      <c r="I619"/>
      <c r="P619" t="str">
        <f t="shared" si="10"/>
        <v/>
      </c>
    </row>
    <row r="620" spans="9:16" x14ac:dyDescent="0.25">
      <c r="I620"/>
      <c r="P620" t="str">
        <f t="shared" si="10"/>
        <v/>
      </c>
    </row>
    <row r="621" spans="9:16" x14ac:dyDescent="0.25">
      <c r="I621"/>
      <c r="P621" t="str">
        <f t="shared" si="10"/>
        <v/>
      </c>
    </row>
    <row r="622" spans="9:16" x14ac:dyDescent="0.25">
      <c r="I622"/>
      <c r="P622" t="str">
        <f t="shared" si="10"/>
        <v/>
      </c>
    </row>
    <row r="623" spans="9:16" x14ac:dyDescent="0.25">
      <c r="I623"/>
      <c r="P623" t="str">
        <f t="shared" si="10"/>
        <v/>
      </c>
    </row>
    <row r="624" spans="9:16" x14ac:dyDescent="0.25">
      <c r="I624"/>
      <c r="P624" t="str">
        <f t="shared" si="10"/>
        <v/>
      </c>
    </row>
    <row r="625" spans="9:16" x14ac:dyDescent="0.25">
      <c r="I625"/>
      <c r="P625" t="str">
        <f t="shared" si="10"/>
        <v/>
      </c>
    </row>
    <row r="626" spans="9:16" x14ac:dyDescent="0.25">
      <c r="I626"/>
      <c r="P626" t="str">
        <f t="shared" si="10"/>
        <v/>
      </c>
    </row>
    <row r="627" spans="9:16" x14ac:dyDescent="0.25">
      <c r="I627"/>
      <c r="P627" t="str">
        <f t="shared" si="10"/>
        <v/>
      </c>
    </row>
    <row r="628" spans="9:16" x14ac:dyDescent="0.25">
      <c r="I628"/>
      <c r="P628" t="str">
        <f t="shared" si="10"/>
        <v/>
      </c>
    </row>
    <row r="629" spans="9:16" x14ac:dyDescent="0.25">
      <c r="I629"/>
      <c r="P629" t="str">
        <f t="shared" si="10"/>
        <v/>
      </c>
    </row>
    <row r="630" spans="9:16" x14ac:dyDescent="0.25">
      <c r="I630"/>
      <c r="P630" t="str">
        <f t="shared" si="10"/>
        <v/>
      </c>
    </row>
    <row r="631" spans="9:16" x14ac:dyDescent="0.25">
      <c r="I631"/>
      <c r="P631" t="str">
        <f t="shared" si="10"/>
        <v/>
      </c>
    </row>
    <row r="632" spans="9:16" x14ac:dyDescent="0.25">
      <c r="I632"/>
      <c r="P632" t="str">
        <f t="shared" si="10"/>
        <v/>
      </c>
    </row>
    <row r="633" spans="9:16" x14ac:dyDescent="0.25">
      <c r="I633"/>
      <c r="P633" t="str">
        <f t="shared" si="10"/>
        <v/>
      </c>
    </row>
    <row r="634" spans="9:16" x14ac:dyDescent="0.25">
      <c r="I634"/>
      <c r="P634" t="str">
        <f t="shared" si="10"/>
        <v/>
      </c>
    </row>
    <row r="635" spans="9:16" x14ac:dyDescent="0.25">
      <c r="I635"/>
      <c r="P635" t="str">
        <f t="shared" si="10"/>
        <v/>
      </c>
    </row>
    <row r="636" spans="9:16" x14ac:dyDescent="0.25">
      <c r="I636"/>
      <c r="P636" t="str">
        <f t="shared" si="10"/>
        <v/>
      </c>
    </row>
    <row r="637" spans="9:16" x14ac:dyDescent="0.25">
      <c r="I637"/>
      <c r="P637" t="str">
        <f t="shared" si="10"/>
        <v/>
      </c>
    </row>
    <row r="638" spans="9:16" x14ac:dyDescent="0.25">
      <c r="I638"/>
      <c r="P638" t="str">
        <f t="shared" si="10"/>
        <v/>
      </c>
    </row>
    <row r="639" spans="9:16" x14ac:dyDescent="0.25">
      <c r="I639"/>
      <c r="P639" t="str">
        <f t="shared" si="10"/>
        <v/>
      </c>
    </row>
    <row r="640" spans="9:16" x14ac:dyDescent="0.25">
      <c r="I640"/>
      <c r="P640" t="str">
        <f t="shared" si="10"/>
        <v/>
      </c>
    </row>
    <row r="641" spans="9:16" x14ac:dyDescent="0.25">
      <c r="I641"/>
      <c r="P641" t="str">
        <f t="shared" si="10"/>
        <v/>
      </c>
    </row>
    <row r="642" spans="9:16" x14ac:dyDescent="0.25">
      <c r="I642"/>
      <c r="P642" t="str">
        <f t="shared" si="10"/>
        <v/>
      </c>
    </row>
    <row r="643" spans="9:16" x14ac:dyDescent="0.25">
      <c r="I643"/>
      <c r="P643" t="str">
        <f t="shared" si="10"/>
        <v/>
      </c>
    </row>
    <row r="644" spans="9:16" x14ac:dyDescent="0.25">
      <c r="I644"/>
      <c r="P644" t="str">
        <f t="shared" si="10"/>
        <v/>
      </c>
    </row>
    <row r="645" spans="9:16" x14ac:dyDescent="0.25">
      <c r="I645"/>
      <c r="P645" t="str">
        <f t="shared" si="10"/>
        <v/>
      </c>
    </row>
    <row r="646" spans="9:16" x14ac:dyDescent="0.25">
      <c r="I646"/>
      <c r="P646" t="str">
        <f t="shared" si="10"/>
        <v/>
      </c>
    </row>
    <row r="647" spans="9:16" x14ac:dyDescent="0.25">
      <c r="I647"/>
      <c r="P647" t="str">
        <f t="shared" si="10"/>
        <v/>
      </c>
    </row>
    <row r="648" spans="9:16" x14ac:dyDescent="0.25">
      <c r="I648"/>
      <c r="P648" t="str">
        <f t="shared" si="10"/>
        <v/>
      </c>
    </row>
    <row r="649" spans="9:16" x14ac:dyDescent="0.25">
      <c r="I649"/>
      <c r="P649" t="str">
        <f t="shared" si="10"/>
        <v/>
      </c>
    </row>
    <row r="650" spans="9:16" x14ac:dyDescent="0.25">
      <c r="I650"/>
      <c r="P650" t="str">
        <f t="shared" ref="P650:P713" si="11">IFERROR(IF((O650*GETPIVOTDATA("[Measures].[recent hourly rate]",$G$8,"[Trainers].[trainer_name]","[Trainers].[trainer_name].&amp;["&amp;G650&amp;"]"))=0,"",(O650*GETPIVOTDATA("[Measures].[recent hourly rate]",$G$8,"[Trainers].[trainer_name]","[Trainers].[trainer_name].&amp;["&amp;G650&amp;"]"))),"")</f>
        <v/>
      </c>
    </row>
    <row r="651" spans="9:16" x14ac:dyDescent="0.25">
      <c r="I651"/>
      <c r="P651" t="str">
        <f t="shared" si="11"/>
        <v/>
      </c>
    </row>
    <row r="652" spans="9:16" x14ac:dyDescent="0.25">
      <c r="I652"/>
      <c r="P652" t="str">
        <f t="shared" si="11"/>
        <v/>
      </c>
    </row>
    <row r="653" spans="9:16" x14ac:dyDescent="0.25">
      <c r="I653"/>
      <c r="P653" t="str">
        <f t="shared" si="11"/>
        <v/>
      </c>
    </row>
    <row r="654" spans="9:16" x14ac:dyDescent="0.25">
      <c r="I654"/>
      <c r="P654" t="str">
        <f t="shared" si="11"/>
        <v/>
      </c>
    </row>
    <row r="655" spans="9:16" x14ac:dyDescent="0.25">
      <c r="I655"/>
      <c r="P655" t="str">
        <f t="shared" si="11"/>
        <v/>
      </c>
    </row>
    <row r="656" spans="9:16" x14ac:dyDescent="0.25">
      <c r="I656"/>
      <c r="P656" t="str">
        <f t="shared" si="11"/>
        <v/>
      </c>
    </row>
    <row r="657" spans="9:16" x14ac:dyDescent="0.25">
      <c r="I657"/>
      <c r="P657" t="str">
        <f t="shared" si="11"/>
        <v/>
      </c>
    </row>
    <row r="658" spans="9:16" x14ac:dyDescent="0.25">
      <c r="I658"/>
      <c r="P658" t="str">
        <f t="shared" si="11"/>
        <v/>
      </c>
    </row>
    <row r="659" spans="9:16" x14ac:dyDescent="0.25">
      <c r="I659"/>
      <c r="P659" t="str">
        <f t="shared" si="11"/>
        <v/>
      </c>
    </row>
    <row r="660" spans="9:16" x14ac:dyDescent="0.25">
      <c r="I660"/>
      <c r="P660" t="str">
        <f t="shared" si="11"/>
        <v/>
      </c>
    </row>
    <row r="661" spans="9:16" x14ac:dyDescent="0.25">
      <c r="I661"/>
      <c r="P661" t="str">
        <f t="shared" si="11"/>
        <v/>
      </c>
    </row>
    <row r="662" spans="9:16" x14ac:dyDescent="0.25">
      <c r="I662"/>
      <c r="P662" t="str">
        <f t="shared" si="11"/>
        <v/>
      </c>
    </row>
    <row r="663" spans="9:16" x14ac:dyDescent="0.25">
      <c r="I663"/>
      <c r="P663" t="str">
        <f t="shared" si="11"/>
        <v/>
      </c>
    </row>
    <row r="664" spans="9:16" x14ac:dyDescent="0.25">
      <c r="I664"/>
      <c r="P664" t="str">
        <f t="shared" si="11"/>
        <v/>
      </c>
    </row>
    <row r="665" spans="9:16" x14ac:dyDescent="0.25">
      <c r="I665"/>
      <c r="P665" t="str">
        <f t="shared" si="11"/>
        <v/>
      </c>
    </row>
    <row r="666" spans="9:16" x14ac:dyDescent="0.25">
      <c r="I666"/>
      <c r="P666" t="str">
        <f t="shared" si="11"/>
        <v/>
      </c>
    </row>
    <row r="667" spans="9:16" x14ac:dyDescent="0.25">
      <c r="I667"/>
      <c r="P667" t="str">
        <f t="shared" si="11"/>
        <v/>
      </c>
    </row>
    <row r="668" spans="9:16" x14ac:dyDescent="0.25">
      <c r="I668"/>
      <c r="P668" t="str">
        <f t="shared" si="11"/>
        <v/>
      </c>
    </row>
    <row r="669" spans="9:16" x14ac:dyDescent="0.25">
      <c r="I669"/>
      <c r="P669" t="str">
        <f t="shared" si="11"/>
        <v/>
      </c>
    </row>
    <row r="670" spans="9:16" x14ac:dyDescent="0.25">
      <c r="I670"/>
      <c r="P670" t="str">
        <f t="shared" si="11"/>
        <v/>
      </c>
    </row>
    <row r="671" spans="9:16" x14ac:dyDescent="0.25">
      <c r="I671"/>
      <c r="P671" t="str">
        <f t="shared" si="11"/>
        <v/>
      </c>
    </row>
    <row r="672" spans="9:16" x14ac:dyDescent="0.25">
      <c r="I672"/>
      <c r="P672" t="str">
        <f t="shared" si="11"/>
        <v/>
      </c>
    </row>
    <row r="673" spans="9:16" x14ac:dyDescent="0.25">
      <c r="I673"/>
      <c r="P673" t="str">
        <f t="shared" si="11"/>
        <v/>
      </c>
    </row>
    <row r="674" spans="9:16" x14ac:dyDescent="0.25">
      <c r="I674"/>
      <c r="P674" t="str">
        <f t="shared" si="11"/>
        <v/>
      </c>
    </row>
    <row r="675" spans="9:16" x14ac:dyDescent="0.25">
      <c r="I675"/>
      <c r="P675" t="str">
        <f t="shared" si="11"/>
        <v/>
      </c>
    </row>
    <row r="676" spans="9:16" x14ac:dyDescent="0.25">
      <c r="I676"/>
      <c r="P676" t="str">
        <f t="shared" si="11"/>
        <v/>
      </c>
    </row>
    <row r="677" spans="9:16" x14ac:dyDescent="0.25">
      <c r="I677"/>
      <c r="P677" t="str">
        <f t="shared" si="11"/>
        <v/>
      </c>
    </row>
    <row r="678" spans="9:16" x14ac:dyDescent="0.25">
      <c r="I678"/>
      <c r="P678" t="str">
        <f t="shared" si="11"/>
        <v/>
      </c>
    </row>
    <row r="679" spans="9:16" x14ac:dyDescent="0.25">
      <c r="I679"/>
      <c r="P679" t="str">
        <f t="shared" si="11"/>
        <v/>
      </c>
    </row>
    <row r="680" spans="9:16" x14ac:dyDescent="0.25">
      <c r="I680"/>
      <c r="P680" t="str">
        <f t="shared" si="11"/>
        <v/>
      </c>
    </row>
    <row r="681" spans="9:16" x14ac:dyDescent="0.25">
      <c r="I681"/>
      <c r="P681" t="str">
        <f t="shared" si="11"/>
        <v/>
      </c>
    </row>
    <row r="682" spans="9:16" x14ac:dyDescent="0.25">
      <c r="I682"/>
      <c r="P682" t="str">
        <f t="shared" si="11"/>
        <v/>
      </c>
    </row>
    <row r="683" spans="9:16" x14ac:dyDescent="0.25">
      <c r="I683"/>
      <c r="P683" t="str">
        <f t="shared" si="11"/>
        <v/>
      </c>
    </row>
    <row r="684" spans="9:16" x14ac:dyDescent="0.25">
      <c r="I684"/>
      <c r="P684" t="str">
        <f t="shared" si="11"/>
        <v/>
      </c>
    </row>
    <row r="685" spans="9:16" x14ac:dyDescent="0.25">
      <c r="I685"/>
      <c r="P685" t="str">
        <f t="shared" si="11"/>
        <v/>
      </c>
    </row>
    <row r="686" spans="9:16" x14ac:dyDescent="0.25">
      <c r="I686"/>
      <c r="P686" t="str">
        <f t="shared" si="11"/>
        <v/>
      </c>
    </row>
    <row r="687" spans="9:16" x14ac:dyDescent="0.25">
      <c r="I687"/>
      <c r="P687" t="str">
        <f t="shared" si="11"/>
        <v/>
      </c>
    </row>
    <row r="688" spans="9:16" x14ac:dyDescent="0.25">
      <c r="I688"/>
      <c r="P688" t="str">
        <f t="shared" si="11"/>
        <v/>
      </c>
    </row>
    <row r="689" spans="9:16" x14ac:dyDescent="0.25">
      <c r="I689"/>
      <c r="P689" t="str">
        <f t="shared" si="11"/>
        <v/>
      </c>
    </row>
    <row r="690" spans="9:16" x14ac:dyDescent="0.25">
      <c r="I690"/>
      <c r="P690" t="str">
        <f t="shared" si="11"/>
        <v/>
      </c>
    </row>
    <row r="691" spans="9:16" x14ac:dyDescent="0.25">
      <c r="I691"/>
      <c r="P691" t="str">
        <f t="shared" si="11"/>
        <v/>
      </c>
    </row>
    <row r="692" spans="9:16" x14ac:dyDescent="0.25">
      <c r="I692"/>
      <c r="P692" t="str">
        <f t="shared" si="11"/>
        <v/>
      </c>
    </row>
    <row r="693" spans="9:16" x14ac:dyDescent="0.25">
      <c r="I693"/>
      <c r="P693" t="str">
        <f t="shared" si="11"/>
        <v/>
      </c>
    </row>
    <row r="694" spans="9:16" x14ac:dyDescent="0.25">
      <c r="I694"/>
      <c r="P694" t="str">
        <f t="shared" si="11"/>
        <v/>
      </c>
    </row>
    <row r="695" spans="9:16" x14ac:dyDescent="0.25">
      <c r="I695"/>
      <c r="P695" t="str">
        <f t="shared" si="11"/>
        <v/>
      </c>
    </row>
    <row r="696" spans="9:16" x14ac:dyDescent="0.25">
      <c r="I696"/>
      <c r="P696" t="str">
        <f t="shared" si="11"/>
        <v/>
      </c>
    </row>
    <row r="697" spans="9:16" x14ac:dyDescent="0.25">
      <c r="I697"/>
      <c r="P697" t="str">
        <f t="shared" si="11"/>
        <v/>
      </c>
    </row>
    <row r="698" spans="9:16" x14ac:dyDescent="0.25">
      <c r="I698"/>
      <c r="P698" t="str">
        <f t="shared" si="11"/>
        <v/>
      </c>
    </row>
    <row r="699" spans="9:16" x14ac:dyDescent="0.25">
      <c r="I699"/>
      <c r="P699" t="str">
        <f t="shared" si="11"/>
        <v/>
      </c>
    </row>
    <row r="700" spans="9:16" x14ac:dyDescent="0.25">
      <c r="I700"/>
      <c r="P700" t="str">
        <f t="shared" si="11"/>
        <v/>
      </c>
    </row>
    <row r="701" spans="9:16" x14ac:dyDescent="0.25">
      <c r="I701"/>
      <c r="P701" t="str">
        <f t="shared" si="11"/>
        <v/>
      </c>
    </row>
    <row r="702" spans="9:16" x14ac:dyDescent="0.25">
      <c r="I702"/>
      <c r="P702" t="str">
        <f t="shared" si="11"/>
        <v/>
      </c>
    </row>
    <row r="703" spans="9:16" x14ac:dyDescent="0.25">
      <c r="I703"/>
      <c r="P703" t="str">
        <f t="shared" si="11"/>
        <v/>
      </c>
    </row>
    <row r="704" spans="9:16" x14ac:dyDescent="0.25">
      <c r="I704"/>
      <c r="P704" t="str">
        <f t="shared" si="11"/>
        <v/>
      </c>
    </row>
    <row r="705" spans="9:16" x14ac:dyDescent="0.25">
      <c r="I705"/>
      <c r="P705" t="str">
        <f t="shared" si="11"/>
        <v/>
      </c>
    </row>
    <row r="706" spans="9:16" x14ac:dyDescent="0.25">
      <c r="I706"/>
      <c r="P706" t="str">
        <f t="shared" si="11"/>
        <v/>
      </c>
    </row>
    <row r="707" spans="9:16" x14ac:dyDescent="0.25">
      <c r="I707"/>
      <c r="P707" t="str">
        <f t="shared" si="11"/>
        <v/>
      </c>
    </row>
    <row r="708" spans="9:16" x14ac:dyDescent="0.25">
      <c r="I708"/>
      <c r="P708" t="str">
        <f t="shared" si="11"/>
        <v/>
      </c>
    </row>
    <row r="709" spans="9:16" x14ac:dyDescent="0.25">
      <c r="I709"/>
      <c r="P709" t="str">
        <f t="shared" si="11"/>
        <v/>
      </c>
    </row>
    <row r="710" spans="9:16" x14ac:dyDescent="0.25">
      <c r="I710"/>
      <c r="P710" t="str">
        <f t="shared" si="11"/>
        <v/>
      </c>
    </row>
    <row r="711" spans="9:16" x14ac:dyDescent="0.25">
      <c r="I711"/>
      <c r="P711" t="str">
        <f t="shared" si="11"/>
        <v/>
      </c>
    </row>
    <row r="712" spans="9:16" x14ac:dyDescent="0.25">
      <c r="I712"/>
      <c r="P712" t="str">
        <f t="shared" si="11"/>
        <v/>
      </c>
    </row>
    <row r="713" spans="9:16" x14ac:dyDescent="0.25">
      <c r="I713"/>
      <c r="P713" t="str">
        <f t="shared" si="11"/>
        <v/>
      </c>
    </row>
    <row r="714" spans="9:16" x14ac:dyDescent="0.25">
      <c r="I714"/>
      <c r="P714" t="str">
        <f t="shared" ref="P714:P777" si="12">IFERROR(IF((O714*GETPIVOTDATA("[Measures].[recent hourly rate]",$G$8,"[Trainers].[trainer_name]","[Trainers].[trainer_name].&amp;["&amp;G714&amp;"]"))=0,"",(O714*GETPIVOTDATA("[Measures].[recent hourly rate]",$G$8,"[Trainers].[trainer_name]","[Trainers].[trainer_name].&amp;["&amp;G714&amp;"]"))),"")</f>
        <v/>
      </c>
    </row>
    <row r="715" spans="9:16" x14ac:dyDescent="0.25">
      <c r="I715"/>
      <c r="P715" t="str">
        <f t="shared" si="12"/>
        <v/>
      </c>
    </row>
    <row r="716" spans="9:16" x14ac:dyDescent="0.25">
      <c r="I716"/>
      <c r="P716" t="str">
        <f t="shared" si="12"/>
        <v/>
      </c>
    </row>
    <row r="717" spans="9:16" x14ac:dyDescent="0.25">
      <c r="I717"/>
      <c r="P717" t="str">
        <f t="shared" si="12"/>
        <v/>
      </c>
    </row>
    <row r="718" spans="9:16" x14ac:dyDescent="0.25">
      <c r="I718"/>
      <c r="P718" t="str">
        <f t="shared" si="12"/>
        <v/>
      </c>
    </row>
    <row r="719" spans="9:16" x14ac:dyDescent="0.25">
      <c r="I719"/>
      <c r="P719" t="str">
        <f t="shared" si="12"/>
        <v/>
      </c>
    </row>
    <row r="720" spans="9:16" x14ac:dyDescent="0.25">
      <c r="I720"/>
      <c r="P720" t="str">
        <f t="shared" si="12"/>
        <v/>
      </c>
    </row>
    <row r="721" spans="9:16" x14ac:dyDescent="0.25">
      <c r="I721"/>
      <c r="P721" t="str">
        <f t="shared" si="12"/>
        <v/>
      </c>
    </row>
    <row r="722" spans="9:16" x14ac:dyDescent="0.25">
      <c r="I722"/>
      <c r="P722" t="str">
        <f t="shared" si="12"/>
        <v/>
      </c>
    </row>
    <row r="723" spans="9:16" x14ac:dyDescent="0.25">
      <c r="I723"/>
      <c r="P723" t="str">
        <f t="shared" si="12"/>
        <v/>
      </c>
    </row>
    <row r="724" spans="9:16" x14ac:dyDescent="0.25">
      <c r="I724"/>
      <c r="P724" t="str">
        <f t="shared" si="12"/>
        <v/>
      </c>
    </row>
    <row r="725" spans="9:16" x14ac:dyDescent="0.25">
      <c r="I725"/>
      <c r="P725" t="str">
        <f t="shared" si="12"/>
        <v/>
      </c>
    </row>
    <row r="726" spans="9:16" x14ac:dyDescent="0.25">
      <c r="I726"/>
      <c r="P726" t="str">
        <f t="shared" si="12"/>
        <v/>
      </c>
    </row>
    <row r="727" spans="9:16" x14ac:dyDescent="0.25">
      <c r="I727"/>
      <c r="P727" t="str">
        <f t="shared" si="12"/>
        <v/>
      </c>
    </row>
    <row r="728" spans="9:16" x14ac:dyDescent="0.25">
      <c r="I728"/>
      <c r="P728" t="str">
        <f t="shared" si="12"/>
        <v/>
      </c>
    </row>
    <row r="729" spans="9:16" x14ac:dyDescent="0.25">
      <c r="I729"/>
      <c r="P729" t="str">
        <f t="shared" si="12"/>
        <v/>
      </c>
    </row>
    <row r="730" spans="9:16" x14ac:dyDescent="0.25">
      <c r="I730"/>
      <c r="P730" t="str">
        <f t="shared" si="12"/>
        <v/>
      </c>
    </row>
    <row r="731" spans="9:16" x14ac:dyDescent="0.25">
      <c r="I731"/>
      <c r="P731" t="str">
        <f t="shared" si="12"/>
        <v/>
      </c>
    </row>
    <row r="732" spans="9:16" x14ac:dyDescent="0.25">
      <c r="I732"/>
      <c r="P732" t="str">
        <f t="shared" si="12"/>
        <v/>
      </c>
    </row>
    <row r="733" spans="9:16" x14ac:dyDescent="0.25">
      <c r="I733"/>
      <c r="P733" t="str">
        <f t="shared" si="12"/>
        <v/>
      </c>
    </row>
    <row r="734" spans="9:16" x14ac:dyDescent="0.25">
      <c r="I734"/>
      <c r="P734" t="str">
        <f t="shared" si="12"/>
        <v/>
      </c>
    </row>
    <row r="735" spans="9:16" x14ac:dyDescent="0.25">
      <c r="I735"/>
      <c r="P735" t="str">
        <f t="shared" si="12"/>
        <v/>
      </c>
    </row>
    <row r="736" spans="9:16" x14ac:dyDescent="0.25">
      <c r="I736"/>
      <c r="P736" t="str">
        <f t="shared" si="12"/>
        <v/>
      </c>
    </row>
    <row r="737" spans="9:16" x14ac:dyDescent="0.25">
      <c r="I737"/>
      <c r="P737" t="str">
        <f t="shared" si="12"/>
        <v/>
      </c>
    </row>
    <row r="738" spans="9:16" x14ac:dyDescent="0.25">
      <c r="I738"/>
      <c r="P738" t="str">
        <f t="shared" si="12"/>
        <v/>
      </c>
    </row>
    <row r="739" spans="9:16" x14ac:dyDescent="0.25">
      <c r="I739"/>
      <c r="P739" t="str">
        <f t="shared" si="12"/>
        <v/>
      </c>
    </row>
    <row r="740" spans="9:16" x14ac:dyDescent="0.25">
      <c r="I740"/>
      <c r="P740" t="str">
        <f t="shared" si="12"/>
        <v/>
      </c>
    </row>
    <row r="741" spans="9:16" x14ac:dyDescent="0.25">
      <c r="I741"/>
      <c r="P741" t="str">
        <f t="shared" si="12"/>
        <v/>
      </c>
    </row>
    <row r="742" spans="9:16" x14ac:dyDescent="0.25">
      <c r="I742"/>
      <c r="P742" t="str">
        <f t="shared" si="12"/>
        <v/>
      </c>
    </row>
    <row r="743" spans="9:16" x14ac:dyDescent="0.25">
      <c r="I743"/>
      <c r="P743" t="str">
        <f t="shared" si="12"/>
        <v/>
      </c>
    </row>
    <row r="744" spans="9:16" x14ac:dyDescent="0.25">
      <c r="I744"/>
      <c r="P744" t="str">
        <f t="shared" si="12"/>
        <v/>
      </c>
    </row>
    <row r="745" spans="9:16" x14ac:dyDescent="0.25">
      <c r="I745"/>
      <c r="P745" t="str">
        <f t="shared" si="12"/>
        <v/>
      </c>
    </row>
    <row r="746" spans="9:16" x14ac:dyDescent="0.25">
      <c r="I746"/>
      <c r="P746" t="str">
        <f t="shared" si="12"/>
        <v/>
      </c>
    </row>
    <row r="747" spans="9:16" x14ac:dyDescent="0.25">
      <c r="I747"/>
      <c r="P747" t="str">
        <f t="shared" si="12"/>
        <v/>
      </c>
    </row>
    <row r="748" spans="9:16" x14ac:dyDescent="0.25">
      <c r="I748"/>
      <c r="P748" t="str">
        <f t="shared" si="12"/>
        <v/>
      </c>
    </row>
    <row r="749" spans="9:16" x14ac:dyDescent="0.25">
      <c r="I749"/>
      <c r="P749" t="str">
        <f t="shared" si="12"/>
        <v/>
      </c>
    </row>
    <row r="750" spans="9:16" x14ac:dyDescent="0.25">
      <c r="I750"/>
      <c r="P750" t="str">
        <f t="shared" si="12"/>
        <v/>
      </c>
    </row>
    <row r="751" spans="9:16" x14ac:dyDescent="0.25">
      <c r="I751"/>
      <c r="P751" t="str">
        <f t="shared" si="12"/>
        <v/>
      </c>
    </row>
    <row r="752" spans="9:16" x14ac:dyDescent="0.25">
      <c r="I752"/>
      <c r="P752" t="str">
        <f t="shared" si="12"/>
        <v/>
      </c>
    </row>
    <row r="753" spans="9:16" x14ac:dyDescent="0.25">
      <c r="I753"/>
      <c r="P753" t="str">
        <f t="shared" si="12"/>
        <v/>
      </c>
    </row>
    <row r="754" spans="9:16" x14ac:dyDescent="0.25">
      <c r="I754"/>
      <c r="P754" t="str">
        <f t="shared" si="12"/>
        <v/>
      </c>
    </row>
    <row r="755" spans="9:16" x14ac:dyDescent="0.25">
      <c r="I755"/>
      <c r="P755" t="str">
        <f t="shared" si="12"/>
        <v/>
      </c>
    </row>
    <row r="756" spans="9:16" x14ac:dyDescent="0.25">
      <c r="I756"/>
      <c r="P756" t="str">
        <f t="shared" si="12"/>
        <v/>
      </c>
    </row>
    <row r="757" spans="9:16" x14ac:dyDescent="0.25">
      <c r="I757"/>
      <c r="P757" t="str">
        <f t="shared" si="12"/>
        <v/>
      </c>
    </row>
    <row r="758" spans="9:16" x14ac:dyDescent="0.25">
      <c r="I758"/>
      <c r="P758" t="str">
        <f t="shared" si="12"/>
        <v/>
      </c>
    </row>
    <row r="759" spans="9:16" x14ac:dyDescent="0.25">
      <c r="I759"/>
      <c r="P759" t="str">
        <f t="shared" si="12"/>
        <v/>
      </c>
    </row>
    <row r="760" spans="9:16" x14ac:dyDescent="0.25">
      <c r="I760"/>
      <c r="P760" t="str">
        <f t="shared" si="12"/>
        <v/>
      </c>
    </row>
    <row r="761" spans="9:16" x14ac:dyDescent="0.25">
      <c r="I761"/>
      <c r="P761" t="str">
        <f t="shared" si="12"/>
        <v/>
      </c>
    </row>
    <row r="762" spans="9:16" x14ac:dyDescent="0.25">
      <c r="I762"/>
      <c r="P762" t="str">
        <f t="shared" si="12"/>
        <v/>
      </c>
    </row>
    <row r="763" spans="9:16" x14ac:dyDescent="0.25">
      <c r="I763"/>
      <c r="P763" t="str">
        <f t="shared" si="12"/>
        <v/>
      </c>
    </row>
    <row r="764" spans="9:16" x14ac:dyDescent="0.25">
      <c r="I764"/>
      <c r="P764" t="str">
        <f t="shared" si="12"/>
        <v/>
      </c>
    </row>
    <row r="765" spans="9:16" x14ac:dyDescent="0.25">
      <c r="I765"/>
      <c r="P765" t="str">
        <f t="shared" si="12"/>
        <v/>
      </c>
    </row>
    <row r="766" spans="9:16" x14ac:dyDescent="0.25">
      <c r="I766"/>
      <c r="P766" t="str">
        <f t="shared" si="12"/>
        <v/>
      </c>
    </row>
    <row r="767" spans="9:16" x14ac:dyDescent="0.25">
      <c r="I767"/>
      <c r="P767" t="str">
        <f t="shared" si="12"/>
        <v/>
      </c>
    </row>
    <row r="768" spans="9:16" x14ac:dyDescent="0.25">
      <c r="I768"/>
      <c r="P768" t="str">
        <f t="shared" si="12"/>
        <v/>
      </c>
    </row>
    <row r="769" spans="9:16" x14ac:dyDescent="0.25">
      <c r="I769"/>
      <c r="P769" t="str">
        <f t="shared" si="12"/>
        <v/>
      </c>
    </row>
    <row r="770" spans="9:16" x14ac:dyDescent="0.25">
      <c r="I770"/>
      <c r="P770" t="str">
        <f t="shared" si="12"/>
        <v/>
      </c>
    </row>
    <row r="771" spans="9:16" x14ac:dyDescent="0.25">
      <c r="I771"/>
      <c r="P771" t="str">
        <f t="shared" si="12"/>
        <v/>
      </c>
    </row>
    <row r="772" spans="9:16" x14ac:dyDescent="0.25">
      <c r="I772"/>
      <c r="P772" t="str">
        <f t="shared" si="12"/>
        <v/>
      </c>
    </row>
    <row r="773" spans="9:16" x14ac:dyDescent="0.25">
      <c r="I773"/>
      <c r="P773" t="str">
        <f t="shared" si="12"/>
        <v/>
      </c>
    </row>
    <row r="774" spans="9:16" x14ac:dyDescent="0.25">
      <c r="I774"/>
      <c r="P774" t="str">
        <f t="shared" si="12"/>
        <v/>
      </c>
    </row>
    <row r="775" spans="9:16" x14ac:dyDescent="0.25">
      <c r="I775"/>
      <c r="P775" t="str">
        <f t="shared" si="12"/>
        <v/>
      </c>
    </row>
    <row r="776" spans="9:16" x14ac:dyDescent="0.25">
      <c r="I776"/>
      <c r="P776" t="str">
        <f t="shared" si="12"/>
        <v/>
      </c>
    </row>
    <row r="777" spans="9:16" x14ac:dyDescent="0.25">
      <c r="I777"/>
      <c r="P777" t="str">
        <f t="shared" si="12"/>
        <v/>
      </c>
    </row>
    <row r="778" spans="9:16" x14ac:dyDescent="0.25">
      <c r="I778"/>
      <c r="P778" t="str">
        <f t="shared" ref="P778:P841" si="13">IFERROR(IF((O778*GETPIVOTDATA("[Measures].[recent hourly rate]",$G$8,"[Trainers].[trainer_name]","[Trainers].[trainer_name].&amp;["&amp;G778&amp;"]"))=0,"",(O778*GETPIVOTDATA("[Measures].[recent hourly rate]",$G$8,"[Trainers].[trainer_name]","[Trainers].[trainer_name].&amp;["&amp;G778&amp;"]"))),"")</f>
        <v/>
      </c>
    </row>
    <row r="779" spans="9:16" x14ac:dyDescent="0.25">
      <c r="I779"/>
      <c r="P779" t="str">
        <f t="shared" si="13"/>
        <v/>
      </c>
    </row>
    <row r="780" spans="9:16" x14ac:dyDescent="0.25">
      <c r="I780"/>
      <c r="P780" t="str">
        <f t="shared" si="13"/>
        <v/>
      </c>
    </row>
    <row r="781" spans="9:16" x14ac:dyDescent="0.25">
      <c r="I781"/>
      <c r="P781" t="str">
        <f t="shared" si="13"/>
        <v/>
      </c>
    </row>
    <row r="782" spans="9:16" x14ac:dyDescent="0.25">
      <c r="I782"/>
      <c r="P782" t="str">
        <f t="shared" si="13"/>
        <v/>
      </c>
    </row>
    <row r="783" spans="9:16" x14ac:dyDescent="0.25">
      <c r="I783"/>
      <c r="P783" t="str">
        <f t="shared" si="13"/>
        <v/>
      </c>
    </row>
    <row r="784" spans="9:16" x14ac:dyDescent="0.25">
      <c r="I784"/>
      <c r="P784" t="str">
        <f t="shared" si="13"/>
        <v/>
      </c>
    </row>
    <row r="785" spans="9:16" x14ac:dyDescent="0.25">
      <c r="I785"/>
      <c r="P785" t="str">
        <f t="shared" si="13"/>
        <v/>
      </c>
    </row>
    <row r="786" spans="9:16" x14ac:dyDescent="0.25">
      <c r="I786"/>
      <c r="P786" t="str">
        <f t="shared" si="13"/>
        <v/>
      </c>
    </row>
    <row r="787" spans="9:16" x14ac:dyDescent="0.25">
      <c r="I787"/>
      <c r="P787" t="str">
        <f t="shared" si="13"/>
        <v/>
      </c>
    </row>
    <row r="788" spans="9:16" x14ac:dyDescent="0.25">
      <c r="I788"/>
      <c r="P788" t="str">
        <f t="shared" si="13"/>
        <v/>
      </c>
    </row>
    <row r="789" spans="9:16" x14ac:dyDescent="0.25">
      <c r="I789"/>
      <c r="P789" t="str">
        <f t="shared" si="13"/>
        <v/>
      </c>
    </row>
    <row r="790" spans="9:16" x14ac:dyDescent="0.25">
      <c r="I790"/>
      <c r="P790" t="str">
        <f t="shared" si="13"/>
        <v/>
      </c>
    </row>
    <row r="791" spans="9:16" x14ac:dyDescent="0.25">
      <c r="I791"/>
      <c r="P791" t="str">
        <f t="shared" si="13"/>
        <v/>
      </c>
    </row>
    <row r="792" spans="9:16" x14ac:dyDescent="0.25">
      <c r="I792"/>
      <c r="P792" t="str">
        <f t="shared" si="13"/>
        <v/>
      </c>
    </row>
    <row r="793" spans="9:16" x14ac:dyDescent="0.25">
      <c r="I793"/>
      <c r="P793" t="str">
        <f t="shared" si="13"/>
        <v/>
      </c>
    </row>
    <row r="794" spans="9:16" x14ac:dyDescent="0.25">
      <c r="I794"/>
      <c r="P794" t="str">
        <f t="shared" si="13"/>
        <v/>
      </c>
    </row>
    <row r="795" spans="9:16" x14ac:dyDescent="0.25">
      <c r="I795"/>
      <c r="P795" t="str">
        <f t="shared" si="13"/>
        <v/>
      </c>
    </row>
    <row r="796" spans="9:16" x14ac:dyDescent="0.25">
      <c r="I796"/>
      <c r="P796" t="str">
        <f t="shared" si="13"/>
        <v/>
      </c>
    </row>
    <row r="797" spans="9:16" x14ac:dyDescent="0.25">
      <c r="I797"/>
      <c r="P797" t="str">
        <f t="shared" si="13"/>
        <v/>
      </c>
    </row>
    <row r="798" spans="9:16" x14ac:dyDescent="0.25">
      <c r="I798"/>
      <c r="P798" t="str">
        <f t="shared" si="13"/>
        <v/>
      </c>
    </row>
    <row r="799" spans="9:16" x14ac:dyDescent="0.25">
      <c r="I799"/>
      <c r="P799" t="str">
        <f t="shared" si="13"/>
        <v/>
      </c>
    </row>
    <row r="800" spans="9:16" x14ac:dyDescent="0.25">
      <c r="I800"/>
      <c r="P800" t="str">
        <f t="shared" si="13"/>
        <v/>
      </c>
    </row>
    <row r="801" spans="9:16" x14ac:dyDescent="0.25">
      <c r="I801"/>
      <c r="P801" t="str">
        <f t="shared" si="13"/>
        <v/>
      </c>
    </row>
    <row r="802" spans="9:16" x14ac:dyDescent="0.25">
      <c r="I802"/>
      <c r="P802" t="str">
        <f t="shared" si="13"/>
        <v/>
      </c>
    </row>
    <row r="803" spans="9:16" x14ac:dyDescent="0.25">
      <c r="I803"/>
      <c r="P803" t="str">
        <f t="shared" si="13"/>
        <v/>
      </c>
    </row>
    <row r="804" spans="9:16" x14ac:dyDescent="0.25">
      <c r="I804"/>
      <c r="P804" t="str">
        <f t="shared" si="13"/>
        <v/>
      </c>
    </row>
    <row r="805" spans="9:16" x14ac:dyDescent="0.25">
      <c r="I805"/>
      <c r="P805" t="str">
        <f t="shared" si="13"/>
        <v/>
      </c>
    </row>
    <row r="806" spans="9:16" x14ac:dyDescent="0.25">
      <c r="I806"/>
      <c r="P806" t="str">
        <f t="shared" si="13"/>
        <v/>
      </c>
    </row>
    <row r="807" spans="9:16" x14ac:dyDescent="0.25">
      <c r="I807"/>
      <c r="P807" t="str">
        <f t="shared" si="13"/>
        <v/>
      </c>
    </row>
    <row r="808" spans="9:16" x14ac:dyDescent="0.25">
      <c r="I808"/>
      <c r="P808" t="str">
        <f t="shared" si="13"/>
        <v/>
      </c>
    </row>
    <row r="809" spans="9:16" x14ac:dyDescent="0.25">
      <c r="I809"/>
      <c r="P809" t="str">
        <f t="shared" si="13"/>
        <v/>
      </c>
    </row>
    <row r="810" spans="9:16" x14ac:dyDescent="0.25">
      <c r="I810"/>
      <c r="P810" t="str">
        <f t="shared" si="13"/>
        <v/>
      </c>
    </row>
    <row r="811" spans="9:16" x14ac:dyDescent="0.25">
      <c r="I811"/>
      <c r="P811" t="str">
        <f t="shared" si="13"/>
        <v/>
      </c>
    </row>
    <row r="812" spans="9:16" x14ac:dyDescent="0.25">
      <c r="I812"/>
      <c r="P812" t="str">
        <f t="shared" si="13"/>
        <v/>
      </c>
    </row>
    <row r="813" spans="9:16" x14ac:dyDescent="0.25">
      <c r="I813"/>
      <c r="P813" t="str">
        <f t="shared" si="13"/>
        <v/>
      </c>
    </row>
    <row r="814" spans="9:16" x14ac:dyDescent="0.25">
      <c r="I814"/>
      <c r="P814" t="str">
        <f t="shared" si="13"/>
        <v/>
      </c>
    </row>
    <row r="815" spans="9:16" x14ac:dyDescent="0.25">
      <c r="I815"/>
      <c r="P815" t="str">
        <f t="shared" si="13"/>
        <v/>
      </c>
    </row>
    <row r="816" spans="9:16" x14ac:dyDescent="0.25">
      <c r="I816"/>
      <c r="P816" t="str">
        <f t="shared" si="13"/>
        <v/>
      </c>
    </row>
    <row r="817" spans="9:16" x14ac:dyDescent="0.25">
      <c r="I817"/>
      <c r="P817" t="str">
        <f t="shared" si="13"/>
        <v/>
      </c>
    </row>
    <row r="818" spans="9:16" x14ac:dyDescent="0.25">
      <c r="I818"/>
      <c r="P818" t="str">
        <f t="shared" si="13"/>
        <v/>
      </c>
    </row>
    <row r="819" spans="9:16" x14ac:dyDescent="0.25">
      <c r="I819"/>
      <c r="P819" t="str">
        <f t="shared" si="13"/>
        <v/>
      </c>
    </row>
    <row r="820" spans="9:16" x14ac:dyDescent="0.25">
      <c r="I820"/>
      <c r="P820" t="str">
        <f t="shared" si="13"/>
        <v/>
      </c>
    </row>
    <row r="821" spans="9:16" x14ac:dyDescent="0.25">
      <c r="I821"/>
      <c r="P821" t="str">
        <f t="shared" si="13"/>
        <v/>
      </c>
    </row>
    <row r="822" spans="9:16" x14ac:dyDescent="0.25">
      <c r="I822"/>
      <c r="P822" t="str">
        <f t="shared" si="13"/>
        <v/>
      </c>
    </row>
    <row r="823" spans="9:16" x14ac:dyDescent="0.25">
      <c r="I823"/>
      <c r="P823" t="str">
        <f t="shared" si="13"/>
        <v/>
      </c>
    </row>
    <row r="824" spans="9:16" x14ac:dyDescent="0.25">
      <c r="I824"/>
      <c r="P824" t="str">
        <f t="shared" si="13"/>
        <v/>
      </c>
    </row>
    <row r="825" spans="9:16" x14ac:dyDescent="0.25">
      <c r="I825"/>
      <c r="P825" t="str">
        <f t="shared" si="13"/>
        <v/>
      </c>
    </row>
    <row r="826" spans="9:16" x14ac:dyDescent="0.25">
      <c r="I826"/>
      <c r="P826" t="str">
        <f t="shared" si="13"/>
        <v/>
      </c>
    </row>
    <row r="827" spans="9:16" x14ac:dyDescent="0.25">
      <c r="I827"/>
      <c r="P827" t="str">
        <f t="shared" si="13"/>
        <v/>
      </c>
    </row>
    <row r="828" spans="9:16" x14ac:dyDescent="0.25">
      <c r="I828"/>
      <c r="P828" t="str">
        <f t="shared" si="13"/>
        <v/>
      </c>
    </row>
    <row r="829" spans="9:16" x14ac:dyDescent="0.25">
      <c r="I829"/>
      <c r="P829" t="str">
        <f t="shared" si="13"/>
        <v/>
      </c>
    </row>
    <row r="830" spans="9:16" x14ac:dyDescent="0.25">
      <c r="I830"/>
      <c r="P830" t="str">
        <f t="shared" si="13"/>
        <v/>
      </c>
    </row>
    <row r="831" spans="9:16" x14ac:dyDescent="0.25">
      <c r="I831"/>
      <c r="P831" t="str">
        <f t="shared" si="13"/>
        <v/>
      </c>
    </row>
    <row r="832" spans="9:16" x14ac:dyDescent="0.25">
      <c r="I832"/>
      <c r="P832" t="str">
        <f t="shared" si="13"/>
        <v/>
      </c>
    </row>
    <row r="833" spans="9:16" x14ac:dyDescent="0.25">
      <c r="I833"/>
      <c r="P833" t="str">
        <f t="shared" si="13"/>
        <v/>
      </c>
    </row>
    <row r="834" spans="9:16" x14ac:dyDescent="0.25">
      <c r="I834"/>
      <c r="P834" t="str">
        <f t="shared" si="13"/>
        <v/>
      </c>
    </row>
    <row r="835" spans="9:16" x14ac:dyDescent="0.25">
      <c r="I835"/>
      <c r="P835" t="str">
        <f t="shared" si="13"/>
        <v/>
      </c>
    </row>
    <row r="836" spans="9:16" x14ac:dyDescent="0.25">
      <c r="I836"/>
      <c r="P836" t="str">
        <f t="shared" si="13"/>
        <v/>
      </c>
    </row>
    <row r="837" spans="9:16" x14ac:dyDescent="0.25">
      <c r="I837"/>
      <c r="P837" t="str">
        <f t="shared" si="13"/>
        <v/>
      </c>
    </row>
    <row r="838" spans="9:16" x14ac:dyDescent="0.25">
      <c r="I838"/>
      <c r="P838" t="str">
        <f t="shared" si="13"/>
        <v/>
      </c>
    </row>
    <row r="839" spans="9:16" x14ac:dyDescent="0.25">
      <c r="I839"/>
      <c r="P839" t="str">
        <f t="shared" si="13"/>
        <v/>
      </c>
    </row>
    <row r="840" spans="9:16" x14ac:dyDescent="0.25">
      <c r="I840"/>
      <c r="P840" t="str">
        <f t="shared" si="13"/>
        <v/>
      </c>
    </row>
    <row r="841" spans="9:16" x14ac:dyDescent="0.25">
      <c r="I841"/>
      <c r="P841" t="str">
        <f t="shared" si="13"/>
        <v/>
      </c>
    </row>
    <row r="842" spans="9:16" x14ac:dyDescent="0.25">
      <c r="I842"/>
      <c r="P842" t="str">
        <f t="shared" ref="P842:P905" si="14">IFERROR(IF((O842*GETPIVOTDATA("[Measures].[recent hourly rate]",$G$8,"[Trainers].[trainer_name]","[Trainers].[trainer_name].&amp;["&amp;G842&amp;"]"))=0,"",(O842*GETPIVOTDATA("[Measures].[recent hourly rate]",$G$8,"[Trainers].[trainer_name]","[Trainers].[trainer_name].&amp;["&amp;G842&amp;"]"))),"")</f>
        <v/>
      </c>
    </row>
    <row r="843" spans="9:16" x14ac:dyDescent="0.25">
      <c r="I843"/>
      <c r="P843" t="str">
        <f t="shared" si="14"/>
        <v/>
      </c>
    </row>
    <row r="844" spans="9:16" x14ac:dyDescent="0.25">
      <c r="I844"/>
      <c r="P844" t="str">
        <f t="shared" si="14"/>
        <v/>
      </c>
    </row>
    <row r="845" spans="9:16" x14ac:dyDescent="0.25">
      <c r="I845"/>
      <c r="P845" t="str">
        <f t="shared" si="14"/>
        <v/>
      </c>
    </row>
    <row r="846" spans="9:16" x14ac:dyDescent="0.25">
      <c r="I846"/>
      <c r="P846" t="str">
        <f t="shared" si="14"/>
        <v/>
      </c>
    </row>
    <row r="847" spans="9:16" x14ac:dyDescent="0.25">
      <c r="I847"/>
      <c r="P847" t="str">
        <f t="shared" si="14"/>
        <v/>
      </c>
    </row>
    <row r="848" spans="9:16" x14ac:dyDescent="0.25">
      <c r="I848"/>
      <c r="P848" t="str">
        <f t="shared" si="14"/>
        <v/>
      </c>
    </row>
    <row r="849" spans="9:16" x14ac:dyDescent="0.25">
      <c r="I849"/>
      <c r="P849" t="str">
        <f t="shared" si="14"/>
        <v/>
      </c>
    </row>
    <row r="850" spans="9:16" x14ac:dyDescent="0.25">
      <c r="I850"/>
      <c r="P850" t="str">
        <f t="shared" si="14"/>
        <v/>
      </c>
    </row>
    <row r="851" spans="9:16" x14ac:dyDescent="0.25">
      <c r="I851"/>
      <c r="P851" t="str">
        <f t="shared" si="14"/>
        <v/>
      </c>
    </row>
    <row r="852" spans="9:16" x14ac:dyDescent="0.25">
      <c r="I852"/>
      <c r="P852" t="str">
        <f t="shared" si="14"/>
        <v/>
      </c>
    </row>
    <row r="853" spans="9:16" x14ac:dyDescent="0.25">
      <c r="I853"/>
      <c r="P853" t="str">
        <f t="shared" si="14"/>
        <v/>
      </c>
    </row>
    <row r="854" spans="9:16" x14ac:dyDescent="0.25">
      <c r="I854"/>
      <c r="P854" t="str">
        <f t="shared" si="14"/>
        <v/>
      </c>
    </row>
    <row r="855" spans="9:16" x14ac:dyDescent="0.25">
      <c r="I855"/>
      <c r="P855" t="str">
        <f t="shared" si="14"/>
        <v/>
      </c>
    </row>
    <row r="856" spans="9:16" x14ac:dyDescent="0.25">
      <c r="I856"/>
      <c r="P856" t="str">
        <f t="shared" si="14"/>
        <v/>
      </c>
    </row>
    <row r="857" spans="9:16" x14ac:dyDescent="0.25">
      <c r="I857"/>
      <c r="P857" t="str">
        <f t="shared" si="14"/>
        <v/>
      </c>
    </row>
    <row r="858" spans="9:16" x14ac:dyDescent="0.25">
      <c r="I858"/>
      <c r="P858" t="str">
        <f t="shared" si="14"/>
        <v/>
      </c>
    </row>
    <row r="859" spans="9:16" x14ac:dyDescent="0.25">
      <c r="I859"/>
      <c r="P859" t="str">
        <f t="shared" si="14"/>
        <v/>
      </c>
    </row>
    <row r="860" spans="9:16" x14ac:dyDescent="0.25">
      <c r="I860"/>
      <c r="P860" t="str">
        <f t="shared" si="14"/>
        <v/>
      </c>
    </row>
    <row r="861" spans="9:16" x14ac:dyDescent="0.25">
      <c r="I861"/>
      <c r="P861" t="str">
        <f t="shared" si="14"/>
        <v/>
      </c>
    </row>
    <row r="862" spans="9:16" x14ac:dyDescent="0.25">
      <c r="I862"/>
      <c r="P862" t="str">
        <f t="shared" si="14"/>
        <v/>
      </c>
    </row>
    <row r="863" spans="9:16" x14ac:dyDescent="0.25">
      <c r="I863"/>
      <c r="P863" t="str">
        <f t="shared" si="14"/>
        <v/>
      </c>
    </row>
    <row r="864" spans="9:16" x14ac:dyDescent="0.25">
      <c r="I864"/>
      <c r="P864" t="str">
        <f t="shared" si="14"/>
        <v/>
      </c>
    </row>
    <row r="865" spans="9:16" x14ac:dyDescent="0.25">
      <c r="I865"/>
      <c r="P865" t="str">
        <f t="shared" si="14"/>
        <v/>
      </c>
    </row>
    <row r="866" spans="9:16" x14ac:dyDescent="0.25">
      <c r="I866"/>
      <c r="P866" t="str">
        <f t="shared" si="14"/>
        <v/>
      </c>
    </row>
    <row r="867" spans="9:16" x14ac:dyDescent="0.25">
      <c r="I867"/>
      <c r="P867" t="str">
        <f t="shared" si="14"/>
        <v/>
      </c>
    </row>
    <row r="868" spans="9:16" x14ac:dyDescent="0.25">
      <c r="I868"/>
      <c r="P868" t="str">
        <f t="shared" si="14"/>
        <v/>
      </c>
    </row>
    <row r="869" spans="9:16" x14ac:dyDescent="0.25">
      <c r="I869"/>
      <c r="P869" t="str">
        <f t="shared" si="14"/>
        <v/>
      </c>
    </row>
    <row r="870" spans="9:16" x14ac:dyDescent="0.25">
      <c r="I870"/>
      <c r="P870" t="str">
        <f t="shared" si="14"/>
        <v/>
      </c>
    </row>
    <row r="871" spans="9:16" x14ac:dyDescent="0.25">
      <c r="I871"/>
      <c r="P871" t="str">
        <f t="shared" si="14"/>
        <v/>
      </c>
    </row>
    <row r="872" spans="9:16" x14ac:dyDescent="0.25">
      <c r="I872"/>
      <c r="P872" t="str">
        <f t="shared" si="14"/>
        <v/>
      </c>
    </row>
    <row r="873" spans="9:16" x14ac:dyDescent="0.25">
      <c r="I873"/>
      <c r="P873" t="str">
        <f t="shared" si="14"/>
        <v/>
      </c>
    </row>
    <row r="874" spans="9:16" x14ac:dyDescent="0.25">
      <c r="I874"/>
      <c r="P874" t="str">
        <f t="shared" si="14"/>
        <v/>
      </c>
    </row>
    <row r="875" spans="9:16" x14ac:dyDescent="0.25">
      <c r="I875"/>
      <c r="P875" t="str">
        <f t="shared" si="14"/>
        <v/>
      </c>
    </row>
    <row r="876" spans="9:16" x14ac:dyDescent="0.25">
      <c r="I876"/>
      <c r="P876" t="str">
        <f t="shared" si="14"/>
        <v/>
      </c>
    </row>
    <row r="877" spans="9:16" x14ac:dyDescent="0.25">
      <c r="I877"/>
      <c r="P877" t="str">
        <f t="shared" si="14"/>
        <v/>
      </c>
    </row>
    <row r="878" spans="9:16" x14ac:dyDescent="0.25">
      <c r="I878"/>
      <c r="P878" t="str">
        <f t="shared" si="14"/>
        <v/>
      </c>
    </row>
    <row r="879" spans="9:16" x14ac:dyDescent="0.25">
      <c r="I879"/>
      <c r="P879" t="str">
        <f t="shared" si="14"/>
        <v/>
      </c>
    </row>
    <row r="880" spans="9:16" x14ac:dyDescent="0.25">
      <c r="I880"/>
      <c r="P880" t="str">
        <f t="shared" si="14"/>
        <v/>
      </c>
    </row>
    <row r="881" spans="9:16" x14ac:dyDescent="0.25">
      <c r="I881"/>
      <c r="P881" t="str">
        <f t="shared" si="14"/>
        <v/>
      </c>
    </row>
    <row r="882" spans="9:16" x14ac:dyDescent="0.25">
      <c r="I882"/>
      <c r="P882" t="str">
        <f t="shared" si="14"/>
        <v/>
      </c>
    </row>
    <row r="883" spans="9:16" x14ac:dyDescent="0.25">
      <c r="I883"/>
      <c r="P883" t="str">
        <f t="shared" si="14"/>
        <v/>
      </c>
    </row>
    <row r="884" spans="9:16" x14ac:dyDescent="0.25">
      <c r="I884"/>
      <c r="P884" t="str">
        <f t="shared" si="14"/>
        <v/>
      </c>
    </row>
    <row r="885" spans="9:16" x14ac:dyDescent="0.25">
      <c r="I885"/>
      <c r="P885" t="str">
        <f t="shared" si="14"/>
        <v/>
      </c>
    </row>
    <row r="886" spans="9:16" x14ac:dyDescent="0.25">
      <c r="I886"/>
      <c r="P886" t="str">
        <f t="shared" si="14"/>
        <v/>
      </c>
    </row>
    <row r="887" spans="9:16" x14ac:dyDescent="0.25">
      <c r="I887"/>
      <c r="P887" t="str">
        <f t="shared" si="14"/>
        <v/>
      </c>
    </row>
    <row r="888" spans="9:16" x14ac:dyDescent="0.25">
      <c r="I888"/>
      <c r="P888" t="str">
        <f t="shared" si="14"/>
        <v/>
      </c>
    </row>
    <row r="889" spans="9:16" x14ac:dyDescent="0.25">
      <c r="I889"/>
      <c r="P889" t="str">
        <f t="shared" si="14"/>
        <v/>
      </c>
    </row>
    <row r="890" spans="9:16" x14ac:dyDescent="0.25">
      <c r="I890"/>
      <c r="P890" t="str">
        <f t="shared" si="14"/>
        <v/>
      </c>
    </row>
    <row r="891" spans="9:16" x14ac:dyDescent="0.25">
      <c r="I891"/>
      <c r="P891" t="str">
        <f t="shared" si="14"/>
        <v/>
      </c>
    </row>
    <row r="892" spans="9:16" x14ac:dyDescent="0.25">
      <c r="I892"/>
      <c r="P892" t="str">
        <f t="shared" si="14"/>
        <v/>
      </c>
    </row>
    <row r="893" spans="9:16" x14ac:dyDescent="0.25">
      <c r="I893"/>
      <c r="P893" t="str">
        <f t="shared" si="14"/>
        <v/>
      </c>
    </row>
    <row r="894" spans="9:16" x14ac:dyDescent="0.25">
      <c r="I894"/>
      <c r="P894" t="str">
        <f t="shared" si="14"/>
        <v/>
      </c>
    </row>
    <row r="895" spans="9:16" x14ac:dyDescent="0.25">
      <c r="I895"/>
      <c r="P895" t="str">
        <f t="shared" si="14"/>
        <v/>
      </c>
    </row>
    <row r="896" spans="9:16" x14ac:dyDescent="0.25">
      <c r="I896"/>
      <c r="P896" t="str">
        <f t="shared" si="14"/>
        <v/>
      </c>
    </row>
    <row r="897" spans="9:16" x14ac:dyDescent="0.25">
      <c r="I897"/>
      <c r="P897" t="str">
        <f t="shared" si="14"/>
        <v/>
      </c>
    </row>
    <row r="898" spans="9:16" x14ac:dyDescent="0.25">
      <c r="I898"/>
      <c r="P898" t="str">
        <f t="shared" si="14"/>
        <v/>
      </c>
    </row>
    <row r="899" spans="9:16" x14ac:dyDescent="0.25">
      <c r="I899"/>
      <c r="P899" t="str">
        <f t="shared" si="14"/>
        <v/>
      </c>
    </row>
    <row r="900" spans="9:16" x14ac:dyDescent="0.25">
      <c r="I900"/>
      <c r="P900" t="str">
        <f t="shared" si="14"/>
        <v/>
      </c>
    </row>
    <row r="901" spans="9:16" x14ac:dyDescent="0.25">
      <c r="I901"/>
      <c r="P901" t="str">
        <f t="shared" si="14"/>
        <v/>
      </c>
    </row>
    <row r="902" spans="9:16" x14ac:dyDescent="0.25">
      <c r="I902"/>
      <c r="P902" t="str">
        <f t="shared" si="14"/>
        <v/>
      </c>
    </row>
    <row r="903" spans="9:16" x14ac:dyDescent="0.25">
      <c r="I903"/>
      <c r="P903" t="str">
        <f t="shared" si="14"/>
        <v/>
      </c>
    </row>
    <row r="904" spans="9:16" x14ac:dyDescent="0.25">
      <c r="I904"/>
      <c r="P904" t="str">
        <f t="shared" si="14"/>
        <v/>
      </c>
    </row>
    <row r="905" spans="9:16" x14ac:dyDescent="0.25">
      <c r="I905"/>
      <c r="P905" t="str">
        <f t="shared" si="14"/>
        <v/>
      </c>
    </row>
    <row r="906" spans="9:16" x14ac:dyDescent="0.25">
      <c r="I906"/>
      <c r="P906" t="str">
        <f t="shared" ref="P906:P969" si="15">IFERROR(IF((O906*GETPIVOTDATA("[Measures].[recent hourly rate]",$G$8,"[Trainers].[trainer_name]","[Trainers].[trainer_name].&amp;["&amp;G906&amp;"]"))=0,"",(O906*GETPIVOTDATA("[Measures].[recent hourly rate]",$G$8,"[Trainers].[trainer_name]","[Trainers].[trainer_name].&amp;["&amp;G906&amp;"]"))),"")</f>
        <v/>
      </c>
    </row>
    <row r="907" spans="9:16" x14ac:dyDescent="0.25">
      <c r="I907"/>
      <c r="P907" t="str">
        <f t="shared" si="15"/>
        <v/>
      </c>
    </row>
    <row r="908" spans="9:16" x14ac:dyDescent="0.25">
      <c r="I908"/>
      <c r="P908" t="str">
        <f t="shared" si="15"/>
        <v/>
      </c>
    </row>
    <row r="909" spans="9:16" x14ac:dyDescent="0.25">
      <c r="I909"/>
      <c r="P909" t="str">
        <f t="shared" si="15"/>
        <v/>
      </c>
    </row>
    <row r="910" spans="9:16" x14ac:dyDescent="0.25">
      <c r="I910"/>
      <c r="P910" t="str">
        <f t="shared" si="15"/>
        <v/>
      </c>
    </row>
    <row r="911" spans="9:16" x14ac:dyDescent="0.25">
      <c r="I911"/>
      <c r="P911" t="str">
        <f t="shared" si="15"/>
        <v/>
      </c>
    </row>
    <row r="912" spans="9:16" x14ac:dyDescent="0.25">
      <c r="I912"/>
      <c r="P912" t="str">
        <f t="shared" si="15"/>
        <v/>
      </c>
    </row>
    <row r="913" spans="9:16" x14ac:dyDescent="0.25">
      <c r="I913"/>
      <c r="P913" t="str">
        <f t="shared" si="15"/>
        <v/>
      </c>
    </row>
    <row r="914" spans="9:16" x14ac:dyDescent="0.25">
      <c r="I914"/>
      <c r="P914" t="str">
        <f t="shared" si="15"/>
        <v/>
      </c>
    </row>
    <row r="915" spans="9:16" x14ac:dyDescent="0.25">
      <c r="I915"/>
      <c r="P915" t="str">
        <f t="shared" si="15"/>
        <v/>
      </c>
    </row>
    <row r="916" spans="9:16" x14ac:dyDescent="0.25">
      <c r="I916"/>
      <c r="P916" t="str">
        <f t="shared" si="15"/>
        <v/>
      </c>
    </row>
    <row r="917" spans="9:16" x14ac:dyDescent="0.25">
      <c r="I917"/>
      <c r="P917" t="str">
        <f t="shared" si="15"/>
        <v/>
      </c>
    </row>
    <row r="918" spans="9:16" x14ac:dyDescent="0.25">
      <c r="I918"/>
      <c r="P918" t="str">
        <f t="shared" si="15"/>
        <v/>
      </c>
    </row>
    <row r="919" spans="9:16" x14ac:dyDescent="0.25">
      <c r="I919"/>
      <c r="P919" t="str">
        <f t="shared" si="15"/>
        <v/>
      </c>
    </row>
    <row r="920" spans="9:16" x14ac:dyDescent="0.25">
      <c r="I920"/>
      <c r="P920" t="str">
        <f t="shared" si="15"/>
        <v/>
      </c>
    </row>
    <row r="921" spans="9:16" x14ac:dyDescent="0.25">
      <c r="I921"/>
      <c r="P921" t="str">
        <f t="shared" si="15"/>
        <v/>
      </c>
    </row>
    <row r="922" spans="9:16" x14ac:dyDescent="0.25">
      <c r="I922"/>
      <c r="P922" t="str">
        <f t="shared" si="15"/>
        <v/>
      </c>
    </row>
    <row r="923" spans="9:16" x14ac:dyDescent="0.25">
      <c r="I923"/>
      <c r="P923" t="str">
        <f t="shared" si="15"/>
        <v/>
      </c>
    </row>
    <row r="924" spans="9:16" x14ac:dyDescent="0.25">
      <c r="I924"/>
      <c r="P924" t="str">
        <f t="shared" si="15"/>
        <v/>
      </c>
    </row>
    <row r="925" spans="9:16" x14ac:dyDescent="0.25">
      <c r="I925"/>
      <c r="P925" t="str">
        <f t="shared" si="15"/>
        <v/>
      </c>
    </row>
    <row r="926" spans="9:16" x14ac:dyDescent="0.25">
      <c r="I926"/>
      <c r="P926" t="str">
        <f t="shared" si="15"/>
        <v/>
      </c>
    </row>
    <row r="927" spans="9:16" x14ac:dyDescent="0.25">
      <c r="I927"/>
      <c r="P927" t="str">
        <f t="shared" si="15"/>
        <v/>
      </c>
    </row>
    <row r="928" spans="9:16" x14ac:dyDescent="0.25">
      <c r="I928"/>
      <c r="P928" t="str">
        <f t="shared" si="15"/>
        <v/>
      </c>
    </row>
    <row r="929" spans="9:16" x14ac:dyDescent="0.25">
      <c r="I929"/>
      <c r="P929" t="str">
        <f t="shared" si="15"/>
        <v/>
      </c>
    </row>
    <row r="930" spans="9:16" x14ac:dyDescent="0.25">
      <c r="I930"/>
      <c r="P930" t="str">
        <f t="shared" si="15"/>
        <v/>
      </c>
    </row>
    <row r="931" spans="9:16" x14ac:dyDescent="0.25">
      <c r="I931"/>
      <c r="P931" t="str">
        <f t="shared" si="15"/>
        <v/>
      </c>
    </row>
    <row r="932" spans="9:16" x14ac:dyDescent="0.25">
      <c r="I932"/>
      <c r="P932" t="str">
        <f t="shared" si="15"/>
        <v/>
      </c>
    </row>
    <row r="933" spans="9:16" x14ac:dyDescent="0.25">
      <c r="I933"/>
      <c r="P933" t="str">
        <f t="shared" si="15"/>
        <v/>
      </c>
    </row>
    <row r="934" spans="9:16" x14ac:dyDescent="0.25">
      <c r="I934"/>
      <c r="P934" t="str">
        <f t="shared" si="15"/>
        <v/>
      </c>
    </row>
    <row r="935" spans="9:16" x14ac:dyDescent="0.25">
      <c r="I935"/>
      <c r="P935" t="str">
        <f t="shared" si="15"/>
        <v/>
      </c>
    </row>
    <row r="936" spans="9:16" x14ac:dyDescent="0.25">
      <c r="I936"/>
      <c r="P936" t="str">
        <f t="shared" si="15"/>
        <v/>
      </c>
    </row>
    <row r="937" spans="9:16" x14ac:dyDescent="0.25">
      <c r="I937"/>
      <c r="P937" t="str">
        <f t="shared" si="15"/>
        <v/>
      </c>
    </row>
    <row r="938" spans="9:16" x14ac:dyDescent="0.25">
      <c r="I938"/>
      <c r="P938" t="str">
        <f t="shared" si="15"/>
        <v/>
      </c>
    </row>
    <row r="939" spans="9:16" x14ac:dyDescent="0.25">
      <c r="I939"/>
      <c r="P939" t="str">
        <f t="shared" si="15"/>
        <v/>
      </c>
    </row>
    <row r="940" spans="9:16" x14ac:dyDescent="0.25">
      <c r="P940" t="str">
        <f t="shared" si="15"/>
        <v/>
      </c>
    </row>
    <row r="941" spans="9:16" x14ac:dyDescent="0.25">
      <c r="P941" t="str">
        <f t="shared" si="15"/>
        <v/>
      </c>
    </row>
    <row r="942" spans="9:16" x14ac:dyDescent="0.25">
      <c r="P942" t="str">
        <f t="shared" si="15"/>
        <v/>
      </c>
    </row>
    <row r="943" spans="9:16" x14ac:dyDescent="0.25">
      <c r="P943" t="str">
        <f t="shared" si="15"/>
        <v/>
      </c>
    </row>
    <row r="944" spans="9:16" x14ac:dyDescent="0.25">
      <c r="P944" t="str">
        <f t="shared" si="15"/>
        <v/>
      </c>
    </row>
    <row r="945" spans="16:16" x14ac:dyDescent="0.25">
      <c r="P945" t="str">
        <f t="shared" si="15"/>
        <v/>
      </c>
    </row>
    <row r="946" spans="16:16" x14ac:dyDescent="0.25">
      <c r="P946" t="str">
        <f t="shared" si="15"/>
        <v/>
      </c>
    </row>
    <row r="947" spans="16:16" x14ac:dyDescent="0.25">
      <c r="P947" t="str">
        <f t="shared" si="15"/>
        <v/>
      </c>
    </row>
    <row r="948" spans="16:16" x14ac:dyDescent="0.25">
      <c r="P948" t="str">
        <f t="shared" si="15"/>
        <v/>
      </c>
    </row>
    <row r="949" spans="16:16" x14ac:dyDescent="0.25">
      <c r="P949" t="str">
        <f t="shared" si="15"/>
        <v/>
      </c>
    </row>
    <row r="950" spans="16:16" x14ac:dyDescent="0.25">
      <c r="P950" t="str">
        <f t="shared" si="15"/>
        <v/>
      </c>
    </row>
    <row r="951" spans="16:16" x14ac:dyDescent="0.25">
      <c r="P951" t="str">
        <f t="shared" si="15"/>
        <v/>
      </c>
    </row>
    <row r="952" spans="16:16" x14ac:dyDescent="0.25">
      <c r="P952" t="str">
        <f t="shared" si="15"/>
        <v/>
      </c>
    </row>
    <row r="953" spans="16:16" x14ac:dyDescent="0.25">
      <c r="P953" t="str">
        <f t="shared" si="15"/>
        <v/>
      </c>
    </row>
    <row r="954" spans="16:16" x14ac:dyDescent="0.25">
      <c r="P954" t="str">
        <f t="shared" si="15"/>
        <v/>
      </c>
    </row>
    <row r="955" spans="16:16" x14ac:dyDescent="0.25">
      <c r="P955" t="str">
        <f t="shared" si="15"/>
        <v/>
      </c>
    </row>
    <row r="956" spans="16:16" x14ac:dyDescent="0.25">
      <c r="P956" t="str">
        <f t="shared" si="15"/>
        <v/>
      </c>
    </row>
    <row r="957" spans="16:16" x14ac:dyDescent="0.25">
      <c r="P957" t="str">
        <f t="shared" si="15"/>
        <v/>
      </c>
    </row>
    <row r="958" spans="16:16" x14ac:dyDescent="0.25">
      <c r="P958" t="str">
        <f t="shared" si="15"/>
        <v/>
      </c>
    </row>
    <row r="959" spans="16:16" x14ac:dyDescent="0.25">
      <c r="P959" t="str">
        <f t="shared" si="15"/>
        <v/>
      </c>
    </row>
    <row r="960" spans="16:16" x14ac:dyDescent="0.25">
      <c r="P960" t="str">
        <f t="shared" si="15"/>
        <v/>
      </c>
    </row>
    <row r="961" spans="16:16" x14ac:dyDescent="0.25">
      <c r="P961" t="str">
        <f t="shared" si="15"/>
        <v/>
      </c>
    </row>
    <row r="962" spans="16:16" x14ac:dyDescent="0.25">
      <c r="P962" t="str">
        <f t="shared" si="15"/>
        <v/>
      </c>
    </row>
    <row r="963" spans="16:16" x14ac:dyDescent="0.25">
      <c r="P963" t="str">
        <f t="shared" si="15"/>
        <v/>
      </c>
    </row>
    <row r="964" spans="16:16" x14ac:dyDescent="0.25">
      <c r="P964" t="str">
        <f t="shared" si="15"/>
        <v/>
      </c>
    </row>
    <row r="965" spans="16:16" x14ac:dyDescent="0.25">
      <c r="P965" t="str">
        <f t="shared" si="15"/>
        <v/>
      </c>
    </row>
    <row r="966" spans="16:16" x14ac:dyDescent="0.25">
      <c r="P966" t="str">
        <f t="shared" si="15"/>
        <v/>
      </c>
    </row>
    <row r="967" spans="16:16" x14ac:dyDescent="0.25">
      <c r="P967" t="str">
        <f t="shared" si="15"/>
        <v/>
      </c>
    </row>
    <row r="968" spans="16:16" x14ac:dyDescent="0.25">
      <c r="P968" t="str">
        <f t="shared" si="15"/>
        <v/>
      </c>
    </row>
    <row r="969" spans="16:16" x14ac:dyDescent="0.25">
      <c r="P969" t="str">
        <f t="shared" si="15"/>
        <v/>
      </c>
    </row>
    <row r="970" spans="16:16" x14ac:dyDescent="0.25">
      <c r="P970" t="str">
        <f t="shared" ref="P970:P1026" si="16">IFERROR(IF((O970*GETPIVOTDATA("[Measures].[recent hourly rate]",$G$8,"[Trainers].[trainer_name]","[Trainers].[trainer_name].&amp;["&amp;G970&amp;"]"))=0,"",(O970*GETPIVOTDATA("[Measures].[recent hourly rate]",$G$8,"[Trainers].[trainer_name]","[Trainers].[trainer_name].&amp;["&amp;G970&amp;"]"))),"")</f>
        <v/>
      </c>
    </row>
    <row r="971" spans="16:16" x14ac:dyDescent="0.25">
      <c r="P971" t="str">
        <f t="shared" si="16"/>
        <v/>
      </c>
    </row>
    <row r="972" spans="16:16" x14ac:dyDescent="0.25">
      <c r="P972" t="str">
        <f t="shared" si="16"/>
        <v/>
      </c>
    </row>
    <row r="973" spans="16:16" x14ac:dyDescent="0.25">
      <c r="P973" t="str">
        <f t="shared" si="16"/>
        <v/>
      </c>
    </row>
    <row r="974" spans="16:16" x14ac:dyDescent="0.25">
      <c r="P974" t="str">
        <f t="shared" si="16"/>
        <v/>
      </c>
    </row>
    <row r="975" spans="16:16" x14ac:dyDescent="0.25">
      <c r="P975" t="str">
        <f t="shared" si="16"/>
        <v/>
      </c>
    </row>
    <row r="976" spans="16:16" x14ac:dyDescent="0.25">
      <c r="P976" t="str">
        <f t="shared" si="16"/>
        <v/>
      </c>
    </row>
    <row r="977" spans="16:16" x14ac:dyDescent="0.25">
      <c r="P977" t="str">
        <f t="shared" si="16"/>
        <v/>
      </c>
    </row>
    <row r="978" spans="16:16" x14ac:dyDescent="0.25">
      <c r="P978" t="str">
        <f t="shared" si="16"/>
        <v/>
      </c>
    </row>
    <row r="979" spans="16:16" x14ac:dyDescent="0.25">
      <c r="P979" t="str">
        <f t="shared" si="16"/>
        <v/>
      </c>
    </row>
    <row r="980" spans="16:16" x14ac:dyDescent="0.25">
      <c r="P980" t="str">
        <f t="shared" si="16"/>
        <v/>
      </c>
    </row>
    <row r="981" spans="16:16" x14ac:dyDescent="0.25">
      <c r="P981" t="str">
        <f t="shared" si="16"/>
        <v/>
      </c>
    </row>
    <row r="982" spans="16:16" x14ac:dyDescent="0.25">
      <c r="P982" t="str">
        <f t="shared" si="16"/>
        <v/>
      </c>
    </row>
    <row r="983" spans="16:16" x14ac:dyDescent="0.25">
      <c r="P983" t="str">
        <f t="shared" si="16"/>
        <v/>
      </c>
    </row>
    <row r="984" spans="16:16" x14ac:dyDescent="0.25">
      <c r="P984" t="str">
        <f t="shared" si="16"/>
        <v/>
      </c>
    </row>
    <row r="985" spans="16:16" x14ac:dyDescent="0.25">
      <c r="P985" t="str">
        <f t="shared" si="16"/>
        <v/>
      </c>
    </row>
    <row r="986" spans="16:16" x14ac:dyDescent="0.25">
      <c r="P986" t="str">
        <f t="shared" si="16"/>
        <v/>
      </c>
    </row>
    <row r="987" spans="16:16" x14ac:dyDescent="0.25">
      <c r="P987" t="str">
        <f t="shared" si="16"/>
        <v/>
      </c>
    </row>
    <row r="988" spans="16:16" x14ac:dyDescent="0.25">
      <c r="P988" t="str">
        <f t="shared" si="16"/>
        <v/>
      </c>
    </row>
    <row r="989" spans="16:16" x14ac:dyDescent="0.25">
      <c r="P989" t="str">
        <f t="shared" si="16"/>
        <v/>
      </c>
    </row>
    <row r="990" spans="16:16" x14ac:dyDescent="0.25">
      <c r="P990" t="str">
        <f t="shared" si="16"/>
        <v/>
      </c>
    </row>
    <row r="991" spans="16:16" x14ac:dyDescent="0.25">
      <c r="P991" t="str">
        <f t="shared" si="16"/>
        <v/>
      </c>
    </row>
    <row r="992" spans="16:16" x14ac:dyDescent="0.25">
      <c r="P992" t="str">
        <f t="shared" si="16"/>
        <v/>
      </c>
    </row>
    <row r="993" spans="16:16" x14ac:dyDescent="0.25">
      <c r="P993" t="str">
        <f t="shared" si="16"/>
        <v/>
      </c>
    </row>
    <row r="994" spans="16:16" x14ac:dyDescent="0.25">
      <c r="P994" t="str">
        <f t="shared" si="16"/>
        <v/>
      </c>
    </row>
    <row r="995" spans="16:16" x14ac:dyDescent="0.25">
      <c r="P995" t="str">
        <f t="shared" si="16"/>
        <v/>
      </c>
    </row>
    <row r="996" spans="16:16" x14ac:dyDescent="0.25">
      <c r="P996" t="str">
        <f t="shared" si="16"/>
        <v/>
      </c>
    </row>
    <row r="997" spans="16:16" x14ac:dyDescent="0.25">
      <c r="P997" t="str">
        <f t="shared" si="16"/>
        <v/>
      </c>
    </row>
    <row r="998" spans="16:16" x14ac:dyDescent="0.25">
      <c r="P998" t="str">
        <f t="shared" si="16"/>
        <v/>
      </c>
    </row>
    <row r="999" spans="16:16" x14ac:dyDescent="0.25">
      <c r="P999" t="str">
        <f t="shared" si="16"/>
        <v/>
      </c>
    </row>
    <row r="1000" spans="16:16" x14ac:dyDescent="0.25">
      <c r="P1000" t="str">
        <f t="shared" si="16"/>
        <v/>
      </c>
    </row>
    <row r="1001" spans="16:16" x14ac:dyDescent="0.25">
      <c r="P1001" t="str">
        <f t="shared" si="16"/>
        <v/>
      </c>
    </row>
    <row r="1002" spans="16:16" x14ac:dyDescent="0.25">
      <c r="P1002" t="str">
        <f t="shared" si="16"/>
        <v/>
      </c>
    </row>
    <row r="1003" spans="16:16" x14ac:dyDescent="0.25">
      <c r="P1003" t="str">
        <f t="shared" si="16"/>
        <v/>
      </c>
    </row>
    <row r="1004" spans="16:16" x14ac:dyDescent="0.25">
      <c r="P1004" t="str">
        <f t="shared" si="16"/>
        <v/>
      </c>
    </row>
    <row r="1005" spans="16:16" x14ac:dyDescent="0.25">
      <c r="P1005" t="str">
        <f t="shared" si="16"/>
        <v/>
      </c>
    </row>
    <row r="1006" spans="16:16" x14ac:dyDescent="0.25">
      <c r="P1006" t="str">
        <f t="shared" si="16"/>
        <v/>
      </c>
    </row>
    <row r="1007" spans="16:16" x14ac:dyDescent="0.25">
      <c r="P1007" t="str">
        <f t="shared" si="16"/>
        <v/>
      </c>
    </row>
    <row r="1008" spans="16:16" x14ac:dyDescent="0.25">
      <c r="P1008" t="str">
        <f t="shared" si="16"/>
        <v/>
      </c>
    </row>
    <row r="1009" spans="16:16" x14ac:dyDescent="0.25">
      <c r="P1009" t="str">
        <f t="shared" si="16"/>
        <v/>
      </c>
    </row>
    <row r="1010" spans="16:16" x14ac:dyDescent="0.25">
      <c r="P1010" t="str">
        <f t="shared" si="16"/>
        <v/>
      </c>
    </row>
    <row r="1011" spans="16:16" x14ac:dyDescent="0.25">
      <c r="P1011" t="str">
        <f t="shared" si="16"/>
        <v/>
      </c>
    </row>
    <row r="1012" spans="16:16" x14ac:dyDescent="0.25">
      <c r="P1012" t="str">
        <f t="shared" si="16"/>
        <v/>
      </c>
    </row>
    <row r="1013" spans="16:16" x14ac:dyDescent="0.25">
      <c r="P1013" t="str">
        <f t="shared" si="16"/>
        <v/>
      </c>
    </row>
    <row r="1014" spans="16:16" x14ac:dyDescent="0.25">
      <c r="P1014" t="str">
        <f t="shared" si="16"/>
        <v/>
      </c>
    </row>
    <row r="1015" spans="16:16" x14ac:dyDescent="0.25">
      <c r="P1015" t="str">
        <f t="shared" si="16"/>
        <v/>
      </c>
    </row>
    <row r="1016" spans="16:16" x14ac:dyDescent="0.25">
      <c r="P1016" t="str">
        <f t="shared" si="16"/>
        <v/>
      </c>
    </row>
    <row r="1017" spans="16:16" x14ac:dyDescent="0.25">
      <c r="P1017" t="str">
        <f t="shared" si="16"/>
        <v/>
      </c>
    </row>
    <row r="1018" spans="16:16" x14ac:dyDescent="0.25">
      <c r="P1018" t="str">
        <f t="shared" si="16"/>
        <v/>
      </c>
    </row>
    <row r="1019" spans="16:16" x14ac:dyDescent="0.25">
      <c r="P1019" t="str">
        <f t="shared" si="16"/>
        <v/>
      </c>
    </row>
    <row r="1020" spans="16:16" x14ac:dyDescent="0.25">
      <c r="P1020" t="str">
        <f t="shared" si="16"/>
        <v/>
      </c>
    </row>
    <row r="1021" spans="16:16" x14ac:dyDescent="0.25">
      <c r="P1021" t="str">
        <f t="shared" si="16"/>
        <v/>
      </c>
    </row>
    <row r="1022" spans="16:16" x14ac:dyDescent="0.25">
      <c r="P1022" t="str">
        <f t="shared" si="16"/>
        <v/>
      </c>
    </row>
    <row r="1023" spans="16:16" x14ac:dyDescent="0.25">
      <c r="P1023" t="str">
        <f t="shared" si="16"/>
        <v/>
      </c>
    </row>
    <row r="1024" spans="16:16" x14ac:dyDescent="0.25">
      <c r="P1024" t="str">
        <f t="shared" si="16"/>
        <v/>
      </c>
    </row>
    <row r="1025" spans="16:16" x14ac:dyDescent="0.25">
      <c r="P1025" t="str">
        <f t="shared" si="16"/>
        <v/>
      </c>
    </row>
    <row r="1026" spans="16:16" x14ac:dyDescent="0.25">
      <c r="P1026" t="str">
        <f t="shared" si="16"/>
        <v/>
      </c>
    </row>
  </sheetData>
  <phoneticPr fontId="3" type="noConversion"/>
  <conditionalFormatting sqref="P7">
    <cfRule type="cellIs" dxfId="23" priority="11" operator="equal">
      <formula>$P$3</formula>
    </cfRule>
    <cfRule type="cellIs" dxfId="22" priority="12" operator="greaterThan">
      <formula>$P$3</formula>
    </cfRule>
    <cfRule type="cellIs" dxfId="21" priority="13" operator="lessThan">
      <formula>$P$3</formula>
    </cfRule>
  </conditionalFormatting>
  <conditionalFormatting sqref="O7">
    <cfRule type="cellIs" dxfId="20" priority="7" operator="equal">
      <formula>$P$4</formula>
    </cfRule>
    <cfRule type="cellIs" dxfId="19" priority="8" operator="greaterThan">
      <formula>$P$4</formula>
    </cfRule>
    <cfRule type="cellIs" dxfId="18" priority="9" operator="lessThan">
      <formula>$P$4</formula>
    </cfRule>
  </conditionalFormatting>
  <conditionalFormatting pivot="1" sqref="I9:I38">
    <cfRule type="cellIs" dxfId="17" priority="4" operator="greaterThanOrEqual">
      <formula>0.89</formula>
    </cfRule>
  </conditionalFormatting>
  <conditionalFormatting pivot="1" sqref="L9:L38">
    <cfRule type="cellIs" dxfId="16" priority="3" operator="greaterThanOrEqual">
      <formula>0.89</formula>
    </cfRule>
  </conditionalFormatting>
  <conditionalFormatting pivot="1" sqref="M9:M38">
    <cfRule type="cellIs" dxfId="15" priority="2" operator="equal">
      <formula>"Blacklisted"</formula>
    </cfRule>
  </conditionalFormatting>
  <conditionalFormatting pivot="1" sqref="H9:H38">
    <cfRule type="cellIs" dxfId="14" priority="1" operator="lessThanOrEqual">
      <formula>0.5</formula>
    </cfRule>
  </conditionalFormatting>
  <pageMargins left="0.7" right="0.7" top="0.75" bottom="0.75" header="0.3" footer="0.3"/>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2684BBE-4D49-468D-9573-04E8B3A2381D}">
          <x14:formula1>
            <xm:f>Sheet8!$B$2:$B$21</xm:f>
          </x14:formula1>
          <xm:sqref>P1</xm:sqref>
        </x14:dataValidation>
      </x14:dataValidations>
    </ex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23BE5-84B9-43B0-AFC3-15D92F98F06A}">
  <dimension ref="A1:G122"/>
  <sheetViews>
    <sheetView workbookViewId="0">
      <selection activeCell="A16" sqref="A16"/>
    </sheetView>
  </sheetViews>
  <sheetFormatPr defaultRowHeight="15" x14ac:dyDescent="0.25"/>
  <cols>
    <col min="1" max="1" width="36.140625" bestFit="1" customWidth="1"/>
    <col min="2" max="2" width="15.85546875" bestFit="1" customWidth="1"/>
    <col min="3" max="4" width="10.42578125" bestFit="1" customWidth="1"/>
    <col min="5" max="5" width="16.28515625" bestFit="1" customWidth="1"/>
    <col min="6" max="8" width="18.28515625" bestFit="1" customWidth="1"/>
    <col min="9" max="10" width="15.85546875" bestFit="1" customWidth="1"/>
    <col min="11" max="11" width="16.28515625" bestFit="1" customWidth="1"/>
    <col min="12" max="12" width="18.28515625" bestFit="1" customWidth="1"/>
    <col min="13" max="13" width="18" bestFit="1" customWidth="1"/>
    <col min="14" max="14" width="15.85546875" bestFit="1" customWidth="1"/>
    <col min="15" max="15" width="16.28515625" bestFit="1" customWidth="1"/>
    <col min="16" max="16" width="18.28515625" bestFit="1" customWidth="1"/>
    <col min="17" max="17" width="9.140625" bestFit="1" customWidth="1"/>
    <col min="18" max="18" width="20.85546875" bestFit="1" customWidth="1"/>
    <col min="19" max="19" width="21.42578125" bestFit="1" customWidth="1"/>
    <col min="20" max="20" width="23.28515625" bestFit="1" customWidth="1"/>
    <col min="21" max="21" width="18.28515625" bestFit="1" customWidth="1"/>
    <col min="22" max="22" width="15.85546875" bestFit="1" customWidth="1"/>
    <col min="23" max="23" width="16.28515625" bestFit="1" customWidth="1"/>
    <col min="24" max="24" width="18.28515625" bestFit="1" customWidth="1"/>
    <col min="25" max="26" width="15.85546875" bestFit="1" customWidth="1"/>
    <col min="27" max="27" width="16.28515625" bestFit="1" customWidth="1"/>
    <col min="28" max="28" width="18.28515625" bestFit="1" customWidth="1"/>
    <col min="29" max="29" width="18" bestFit="1" customWidth="1"/>
    <col min="30" max="30" width="15.85546875" bestFit="1" customWidth="1"/>
    <col min="31" max="31" width="16.28515625" bestFit="1" customWidth="1"/>
    <col min="32" max="32" width="18.28515625" bestFit="1" customWidth="1"/>
    <col min="33" max="33" width="9.140625" bestFit="1" customWidth="1"/>
    <col min="34" max="34" width="15.85546875" bestFit="1" customWidth="1"/>
    <col min="35" max="35" width="16.28515625" bestFit="1" customWidth="1"/>
    <col min="36" max="36" width="18.28515625" bestFit="1" customWidth="1"/>
    <col min="38" max="38" width="20.85546875" bestFit="1" customWidth="1"/>
    <col min="39" max="39" width="21.42578125" bestFit="1" customWidth="1"/>
    <col min="40" max="40" width="23.28515625" bestFit="1" customWidth="1"/>
    <col min="41" max="41" width="18.28515625" bestFit="1" customWidth="1"/>
    <col min="42" max="42" width="15.85546875" bestFit="1" customWidth="1"/>
    <col min="43" max="43" width="16.28515625" bestFit="1" customWidth="1"/>
    <col min="44" max="44" width="18.28515625" bestFit="1" customWidth="1"/>
    <col min="46" max="46" width="20.85546875" bestFit="1" customWidth="1"/>
    <col min="47" max="47" width="21.42578125" bestFit="1" customWidth="1"/>
    <col min="48" max="48" width="23.28515625" bestFit="1" customWidth="1"/>
    <col min="49" max="49" width="18.28515625" bestFit="1" customWidth="1"/>
  </cols>
  <sheetData>
    <row r="1" spans="1:7" x14ac:dyDescent="0.25">
      <c r="A1" s="2" t="s">
        <v>105</v>
      </c>
      <c r="B1" t="s">
        <v>82</v>
      </c>
      <c r="C1" t="s">
        <v>187</v>
      </c>
      <c r="D1" t="s">
        <v>186</v>
      </c>
      <c r="E1" t="s">
        <v>104</v>
      </c>
      <c r="F1" t="s">
        <v>103</v>
      </c>
      <c r="G1" t="s">
        <v>101</v>
      </c>
    </row>
    <row r="2" spans="1:7" x14ac:dyDescent="0.25">
      <c r="A2" s="3" t="s">
        <v>0</v>
      </c>
      <c r="B2" s="5"/>
      <c r="C2" s="14"/>
      <c r="D2" s="14"/>
      <c r="E2" s="17"/>
      <c r="F2" s="17"/>
      <c r="G2" s="17"/>
    </row>
    <row r="3" spans="1:7" x14ac:dyDescent="0.25">
      <c r="A3" s="10" t="s">
        <v>86</v>
      </c>
      <c r="B3" s="5"/>
      <c r="C3" s="14"/>
      <c r="D3" s="14"/>
      <c r="E3" s="17"/>
      <c r="F3" s="17"/>
      <c r="G3" s="17"/>
    </row>
    <row r="4" spans="1:7" x14ac:dyDescent="0.25">
      <c r="A4" s="11" t="s">
        <v>49</v>
      </c>
      <c r="B4" s="5">
        <v>0.81</v>
      </c>
      <c r="C4" s="14">
        <v>44986</v>
      </c>
      <c r="D4" s="14">
        <v>45017</v>
      </c>
      <c r="E4" s="17">
        <v>48</v>
      </c>
      <c r="F4" s="17">
        <v>12</v>
      </c>
      <c r="G4" s="17" t="s">
        <v>100</v>
      </c>
    </row>
    <row r="5" spans="1:7" x14ac:dyDescent="0.25">
      <c r="A5" s="11" t="s">
        <v>71</v>
      </c>
      <c r="B5" s="5">
        <v>0.81</v>
      </c>
      <c r="C5" s="14">
        <v>44927</v>
      </c>
      <c r="D5" s="14">
        <v>44958</v>
      </c>
      <c r="E5" s="17">
        <v>32</v>
      </c>
      <c r="F5" s="17">
        <v>8</v>
      </c>
      <c r="G5" s="17" t="s">
        <v>99</v>
      </c>
    </row>
    <row r="6" spans="1:7" x14ac:dyDescent="0.25">
      <c r="A6" s="11" t="s">
        <v>77</v>
      </c>
      <c r="B6" s="5">
        <v>0.81</v>
      </c>
      <c r="C6" s="14">
        <v>44958</v>
      </c>
      <c r="D6" s="14">
        <v>44986</v>
      </c>
      <c r="E6" s="17">
        <v>9</v>
      </c>
      <c r="F6" s="17">
        <v>3</v>
      </c>
      <c r="G6" s="17" t="s">
        <v>102</v>
      </c>
    </row>
    <row r="7" spans="1:7" x14ac:dyDescent="0.25">
      <c r="A7" s="3" t="s">
        <v>26</v>
      </c>
      <c r="B7" s="5"/>
      <c r="C7" s="14"/>
      <c r="D7" s="14"/>
      <c r="E7" s="17"/>
      <c r="F7" s="17"/>
      <c r="G7" s="17"/>
    </row>
    <row r="8" spans="1:7" x14ac:dyDescent="0.25">
      <c r="A8" s="10" t="s">
        <v>86</v>
      </c>
      <c r="B8" s="5"/>
      <c r="C8" s="14"/>
      <c r="D8" s="14"/>
      <c r="E8" s="17"/>
      <c r="F8" s="17"/>
      <c r="G8" s="17"/>
    </row>
    <row r="9" spans="1:7" x14ac:dyDescent="0.25">
      <c r="A9" s="11" t="s">
        <v>62</v>
      </c>
      <c r="B9" s="5">
        <v>0.75</v>
      </c>
      <c r="C9" s="14">
        <v>44634</v>
      </c>
      <c r="D9" s="14">
        <v>44650</v>
      </c>
      <c r="E9" s="17">
        <v>8</v>
      </c>
      <c r="F9" s="17">
        <v>2</v>
      </c>
      <c r="G9" s="17" t="s">
        <v>32</v>
      </c>
    </row>
    <row r="10" spans="1:7" x14ac:dyDescent="0.25">
      <c r="A10" s="10" t="s">
        <v>87</v>
      </c>
      <c r="B10" s="5"/>
      <c r="C10" s="14"/>
      <c r="D10" s="14"/>
      <c r="E10" s="17"/>
      <c r="F10" s="17"/>
      <c r="G10" s="17"/>
    </row>
    <row r="11" spans="1:7" x14ac:dyDescent="0.25">
      <c r="A11" s="11" t="s">
        <v>77</v>
      </c>
      <c r="B11" s="5">
        <v>0.9</v>
      </c>
      <c r="C11" s="14">
        <v>44197</v>
      </c>
      <c r="D11" s="14">
        <v>44256</v>
      </c>
      <c r="E11" s="17">
        <v>20</v>
      </c>
      <c r="F11" s="17">
        <v>5</v>
      </c>
      <c r="G11" s="17" t="s">
        <v>98</v>
      </c>
    </row>
    <row r="12" spans="1:7" x14ac:dyDescent="0.25">
      <c r="A12" s="3" t="s">
        <v>1</v>
      </c>
      <c r="B12" s="5"/>
      <c r="C12" s="14"/>
      <c r="D12" s="14"/>
      <c r="E12" s="17"/>
      <c r="F12" s="17"/>
      <c r="G12" s="17"/>
    </row>
    <row r="13" spans="1:7" x14ac:dyDescent="0.25">
      <c r="A13" s="10" t="s">
        <v>86</v>
      </c>
      <c r="B13" s="5"/>
      <c r="C13" s="14"/>
      <c r="D13" s="14"/>
      <c r="E13" s="17"/>
      <c r="F13" s="17"/>
      <c r="G13" s="17"/>
    </row>
    <row r="14" spans="1:7" x14ac:dyDescent="0.25">
      <c r="A14" s="11" t="s">
        <v>77</v>
      </c>
      <c r="B14" s="5">
        <v>0.75</v>
      </c>
      <c r="C14" s="14">
        <v>45323</v>
      </c>
      <c r="D14" s="14">
        <v>45352</v>
      </c>
      <c r="E14" s="17">
        <v>9</v>
      </c>
      <c r="F14" s="17">
        <v>3</v>
      </c>
      <c r="G14" s="17" t="s">
        <v>32</v>
      </c>
    </row>
    <row r="15" spans="1:7" x14ac:dyDescent="0.25">
      <c r="A15" s="10" t="s">
        <v>87</v>
      </c>
      <c r="B15" s="5"/>
      <c r="C15" s="14"/>
      <c r="D15" s="14"/>
      <c r="E15" s="17"/>
      <c r="F15" s="17"/>
      <c r="G15" s="17"/>
    </row>
    <row r="16" spans="1:7" x14ac:dyDescent="0.25">
      <c r="A16" s="11" t="s">
        <v>49</v>
      </c>
      <c r="B16" s="5">
        <v>0.9</v>
      </c>
      <c r="C16" s="14">
        <v>44621</v>
      </c>
      <c r="D16" s="14">
        <v>44652</v>
      </c>
      <c r="E16" s="17">
        <v>48</v>
      </c>
      <c r="F16" s="17">
        <v>12</v>
      </c>
      <c r="G16" s="17" t="s">
        <v>98</v>
      </c>
    </row>
    <row r="17" spans="1:7" x14ac:dyDescent="0.25">
      <c r="A17" s="11" t="s">
        <v>71</v>
      </c>
      <c r="B17" s="5">
        <v>0.89</v>
      </c>
      <c r="C17" s="14">
        <v>44562</v>
      </c>
      <c r="D17" s="14">
        <v>44593</v>
      </c>
      <c r="E17" s="17">
        <v>32</v>
      </c>
      <c r="F17" s="17">
        <v>8</v>
      </c>
      <c r="G17" s="17" t="s">
        <v>98</v>
      </c>
    </row>
    <row r="18" spans="1:7" x14ac:dyDescent="0.25">
      <c r="A18" s="3" t="s">
        <v>2</v>
      </c>
      <c r="B18" s="5"/>
      <c r="C18" s="14"/>
      <c r="D18" s="14"/>
      <c r="E18" s="17"/>
      <c r="F18" s="17"/>
      <c r="G18" s="17"/>
    </row>
    <row r="19" spans="1:7" x14ac:dyDescent="0.25">
      <c r="A19" s="10" t="s">
        <v>86</v>
      </c>
      <c r="B19" s="5"/>
      <c r="C19" s="14"/>
      <c r="D19" s="14"/>
      <c r="E19" s="17"/>
      <c r="F19" s="17"/>
      <c r="G19" s="17"/>
    </row>
    <row r="20" spans="1:7" x14ac:dyDescent="0.25">
      <c r="A20" s="11" t="s">
        <v>49</v>
      </c>
      <c r="B20" s="5">
        <v>0.55810000000000004</v>
      </c>
      <c r="C20" s="14">
        <v>45402</v>
      </c>
      <c r="D20" s="14">
        <v>45463</v>
      </c>
      <c r="E20" s="17">
        <v>40</v>
      </c>
      <c r="F20" s="17">
        <v>10</v>
      </c>
      <c r="G20" s="17" t="s">
        <v>32</v>
      </c>
    </row>
    <row r="21" spans="1:7" x14ac:dyDescent="0.25">
      <c r="A21" s="11" t="s">
        <v>59</v>
      </c>
      <c r="B21" s="5">
        <v>0.75</v>
      </c>
      <c r="C21" s="14">
        <v>44269</v>
      </c>
      <c r="D21" s="14">
        <v>44285</v>
      </c>
      <c r="E21" s="17">
        <v>8</v>
      </c>
      <c r="F21" s="17">
        <v>2</v>
      </c>
      <c r="G21" s="17" t="s">
        <v>32</v>
      </c>
    </row>
    <row r="22" spans="1:7" x14ac:dyDescent="0.25">
      <c r="A22" s="10" t="s">
        <v>87</v>
      </c>
      <c r="B22" s="5"/>
      <c r="C22" s="14"/>
      <c r="D22" s="14"/>
      <c r="E22" s="17"/>
      <c r="F22" s="17"/>
      <c r="G22" s="17"/>
    </row>
    <row r="23" spans="1:7" x14ac:dyDescent="0.25">
      <c r="A23" s="11" t="s">
        <v>77</v>
      </c>
      <c r="B23" s="5">
        <v>0.9</v>
      </c>
      <c r="C23" s="14">
        <v>44197</v>
      </c>
      <c r="D23" s="14">
        <v>44256</v>
      </c>
      <c r="E23" s="17">
        <v>20</v>
      </c>
      <c r="F23" s="17">
        <v>5</v>
      </c>
      <c r="G23" s="17" t="s">
        <v>98</v>
      </c>
    </row>
    <row r="24" spans="1:7" x14ac:dyDescent="0.25">
      <c r="A24" s="3" t="s">
        <v>3</v>
      </c>
      <c r="B24" s="5"/>
      <c r="C24" s="14"/>
      <c r="D24" s="14"/>
      <c r="E24" s="17"/>
      <c r="F24" s="17"/>
      <c r="G24" s="17"/>
    </row>
    <row r="25" spans="1:7" x14ac:dyDescent="0.25">
      <c r="A25" s="10" t="s">
        <v>86</v>
      </c>
      <c r="B25" s="5"/>
      <c r="C25" s="14"/>
      <c r="D25" s="14"/>
      <c r="E25" s="17"/>
      <c r="F25" s="17"/>
      <c r="G25" s="17"/>
    </row>
    <row r="26" spans="1:7" x14ac:dyDescent="0.25">
      <c r="A26" s="11" t="s">
        <v>62</v>
      </c>
      <c r="B26" s="5">
        <v>0.75</v>
      </c>
      <c r="C26" s="14">
        <v>44269</v>
      </c>
      <c r="D26" s="14">
        <v>44285</v>
      </c>
      <c r="E26" s="17">
        <v>8</v>
      </c>
      <c r="F26" s="17">
        <v>2</v>
      </c>
      <c r="G26" s="17" t="s">
        <v>32</v>
      </c>
    </row>
    <row r="27" spans="1:7" x14ac:dyDescent="0.25">
      <c r="A27" s="11" t="s">
        <v>75</v>
      </c>
      <c r="B27" s="5">
        <v>0.55810000000000004</v>
      </c>
      <c r="C27" s="14">
        <v>45402</v>
      </c>
      <c r="D27" s="14">
        <v>45463</v>
      </c>
      <c r="E27" s="17">
        <v>40</v>
      </c>
      <c r="F27" s="17">
        <v>10</v>
      </c>
      <c r="G27" s="17" t="s">
        <v>32</v>
      </c>
    </row>
    <row r="28" spans="1:7" x14ac:dyDescent="0.25">
      <c r="A28" s="10" t="s">
        <v>87</v>
      </c>
      <c r="B28" s="5"/>
      <c r="C28" s="14"/>
      <c r="D28" s="14"/>
      <c r="E28" s="17"/>
      <c r="F28" s="17"/>
      <c r="G28" s="17"/>
    </row>
    <row r="29" spans="1:7" x14ac:dyDescent="0.25">
      <c r="A29" s="11" t="s">
        <v>77</v>
      </c>
      <c r="B29" s="5">
        <v>0.9</v>
      </c>
      <c r="C29" s="14">
        <v>44197</v>
      </c>
      <c r="D29" s="14">
        <v>44256</v>
      </c>
      <c r="E29" s="17">
        <v>20</v>
      </c>
      <c r="F29" s="17">
        <v>5</v>
      </c>
      <c r="G29" s="17" t="s">
        <v>98</v>
      </c>
    </row>
    <row r="30" spans="1:7" x14ac:dyDescent="0.25">
      <c r="A30" s="3" t="s">
        <v>29</v>
      </c>
      <c r="B30" s="5"/>
      <c r="C30" s="14"/>
      <c r="D30" s="14"/>
      <c r="E30" s="17"/>
      <c r="F30" s="17"/>
      <c r="G30" s="17"/>
    </row>
    <row r="31" spans="1:7" x14ac:dyDescent="0.25">
      <c r="A31" s="10" t="s">
        <v>86</v>
      </c>
      <c r="B31" s="5"/>
      <c r="C31" s="14"/>
      <c r="D31" s="14"/>
      <c r="E31" s="17"/>
      <c r="F31" s="17"/>
      <c r="G31" s="17"/>
    </row>
    <row r="32" spans="1:7" x14ac:dyDescent="0.25">
      <c r="A32" s="11" t="s">
        <v>49</v>
      </c>
      <c r="B32" s="5">
        <v>0.81</v>
      </c>
      <c r="C32" s="14">
        <v>44927</v>
      </c>
      <c r="D32" s="14">
        <v>44958</v>
      </c>
      <c r="E32" s="17">
        <v>32</v>
      </c>
      <c r="F32" s="17">
        <v>8</v>
      </c>
      <c r="G32" s="17" t="s">
        <v>32</v>
      </c>
    </row>
    <row r="33" spans="1:7" x14ac:dyDescent="0.25">
      <c r="A33" s="11" t="s">
        <v>59</v>
      </c>
      <c r="B33" s="5">
        <v>0.55810000000000004</v>
      </c>
      <c r="C33" s="14">
        <v>45402</v>
      </c>
      <c r="D33" s="14">
        <v>45463</v>
      </c>
      <c r="E33" s="17">
        <v>40</v>
      </c>
      <c r="F33" s="17">
        <v>10</v>
      </c>
      <c r="G33" s="17" t="s">
        <v>32</v>
      </c>
    </row>
    <row r="34" spans="1:7" x14ac:dyDescent="0.25">
      <c r="A34" s="10" t="s">
        <v>87</v>
      </c>
      <c r="B34" s="5"/>
      <c r="C34" s="14"/>
      <c r="D34" s="14"/>
      <c r="E34" s="17"/>
      <c r="F34" s="17"/>
      <c r="G34" s="17"/>
    </row>
    <row r="35" spans="1:7" x14ac:dyDescent="0.25">
      <c r="A35" s="11" t="s">
        <v>77</v>
      </c>
      <c r="B35" s="5">
        <v>0.9</v>
      </c>
      <c r="C35" s="14">
        <v>44197</v>
      </c>
      <c r="D35" s="14">
        <v>44256</v>
      </c>
      <c r="E35" s="17">
        <v>20</v>
      </c>
      <c r="F35" s="17">
        <v>5</v>
      </c>
      <c r="G35" s="17" t="s">
        <v>98</v>
      </c>
    </row>
    <row r="36" spans="1:7" x14ac:dyDescent="0.25">
      <c r="A36" s="3" t="s">
        <v>4</v>
      </c>
      <c r="B36" s="5"/>
      <c r="C36" s="14"/>
      <c r="D36" s="14"/>
      <c r="E36" s="17"/>
      <c r="F36" s="17"/>
      <c r="G36" s="17"/>
    </row>
    <row r="37" spans="1:7" x14ac:dyDescent="0.25">
      <c r="A37" s="10" t="s">
        <v>86</v>
      </c>
      <c r="B37" s="5"/>
      <c r="C37" s="14"/>
      <c r="D37" s="14"/>
      <c r="E37" s="17"/>
      <c r="F37" s="17"/>
      <c r="G37" s="17"/>
    </row>
    <row r="38" spans="1:7" x14ac:dyDescent="0.25">
      <c r="A38" s="11" t="s">
        <v>75</v>
      </c>
      <c r="B38" s="5">
        <v>0.55810000000000004</v>
      </c>
      <c r="C38" s="14">
        <v>45402</v>
      </c>
      <c r="D38" s="14">
        <v>45463</v>
      </c>
      <c r="E38" s="17">
        <v>40</v>
      </c>
      <c r="F38" s="17">
        <v>10</v>
      </c>
      <c r="G38" s="17" t="s">
        <v>32</v>
      </c>
    </row>
    <row r="39" spans="1:7" x14ac:dyDescent="0.25">
      <c r="A39" s="11" t="s">
        <v>56</v>
      </c>
      <c r="B39" s="5">
        <v>0.75</v>
      </c>
      <c r="C39" s="14">
        <v>44269</v>
      </c>
      <c r="D39" s="14">
        <v>44285</v>
      </c>
      <c r="E39" s="17">
        <v>8</v>
      </c>
      <c r="F39" s="17">
        <v>2</v>
      </c>
      <c r="G39" s="17" t="s">
        <v>32</v>
      </c>
    </row>
    <row r="40" spans="1:7" x14ac:dyDescent="0.25">
      <c r="A40" s="10" t="s">
        <v>87</v>
      </c>
      <c r="B40" s="5"/>
      <c r="C40" s="14"/>
      <c r="D40" s="14"/>
      <c r="E40" s="17"/>
      <c r="F40" s="17"/>
      <c r="G40" s="17"/>
    </row>
    <row r="41" spans="1:7" x14ac:dyDescent="0.25">
      <c r="A41" s="11" t="s">
        <v>62</v>
      </c>
      <c r="B41" s="5">
        <v>0.9</v>
      </c>
      <c r="C41" s="14">
        <v>44197</v>
      </c>
      <c r="D41" s="14">
        <v>44256</v>
      </c>
      <c r="E41" s="17">
        <v>20</v>
      </c>
      <c r="F41" s="17">
        <v>5</v>
      </c>
      <c r="G41" s="17" t="s">
        <v>98</v>
      </c>
    </row>
    <row r="42" spans="1:7" x14ac:dyDescent="0.25">
      <c r="A42" s="3" t="s">
        <v>5</v>
      </c>
      <c r="B42" s="5"/>
      <c r="C42" s="14"/>
      <c r="D42" s="14"/>
      <c r="E42" s="17"/>
      <c r="F42" s="17"/>
      <c r="G42" s="17"/>
    </row>
    <row r="43" spans="1:7" x14ac:dyDescent="0.25">
      <c r="A43" s="10" t="s">
        <v>86</v>
      </c>
      <c r="B43" s="5"/>
      <c r="C43" s="14"/>
      <c r="D43" s="14"/>
      <c r="E43" s="17"/>
      <c r="F43" s="17"/>
      <c r="G43" s="17"/>
    </row>
    <row r="44" spans="1:7" x14ac:dyDescent="0.25">
      <c r="A44" s="11" t="s">
        <v>62</v>
      </c>
      <c r="B44" s="5">
        <v>0.75</v>
      </c>
      <c r="C44" s="14">
        <v>44269</v>
      </c>
      <c r="D44" s="14">
        <v>44285</v>
      </c>
      <c r="E44" s="17">
        <v>8</v>
      </c>
      <c r="F44" s="17">
        <v>2</v>
      </c>
      <c r="G44" s="17" t="s">
        <v>32</v>
      </c>
    </row>
    <row r="45" spans="1:7" x14ac:dyDescent="0.25">
      <c r="A45" s="11" t="s">
        <v>75</v>
      </c>
      <c r="B45" s="5">
        <v>0.55810000000000004</v>
      </c>
      <c r="C45" s="14">
        <v>45402</v>
      </c>
      <c r="D45" s="14">
        <v>45463</v>
      </c>
      <c r="E45" s="17">
        <v>40</v>
      </c>
      <c r="F45" s="17">
        <v>10</v>
      </c>
      <c r="G45" s="17" t="s">
        <v>32</v>
      </c>
    </row>
    <row r="46" spans="1:7" x14ac:dyDescent="0.25">
      <c r="A46" s="10" t="s">
        <v>87</v>
      </c>
      <c r="B46" s="5"/>
      <c r="C46" s="14"/>
      <c r="D46" s="14"/>
      <c r="E46" s="17"/>
      <c r="F46" s="17"/>
      <c r="G46" s="17"/>
    </row>
    <row r="47" spans="1:7" x14ac:dyDescent="0.25">
      <c r="A47" s="11" t="s">
        <v>77</v>
      </c>
      <c r="B47" s="5">
        <v>0.9</v>
      </c>
      <c r="C47" s="14">
        <v>44197</v>
      </c>
      <c r="D47" s="14">
        <v>44256</v>
      </c>
      <c r="E47" s="17">
        <v>20</v>
      </c>
      <c r="F47" s="17">
        <v>5</v>
      </c>
      <c r="G47" s="17" t="s">
        <v>98</v>
      </c>
    </row>
    <row r="48" spans="1:7" x14ac:dyDescent="0.25">
      <c r="A48" s="3" t="s">
        <v>6</v>
      </c>
      <c r="B48" s="5"/>
      <c r="C48" s="14"/>
      <c r="D48" s="14"/>
      <c r="E48" s="17"/>
      <c r="F48" s="17"/>
      <c r="G48" s="17"/>
    </row>
    <row r="49" spans="1:7" x14ac:dyDescent="0.25">
      <c r="A49" s="10" t="s">
        <v>86</v>
      </c>
      <c r="B49" s="5"/>
      <c r="C49" s="14"/>
      <c r="D49" s="14"/>
      <c r="E49" s="17"/>
      <c r="F49" s="17"/>
      <c r="G49" s="17"/>
    </row>
    <row r="50" spans="1:7" x14ac:dyDescent="0.25">
      <c r="A50" s="11" t="s">
        <v>62</v>
      </c>
      <c r="B50" s="5">
        <v>0.4</v>
      </c>
      <c r="C50" s="14">
        <v>44269</v>
      </c>
      <c r="D50" s="14">
        <v>44285</v>
      </c>
      <c r="E50" s="17">
        <v>8</v>
      </c>
      <c r="F50" s="17">
        <v>2</v>
      </c>
      <c r="G50" s="17" t="s">
        <v>32</v>
      </c>
    </row>
    <row r="51" spans="1:7" x14ac:dyDescent="0.25">
      <c r="A51" s="11" t="s">
        <v>75</v>
      </c>
      <c r="B51" s="5">
        <v>0.55400000000000005</v>
      </c>
      <c r="C51" s="14">
        <v>45402</v>
      </c>
      <c r="D51" s="14">
        <v>45463</v>
      </c>
      <c r="E51" s="17">
        <v>40</v>
      </c>
      <c r="F51" s="17">
        <v>10</v>
      </c>
      <c r="G51" s="17" t="s">
        <v>32</v>
      </c>
    </row>
    <row r="52" spans="1:7" x14ac:dyDescent="0.25">
      <c r="A52" s="10" t="s">
        <v>87</v>
      </c>
      <c r="B52" s="5"/>
      <c r="C52" s="14"/>
      <c r="D52" s="14"/>
      <c r="E52" s="17"/>
      <c r="F52" s="17"/>
      <c r="G52" s="17"/>
    </row>
    <row r="53" spans="1:7" x14ac:dyDescent="0.25">
      <c r="A53" s="11" t="s">
        <v>71</v>
      </c>
      <c r="B53" s="5">
        <v>0.92</v>
      </c>
      <c r="C53" s="14">
        <v>44197</v>
      </c>
      <c r="D53" s="14">
        <v>44256</v>
      </c>
      <c r="E53" s="17">
        <v>20</v>
      </c>
      <c r="F53" s="17">
        <v>5</v>
      </c>
      <c r="G53" s="17" t="s">
        <v>98</v>
      </c>
    </row>
    <row r="54" spans="1:7" x14ac:dyDescent="0.25">
      <c r="A54" s="3" t="s">
        <v>7</v>
      </c>
      <c r="B54" s="5"/>
      <c r="C54" s="14"/>
      <c r="D54" s="14"/>
      <c r="E54" s="17"/>
      <c r="F54" s="17"/>
      <c r="G54" s="17"/>
    </row>
    <row r="55" spans="1:7" x14ac:dyDescent="0.25">
      <c r="A55" s="10" t="s">
        <v>86</v>
      </c>
      <c r="B55" s="5"/>
      <c r="C55" s="14"/>
      <c r="D55" s="14"/>
      <c r="E55" s="17"/>
      <c r="F55" s="17"/>
      <c r="G55" s="17"/>
    </row>
    <row r="56" spans="1:7" x14ac:dyDescent="0.25">
      <c r="A56" s="11" t="s">
        <v>62</v>
      </c>
      <c r="B56" s="5">
        <v>0.75</v>
      </c>
      <c r="C56" s="14">
        <v>44269</v>
      </c>
      <c r="D56" s="14">
        <v>44285</v>
      </c>
      <c r="E56" s="17">
        <v>8</v>
      </c>
      <c r="F56" s="17">
        <v>2</v>
      </c>
      <c r="G56" s="17" t="s">
        <v>32</v>
      </c>
    </row>
    <row r="57" spans="1:7" x14ac:dyDescent="0.25">
      <c r="A57" s="11" t="s">
        <v>75</v>
      </c>
      <c r="B57" s="5">
        <v>0.55810000000000004</v>
      </c>
      <c r="C57" s="14">
        <v>45402</v>
      </c>
      <c r="D57" s="14">
        <v>45463</v>
      </c>
      <c r="E57" s="17">
        <v>40</v>
      </c>
      <c r="F57" s="17">
        <v>10</v>
      </c>
      <c r="G57" s="17" t="s">
        <v>32</v>
      </c>
    </row>
    <row r="58" spans="1:7" x14ac:dyDescent="0.25">
      <c r="A58" s="3" t="s">
        <v>8</v>
      </c>
      <c r="B58" s="5"/>
      <c r="C58" s="14"/>
      <c r="D58" s="14"/>
      <c r="E58" s="17"/>
      <c r="F58" s="17"/>
      <c r="G58" s="17"/>
    </row>
    <row r="59" spans="1:7" x14ac:dyDescent="0.25">
      <c r="A59" s="10" t="s">
        <v>87</v>
      </c>
      <c r="B59" s="5"/>
      <c r="C59" s="14"/>
      <c r="D59" s="14"/>
      <c r="E59" s="17"/>
      <c r="F59" s="17"/>
      <c r="G59" s="17"/>
    </row>
    <row r="60" spans="1:7" x14ac:dyDescent="0.25">
      <c r="A60" s="11" t="s">
        <v>69</v>
      </c>
      <c r="B60" s="5">
        <v>0.9</v>
      </c>
      <c r="C60" s="14">
        <v>44562</v>
      </c>
      <c r="D60" s="14">
        <v>44621</v>
      </c>
      <c r="E60" s="17">
        <v>20</v>
      </c>
      <c r="F60" s="17">
        <v>5</v>
      </c>
      <c r="G60" s="17" t="s">
        <v>98</v>
      </c>
    </row>
    <row r="61" spans="1:7" x14ac:dyDescent="0.25">
      <c r="A61" s="3" t="s">
        <v>9</v>
      </c>
      <c r="B61" s="5"/>
      <c r="C61" s="14"/>
      <c r="D61" s="14"/>
      <c r="E61" s="17"/>
      <c r="F61" s="17"/>
      <c r="G61" s="17"/>
    </row>
    <row r="62" spans="1:7" x14ac:dyDescent="0.25">
      <c r="A62" s="10" t="s">
        <v>86</v>
      </c>
      <c r="B62" s="5"/>
      <c r="C62" s="14"/>
      <c r="D62" s="14"/>
      <c r="E62" s="17"/>
      <c r="F62" s="17"/>
      <c r="G62" s="17"/>
    </row>
    <row r="63" spans="1:7" x14ac:dyDescent="0.25">
      <c r="A63" s="11" t="s">
        <v>75</v>
      </c>
      <c r="B63" s="5">
        <v>0.55810000000000004</v>
      </c>
      <c r="C63" s="14">
        <v>45402</v>
      </c>
      <c r="D63" s="14">
        <v>45463</v>
      </c>
      <c r="E63" s="17">
        <v>40</v>
      </c>
      <c r="F63" s="17">
        <v>10</v>
      </c>
      <c r="G63" s="17" t="s">
        <v>32</v>
      </c>
    </row>
    <row r="64" spans="1:7" x14ac:dyDescent="0.25">
      <c r="A64" s="3" t="s">
        <v>10</v>
      </c>
      <c r="B64" s="5"/>
      <c r="C64" s="14"/>
      <c r="D64" s="14"/>
      <c r="E64" s="17"/>
      <c r="F64" s="17"/>
      <c r="G64" s="17"/>
    </row>
    <row r="65" spans="1:7" x14ac:dyDescent="0.25">
      <c r="A65" s="10" t="s">
        <v>86</v>
      </c>
      <c r="B65" s="5"/>
      <c r="C65" s="14"/>
      <c r="D65" s="14"/>
      <c r="E65" s="17"/>
      <c r="F65" s="17"/>
      <c r="G65" s="17"/>
    </row>
    <row r="66" spans="1:7" x14ac:dyDescent="0.25">
      <c r="A66" s="11" t="s">
        <v>62</v>
      </c>
      <c r="B66" s="5">
        <v>0.75</v>
      </c>
      <c r="C66" s="14">
        <v>44269</v>
      </c>
      <c r="D66" s="14">
        <v>44285</v>
      </c>
      <c r="E66" s="17">
        <v>8</v>
      </c>
      <c r="F66" s="17">
        <v>2</v>
      </c>
      <c r="G66" s="17" t="s">
        <v>32</v>
      </c>
    </row>
    <row r="67" spans="1:7" x14ac:dyDescent="0.25">
      <c r="A67" s="3" t="s">
        <v>11</v>
      </c>
      <c r="B67" s="5"/>
      <c r="C67" s="14"/>
      <c r="D67" s="14"/>
      <c r="E67" s="17"/>
      <c r="F67" s="17"/>
      <c r="G67" s="17"/>
    </row>
    <row r="68" spans="1:7" x14ac:dyDescent="0.25">
      <c r="A68" s="10" t="s">
        <v>87</v>
      </c>
      <c r="B68" s="5"/>
      <c r="C68" s="14"/>
      <c r="D68" s="14"/>
      <c r="E68" s="17"/>
      <c r="F68" s="17"/>
      <c r="G68" s="17"/>
    </row>
    <row r="69" spans="1:7" x14ac:dyDescent="0.25">
      <c r="A69" s="11" t="s">
        <v>77</v>
      </c>
      <c r="B69" s="5">
        <v>0.9</v>
      </c>
      <c r="C69" s="14">
        <v>44562</v>
      </c>
      <c r="D69" s="14">
        <v>44621</v>
      </c>
      <c r="E69" s="17">
        <v>20</v>
      </c>
      <c r="F69" s="17">
        <v>5</v>
      </c>
      <c r="G69" s="17" t="s">
        <v>98</v>
      </c>
    </row>
    <row r="70" spans="1:7" x14ac:dyDescent="0.25">
      <c r="A70" s="3" t="s">
        <v>12</v>
      </c>
      <c r="B70" s="5"/>
      <c r="C70" s="14"/>
      <c r="D70" s="14"/>
      <c r="E70" s="17"/>
      <c r="F70" s="17"/>
      <c r="G70" s="17"/>
    </row>
    <row r="71" spans="1:7" x14ac:dyDescent="0.25">
      <c r="A71" s="10" t="s">
        <v>86</v>
      </c>
      <c r="B71" s="5"/>
      <c r="C71" s="14"/>
      <c r="D71" s="14"/>
      <c r="E71" s="17"/>
      <c r="F71" s="17"/>
      <c r="G71" s="17"/>
    </row>
    <row r="72" spans="1:7" x14ac:dyDescent="0.25">
      <c r="A72" s="11" t="s">
        <v>62</v>
      </c>
      <c r="B72" s="5">
        <v>0.75</v>
      </c>
      <c r="C72" s="14">
        <v>44999</v>
      </c>
      <c r="D72" s="14">
        <v>45015</v>
      </c>
      <c r="E72" s="17">
        <v>8</v>
      </c>
      <c r="F72" s="17">
        <v>2</v>
      </c>
      <c r="G72" s="17" t="s">
        <v>32</v>
      </c>
    </row>
    <row r="73" spans="1:7" x14ac:dyDescent="0.25">
      <c r="A73" s="11" t="s">
        <v>75</v>
      </c>
      <c r="B73" s="5">
        <v>0.55810000000000004</v>
      </c>
      <c r="C73" s="14">
        <v>45402</v>
      </c>
      <c r="D73" s="14">
        <v>45463</v>
      </c>
      <c r="E73" s="17">
        <v>40</v>
      </c>
      <c r="F73" s="17">
        <v>10</v>
      </c>
      <c r="G73" s="17" t="s">
        <v>32</v>
      </c>
    </row>
    <row r="74" spans="1:7" x14ac:dyDescent="0.25">
      <c r="A74" s="3" t="s">
        <v>13</v>
      </c>
      <c r="B74" s="5"/>
      <c r="C74" s="14"/>
      <c r="D74" s="14"/>
      <c r="E74" s="17"/>
      <c r="F74" s="17"/>
      <c r="G74" s="17"/>
    </row>
    <row r="75" spans="1:7" x14ac:dyDescent="0.25">
      <c r="A75" s="10" t="s">
        <v>87</v>
      </c>
      <c r="B75" s="5"/>
      <c r="C75" s="14"/>
      <c r="D75" s="14"/>
      <c r="E75" s="17"/>
      <c r="F75" s="17"/>
      <c r="G75" s="17"/>
    </row>
    <row r="76" spans="1:7" x14ac:dyDescent="0.25">
      <c r="A76" s="11" t="s">
        <v>77</v>
      </c>
      <c r="B76" s="5">
        <v>0.9</v>
      </c>
      <c r="C76" s="14">
        <v>44197</v>
      </c>
      <c r="D76" s="14">
        <v>44256</v>
      </c>
      <c r="E76" s="17">
        <v>20</v>
      </c>
      <c r="F76" s="17">
        <v>5</v>
      </c>
      <c r="G76" s="17" t="s">
        <v>98</v>
      </c>
    </row>
    <row r="77" spans="1:7" x14ac:dyDescent="0.25">
      <c r="A77" s="3" t="s">
        <v>14</v>
      </c>
      <c r="B77" s="5"/>
      <c r="C77" s="14"/>
      <c r="D77" s="14"/>
      <c r="E77" s="17"/>
      <c r="F77" s="17"/>
      <c r="G77" s="17"/>
    </row>
    <row r="78" spans="1:7" x14ac:dyDescent="0.25">
      <c r="A78" s="10" t="s">
        <v>86</v>
      </c>
      <c r="B78" s="5"/>
      <c r="C78" s="14"/>
      <c r="D78" s="14"/>
      <c r="E78" s="17"/>
      <c r="F78" s="17"/>
      <c r="G78" s="17"/>
    </row>
    <row r="79" spans="1:7" x14ac:dyDescent="0.25">
      <c r="A79" s="11" t="s">
        <v>75</v>
      </c>
      <c r="B79" s="5">
        <v>0.55810000000000004</v>
      </c>
      <c r="C79" s="14">
        <v>45402</v>
      </c>
      <c r="D79" s="14">
        <v>45463</v>
      </c>
      <c r="E79" s="17">
        <v>40</v>
      </c>
      <c r="F79" s="17">
        <v>10</v>
      </c>
      <c r="G79" s="17" t="s">
        <v>32</v>
      </c>
    </row>
    <row r="80" spans="1:7" x14ac:dyDescent="0.25">
      <c r="A80" s="3" t="s">
        <v>15</v>
      </c>
      <c r="B80" s="5"/>
      <c r="C80" s="14"/>
      <c r="D80" s="14"/>
      <c r="E80" s="17"/>
      <c r="F80" s="17"/>
      <c r="G80" s="17"/>
    </row>
    <row r="81" spans="1:7" x14ac:dyDescent="0.25">
      <c r="A81" s="10" t="s">
        <v>86</v>
      </c>
      <c r="B81" s="5"/>
      <c r="C81" s="14"/>
      <c r="D81" s="14"/>
      <c r="E81" s="17"/>
      <c r="F81" s="17"/>
      <c r="G81" s="17"/>
    </row>
    <row r="82" spans="1:7" x14ac:dyDescent="0.25">
      <c r="A82" s="11" t="s">
        <v>59</v>
      </c>
      <c r="B82" s="5">
        <v>0.75</v>
      </c>
      <c r="C82" s="14">
        <v>44269</v>
      </c>
      <c r="D82" s="14">
        <v>44285</v>
      </c>
      <c r="E82" s="17">
        <v>8</v>
      </c>
      <c r="F82" s="17">
        <v>2</v>
      </c>
      <c r="G82" s="17" t="s">
        <v>32</v>
      </c>
    </row>
    <row r="83" spans="1:7" x14ac:dyDescent="0.25">
      <c r="A83" s="3" t="s">
        <v>16</v>
      </c>
      <c r="B83" s="5"/>
      <c r="C83" s="14"/>
      <c r="D83" s="14"/>
      <c r="E83" s="17"/>
      <c r="F83" s="17"/>
      <c r="G83" s="17"/>
    </row>
    <row r="84" spans="1:7" x14ac:dyDescent="0.25">
      <c r="A84" s="10" t="s">
        <v>87</v>
      </c>
      <c r="B84" s="5"/>
      <c r="C84" s="14"/>
      <c r="D84" s="14"/>
      <c r="E84" s="17"/>
      <c r="F84" s="17"/>
      <c r="G84" s="17"/>
    </row>
    <row r="85" spans="1:7" x14ac:dyDescent="0.25">
      <c r="A85" s="11" t="s">
        <v>66</v>
      </c>
      <c r="B85" s="5">
        <v>0.9</v>
      </c>
      <c r="C85" s="14">
        <v>44197</v>
      </c>
      <c r="D85" s="14">
        <v>44256</v>
      </c>
      <c r="E85" s="17">
        <v>20</v>
      </c>
      <c r="F85" s="17">
        <v>5</v>
      </c>
      <c r="G85" s="17" t="s">
        <v>98</v>
      </c>
    </row>
    <row r="86" spans="1:7" x14ac:dyDescent="0.25">
      <c r="A86" s="3" t="s">
        <v>17</v>
      </c>
      <c r="B86" s="5"/>
      <c r="C86" s="14"/>
      <c r="D86" s="14"/>
      <c r="E86" s="17"/>
      <c r="F86" s="17"/>
      <c r="G86" s="17"/>
    </row>
    <row r="87" spans="1:7" x14ac:dyDescent="0.25">
      <c r="A87" s="10" t="s">
        <v>86</v>
      </c>
      <c r="B87" s="5"/>
      <c r="C87" s="14"/>
      <c r="D87" s="14"/>
      <c r="E87" s="17"/>
      <c r="F87" s="17"/>
      <c r="G87" s="17"/>
    </row>
    <row r="88" spans="1:7" x14ac:dyDescent="0.25">
      <c r="A88" s="11" t="s">
        <v>53</v>
      </c>
      <c r="B88" s="5">
        <v>0.55810000000000004</v>
      </c>
      <c r="C88" s="14">
        <v>45402</v>
      </c>
      <c r="D88" s="14">
        <v>45463</v>
      </c>
      <c r="E88" s="17">
        <v>40</v>
      </c>
      <c r="F88" s="17">
        <v>10</v>
      </c>
      <c r="G88" s="17" t="s">
        <v>32</v>
      </c>
    </row>
    <row r="89" spans="1:7" x14ac:dyDescent="0.25">
      <c r="A89" s="3" t="s">
        <v>27</v>
      </c>
      <c r="B89" s="5"/>
      <c r="C89" s="14"/>
      <c r="D89" s="14"/>
      <c r="E89" s="17"/>
      <c r="F89" s="17"/>
      <c r="G89" s="17"/>
    </row>
    <row r="90" spans="1:7" x14ac:dyDescent="0.25">
      <c r="A90" s="10" t="s">
        <v>86</v>
      </c>
      <c r="B90" s="5"/>
      <c r="C90" s="14"/>
      <c r="D90" s="14"/>
      <c r="E90" s="17"/>
      <c r="F90" s="17"/>
      <c r="G90" s="17"/>
    </row>
    <row r="91" spans="1:7" x14ac:dyDescent="0.25">
      <c r="A91" s="11" t="s">
        <v>75</v>
      </c>
      <c r="B91" s="5">
        <v>0.55810000000000004</v>
      </c>
      <c r="C91" s="14">
        <v>45402</v>
      </c>
      <c r="D91" s="14">
        <v>45463</v>
      </c>
      <c r="E91" s="17">
        <v>40</v>
      </c>
      <c r="F91" s="17">
        <v>10</v>
      </c>
      <c r="G91" s="17" t="s">
        <v>32</v>
      </c>
    </row>
    <row r="92" spans="1:7" x14ac:dyDescent="0.25">
      <c r="A92" s="10" t="s">
        <v>87</v>
      </c>
      <c r="B92" s="5"/>
      <c r="C92" s="14"/>
      <c r="D92" s="14"/>
      <c r="E92" s="17"/>
      <c r="F92" s="17"/>
      <c r="G92" s="17"/>
    </row>
    <row r="93" spans="1:7" x14ac:dyDescent="0.25">
      <c r="A93" s="11" t="s">
        <v>77</v>
      </c>
      <c r="B93" s="5">
        <v>0.9</v>
      </c>
      <c r="C93" s="14">
        <v>44197</v>
      </c>
      <c r="D93" s="14">
        <v>44256</v>
      </c>
      <c r="E93" s="17">
        <v>20</v>
      </c>
      <c r="F93" s="17">
        <v>5</v>
      </c>
      <c r="G93" s="17" t="s">
        <v>98</v>
      </c>
    </row>
    <row r="94" spans="1:7" x14ac:dyDescent="0.25">
      <c r="A94" s="3" t="s">
        <v>18</v>
      </c>
      <c r="B94" s="5"/>
      <c r="C94" s="14"/>
      <c r="D94" s="14"/>
      <c r="E94" s="17"/>
      <c r="F94" s="17"/>
      <c r="G94" s="17"/>
    </row>
    <row r="95" spans="1:7" x14ac:dyDescent="0.25">
      <c r="A95" s="10" t="s">
        <v>86</v>
      </c>
      <c r="B95" s="5"/>
      <c r="C95" s="14"/>
      <c r="D95" s="14"/>
      <c r="E95" s="17"/>
      <c r="F95" s="17"/>
      <c r="G95" s="17"/>
    </row>
    <row r="96" spans="1:7" x14ac:dyDescent="0.25">
      <c r="A96" s="11" t="s">
        <v>62</v>
      </c>
      <c r="B96" s="5">
        <v>0.68</v>
      </c>
      <c r="C96" s="14">
        <v>44269</v>
      </c>
      <c r="D96" s="14">
        <v>44285</v>
      </c>
      <c r="E96" s="17">
        <v>8</v>
      </c>
      <c r="F96" s="17">
        <v>2</v>
      </c>
      <c r="G96" s="17" t="s">
        <v>32</v>
      </c>
    </row>
    <row r="97" spans="1:7" x14ac:dyDescent="0.25">
      <c r="A97" s="3" t="s">
        <v>19</v>
      </c>
      <c r="B97" s="5"/>
      <c r="C97" s="14"/>
      <c r="D97" s="14"/>
      <c r="E97" s="17"/>
      <c r="F97" s="17"/>
      <c r="G97" s="17"/>
    </row>
    <row r="98" spans="1:7" x14ac:dyDescent="0.25">
      <c r="A98" s="10" t="s">
        <v>86</v>
      </c>
      <c r="B98" s="5"/>
      <c r="C98" s="14"/>
      <c r="D98" s="14"/>
      <c r="E98" s="17"/>
      <c r="F98" s="17"/>
      <c r="G98" s="17"/>
    </row>
    <row r="99" spans="1:7" x14ac:dyDescent="0.25">
      <c r="A99" s="11" t="s">
        <v>77</v>
      </c>
      <c r="B99" s="5">
        <v>0.2</v>
      </c>
      <c r="C99" s="14">
        <v>44197</v>
      </c>
      <c r="D99" s="14">
        <v>44256</v>
      </c>
      <c r="E99" s="17">
        <v>20</v>
      </c>
      <c r="F99" s="17">
        <v>5</v>
      </c>
      <c r="G99" s="17" t="s">
        <v>32</v>
      </c>
    </row>
    <row r="100" spans="1:7" x14ac:dyDescent="0.25">
      <c r="A100" s="11" t="s">
        <v>75</v>
      </c>
      <c r="B100" s="5">
        <v>0.5</v>
      </c>
      <c r="C100" s="14">
        <v>45402</v>
      </c>
      <c r="D100" s="14">
        <v>45463</v>
      </c>
      <c r="E100" s="17">
        <v>40</v>
      </c>
      <c r="F100" s="17">
        <v>9</v>
      </c>
      <c r="G100" s="17" t="s">
        <v>32</v>
      </c>
    </row>
    <row r="101" spans="1:7" x14ac:dyDescent="0.25">
      <c r="A101" s="3" t="s">
        <v>20</v>
      </c>
      <c r="B101" s="5"/>
      <c r="C101" s="14"/>
      <c r="D101" s="14"/>
      <c r="E101" s="17"/>
      <c r="F101" s="17"/>
      <c r="G101" s="17"/>
    </row>
    <row r="102" spans="1:7" x14ac:dyDescent="0.25">
      <c r="A102" s="10" t="s">
        <v>86</v>
      </c>
      <c r="B102" s="5"/>
      <c r="C102" s="14"/>
      <c r="D102" s="14"/>
      <c r="E102" s="17"/>
      <c r="F102" s="17"/>
      <c r="G102" s="17"/>
    </row>
    <row r="103" spans="1:7" x14ac:dyDescent="0.25">
      <c r="A103" s="11" t="s">
        <v>62</v>
      </c>
      <c r="B103" s="5">
        <v>0.45</v>
      </c>
      <c r="C103" s="14">
        <v>44269</v>
      </c>
      <c r="D103" s="14">
        <v>44285</v>
      </c>
      <c r="E103" s="17">
        <v>8</v>
      </c>
      <c r="F103" s="17">
        <v>2</v>
      </c>
      <c r="G103" s="17" t="s">
        <v>32</v>
      </c>
    </row>
    <row r="104" spans="1:7" x14ac:dyDescent="0.25">
      <c r="A104" s="3" t="s">
        <v>21</v>
      </c>
      <c r="B104" s="5"/>
      <c r="C104" s="14"/>
      <c r="D104" s="14"/>
      <c r="E104" s="17"/>
      <c r="F104" s="17"/>
      <c r="G104" s="17"/>
    </row>
    <row r="105" spans="1:7" x14ac:dyDescent="0.25">
      <c r="A105" s="10" t="s">
        <v>87</v>
      </c>
      <c r="B105" s="5"/>
      <c r="C105" s="14"/>
      <c r="D105" s="14"/>
      <c r="E105" s="17"/>
      <c r="F105" s="17"/>
      <c r="G105" s="17"/>
    </row>
    <row r="106" spans="1:7" x14ac:dyDescent="0.25">
      <c r="A106" s="11" t="s">
        <v>77</v>
      </c>
      <c r="B106" s="5">
        <v>0.9</v>
      </c>
      <c r="C106" s="14">
        <v>44197</v>
      </c>
      <c r="D106" s="14">
        <v>44256</v>
      </c>
      <c r="E106" s="17">
        <v>20</v>
      </c>
      <c r="F106" s="17">
        <v>5</v>
      </c>
      <c r="G106" s="17" t="s">
        <v>98</v>
      </c>
    </row>
    <row r="107" spans="1:7" x14ac:dyDescent="0.25">
      <c r="A107" s="3" t="s">
        <v>22</v>
      </c>
      <c r="B107" s="5"/>
      <c r="C107" s="14"/>
      <c r="D107" s="14"/>
      <c r="E107" s="17"/>
      <c r="F107" s="17"/>
      <c r="G107" s="17"/>
    </row>
    <row r="108" spans="1:7" x14ac:dyDescent="0.25">
      <c r="A108" s="10" t="s">
        <v>86</v>
      </c>
      <c r="B108" s="5"/>
      <c r="C108" s="14"/>
      <c r="D108" s="14"/>
      <c r="E108" s="17"/>
      <c r="F108" s="17"/>
      <c r="G108" s="17"/>
    </row>
    <row r="109" spans="1:7" x14ac:dyDescent="0.25">
      <c r="A109" s="11" t="s">
        <v>62</v>
      </c>
      <c r="B109" s="5">
        <v>0.75</v>
      </c>
      <c r="C109" s="14">
        <v>44269</v>
      </c>
      <c r="D109" s="14">
        <v>44285</v>
      </c>
      <c r="E109" s="17">
        <v>8</v>
      </c>
      <c r="F109" s="17">
        <v>2</v>
      </c>
      <c r="G109" s="17" t="s">
        <v>32</v>
      </c>
    </row>
    <row r="110" spans="1:7" x14ac:dyDescent="0.25">
      <c r="A110" s="11" t="s">
        <v>75</v>
      </c>
      <c r="B110" s="5">
        <v>0.55810000000000004</v>
      </c>
      <c r="C110" s="14">
        <v>45402</v>
      </c>
      <c r="D110" s="14">
        <v>45463</v>
      </c>
      <c r="E110" s="17">
        <v>40</v>
      </c>
      <c r="F110" s="17">
        <v>10</v>
      </c>
      <c r="G110" s="17" t="s">
        <v>32</v>
      </c>
    </row>
    <row r="111" spans="1:7" x14ac:dyDescent="0.25">
      <c r="A111" s="3" t="s">
        <v>23</v>
      </c>
      <c r="B111" s="5"/>
      <c r="C111" s="14"/>
      <c r="D111" s="14"/>
      <c r="E111" s="17"/>
      <c r="F111" s="17"/>
      <c r="G111" s="17"/>
    </row>
    <row r="112" spans="1:7" x14ac:dyDescent="0.25">
      <c r="A112" s="10" t="s">
        <v>87</v>
      </c>
      <c r="B112" s="5"/>
      <c r="C112" s="14"/>
      <c r="D112" s="14"/>
      <c r="E112" s="17"/>
      <c r="F112" s="17"/>
      <c r="G112" s="17"/>
    </row>
    <row r="113" spans="1:7" x14ac:dyDescent="0.25">
      <c r="A113" s="11" t="s">
        <v>77</v>
      </c>
      <c r="B113" s="5">
        <v>0.9</v>
      </c>
      <c r="C113" s="14">
        <v>44197</v>
      </c>
      <c r="D113" s="14">
        <v>44256</v>
      </c>
      <c r="E113" s="17">
        <v>20</v>
      </c>
      <c r="F113" s="17">
        <v>5</v>
      </c>
      <c r="G113" s="17" t="s">
        <v>98</v>
      </c>
    </row>
    <row r="114" spans="1:7" x14ac:dyDescent="0.25">
      <c r="A114" s="3" t="s">
        <v>24</v>
      </c>
      <c r="B114" s="5"/>
      <c r="C114" s="14"/>
      <c r="D114" s="14"/>
      <c r="E114" s="17"/>
      <c r="F114" s="17"/>
      <c r="G114" s="17"/>
    </row>
    <row r="115" spans="1:7" x14ac:dyDescent="0.25">
      <c r="A115" s="10" t="s">
        <v>86</v>
      </c>
      <c r="B115" s="5"/>
      <c r="C115" s="14"/>
      <c r="D115" s="14"/>
      <c r="E115" s="17"/>
      <c r="F115" s="17"/>
      <c r="G115" s="17"/>
    </row>
    <row r="116" spans="1:7" x14ac:dyDescent="0.25">
      <c r="A116" s="11" t="s">
        <v>75</v>
      </c>
      <c r="B116" s="5">
        <v>0.55810000000000004</v>
      </c>
      <c r="C116" s="14">
        <v>45402</v>
      </c>
      <c r="D116" s="14">
        <v>45463</v>
      </c>
      <c r="E116" s="17">
        <v>40</v>
      </c>
      <c r="F116" s="17">
        <v>10</v>
      </c>
      <c r="G116" s="17" t="s">
        <v>32</v>
      </c>
    </row>
    <row r="117" spans="1:7" x14ac:dyDescent="0.25">
      <c r="A117" s="3" t="s">
        <v>28</v>
      </c>
      <c r="B117" s="5"/>
      <c r="C117" s="14"/>
      <c r="D117" s="14"/>
      <c r="E117" s="17"/>
      <c r="F117" s="17"/>
      <c r="G117" s="17"/>
    </row>
    <row r="118" spans="1:7" x14ac:dyDescent="0.25">
      <c r="A118" s="10" t="s">
        <v>86</v>
      </c>
      <c r="B118" s="5"/>
      <c r="C118" s="14"/>
      <c r="D118" s="14"/>
      <c r="E118" s="17"/>
      <c r="F118" s="17"/>
      <c r="G118" s="17"/>
    </row>
    <row r="119" spans="1:7" x14ac:dyDescent="0.25">
      <c r="A119" s="11" t="s">
        <v>62</v>
      </c>
      <c r="B119" s="5">
        <v>0.75</v>
      </c>
      <c r="C119" s="14">
        <v>44269</v>
      </c>
      <c r="D119" s="14">
        <v>44285</v>
      </c>
      <c r="E119" s="17">
        <v>8</v>
      </c>
      <c r="F119" s="17">
        <v>2</v>
      </c>
      <c r="G119" s="17" t="s">
        <v>32</v>
      </c>
    </row>
    <row r="120" spans="1:7" x14ac:dyDescent="0.25">
      <c r="A120" s="3" t="s">
        <v>25</v>
      </c>
      <c r="B120" s="5"/>
      <c r="C120" s="14"/>
      <c r="D120" s="14"/>
      <c r="E120" s="17"/>
      <c r="F120" s="17"/>
      <c r="G120" s="17"/>
    </row>
    <row r="121" spans="1:7" x14ac:dyDescent="0.25">
      <c r="A121" s="10" t="s">
        <v>86</v>
      </c>
      <c r="B121" s="5"/>
      <c r="C121" s="14"/>
      <c r="D121" s="14"/>
      <c r="E121" s="17"/>
      <c r="F121" s="17"/>
      <c r="G121" s="17"/>
    </row>
    <row r="122" spans="1:7" x14ac:dyDescent="0.25">
      <c r="A122" s="11" t="s">
        <v>62</v>
      </c>
      <c r="B122" s="5">
        <v>0.75</v>
      </c>
      <c r="C122" s="14">
        <v>44269</v>
      </c>
      <c r="D122" s="14">
        <v>44285</v>
      </c>
      <c r="E122" s="17">
        <v>8</v>
      </c>
      <c r="F122" s="17">
        <v>2</v>
      </c>
      <c r="G122" s="17" t="s">
        <v>32</v>
      </c>
    </row>
  </sheetData>
  <sortState xmlns:xlrd2="http://schemas.microsoft.com/office/spreadsheetml/2017/richdata2" ref="A1:G122">
    <sortCondition ref="E1"/>
  </sortState>
  <conditionalFormatting sqref="A1:A1048576">
    <cfRule type="cellIs" dxfId="4" priority="3" operator="equal">
      <formula>"Blacklisted"</formula>
    </cfRule>
    <cfRule type="cellIs" dxfId="3" priority="4" operator="equal">
      <formula>"Not Blacklisted"</formula>
    </cfRule>
  </conditionalFormatting>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8A026-7FFB-47EE-B911-5370A1CF7D2C}">
  <dimension ref="E1:BH157"/>
  <sheetViews>
    <sheetView zoomScaleNormal="100" workbookViewId="0">
      <selection activeCell="AA3" sqref="AA3:AG33"/>
    </sheetView>
  </sheetViews>
  <sheetFormatPr defaultRowHeight="15" x14ac:dyDescent="0.25"/>
  <cols>
    <col min="2" max="2" width="13.140625" bestFit="1" customWidth="1"/>
    <col min="3" max="3" width="14.28515625" bestFit="1" customWidth="1"/>
    <col min="4" max="4" width="14.5703125" bestFit="1" customWidth="1"/>
    <col min="5" max="5" width="13.140625" bestFit="1" customWidth="1"/>
    <col min="6" max="6" width="17.85546875" bestFit="1" customWidth="1"/>
    <col min="7" max="7" width="14.5703125" bestFit="1" customWidth="1"/>
    <col min="8" max="8" width="20" bestFit="1" customWidth="1"/>
    <col min="9" max="9" width="17" bestFit="1" customWidth="1"/>
    <col min="10" max="10" width="14.42578125" bestFit="1" customWidth="1"/>
    <col min="11" max="11" width="18.85546875" bestFit="1" customWidth="1"/>
    <col min="12" max="12" width="22.7109375" bestFit="1" customWidth="1"/>
    <col min="13" max="13" width="18.5703125" bestFit="1" customWidth="1"/>
    <col min="14" max="14" width="19.85546875" bestFit="1" customWidth="1"/>
    <col min="15" max="15" width="20.140625" bestFit="1" customWidth="1"/>
    <col min="16" max="16" width="26" bestFit="1" customWidth="1"/>
    <col min="18" max="18" width="24" bestFit="1" customWidth="1"/>
    <col min="19" max="19" width="11.42578125" bestFit="1" customWidth="1"/>
    <col min="20" max="20" width="9.140625" bestFit="1" customWidth="1"/>
    <col min="21" max="21" width="13.140625" bestFit="1" customWidth="1"/>
    <col min="22" max="23" width="9.85546875" bestFit="1" customWidth="1"/>
    <col min="24" max="24" width="11.28515625" bestFit="1" customWidth="1"/>
    <col min="25" max="25" width="23.28515625" bestFit="1" customWidth="1"/>
    <col min="26" max="26" width="26.42578125" bestFit="1" customWidth="1"/>
    <col min="27" max="27" width="27.85546875" bestFit="1" customWidth="1"/>
    <col min="28" max="28" width="11.42578125" bestFit="1" customWidth="1"/>
    <col min="29" max="29" width="9.140625" bestFit="1" customWidth="1"/>
    <col min="30" max="30" width="13.140625" bestFit="1" customWidth="1"/>
    <col min="31" max="32" width="9.85546875" bestFit="1" customWidth="1"/>
    <col min="33" max="33" width="11.28515625" bestFit="1" customWidth="1"/>
    <col min="34" max="36" width="9.28515625" bestFit="1" customWidth="1"/>
    <col min="37" max="37" width="24" bestFit="1" customWidth="1"/>
    <col min="38" max="38" width="11.42578125" bestFit="1" customWidth="1"/>
    <col min="39" max="39" width="9.140625" bestFit="1" customWidth="1"/>
    <col min="40" max="40" width="13.140625" bestFit="1" customWidth="1"/>
    <col min="41" max="42" width="9.85546875" bestFit="1" customWidth="1"/>
    <col min="43" max="43" width="11.28515625" bestFit="1" customWidth="1"/>
    <col min="44" max="46" width="9.28515625" bestFit="1" customWidth="1"/>
    <col min="47" max="47" width="18.5703125" bestFit="1" customWidth="1"/>
    <col min="48" max="48" width="5.42578125" bestFit="1" customWidth="1"/>
    <col min="49" max="49" width="19.5703125" bestFit="1" customWidth="1"/>
    <col min="50" max="50" width="14.28515625" bestFit="1" customWidth="1"/>
    <col min="51" max="51" width="16.7109375" bestFit="1" customWidth="1"/>
    <col min="52" max="52" width="18.85546875" bestFit="1" customWidth="1"/>
    <col min="53" max="54" width="9.28515625" bestFit="1" customWidth="1"/>
    <col min="55" max="55" width="36.140625" bestFit="1" customWidth="1"/>
    <col min="56" max="56" width="7.28515625" bestFit="1" customWidth="1"/>
    <col min="57" max="59" width="7.140625" bestFit="1" customWidth="1"/>
    <col min="60" max="60" width="11.28515625" bestFit="1" customWidth="1"/>
    <col min="61" max="61" width="14.28515625" bestFit="1" customWidth="1"/>
    <col min="62" max="62" width="26.42578125" bestFit="1" customWidth="1"/>
    <col min="63" max="63" width="14.28515625" bestFit="1" customWidth="1"/>
    <col min="64" max="64" width="31.42578125" bestFit="1" customWidth="1"/>
    <col min="65" max="65" width="19.28515625" bestFit="1" customWidth="1"/>
    <col min="66" max="78" width="9.28515625" bestFit="1" customWidth="1"/>
    <col min="79" max="79" width="15" bestFit="1" customWidth="1"/>
    <col min="80" max="108" width="9.28515625" bestFit="1" customWidth="1"/>
    <col min="109" max="109" width="11.7109375" bestFit="1" customWidth="1"/>
    <col min="110" max="138" width="9.28515625" bestFit="1" customWidth="1"/>
    <col min="139" max="139" width="11.7109375" bestFit="1" customWidth="1"/>
    <col min="140" max="168" width="9.28515625" bestFit="1" customWidth="1"/>
    <col min="169" max="169" width="11.28515625" bestFit="1" customWidth="1"/>
  </cols>
  <sheetData>
    <row r="1" spans="5:60" x14ac:dyDescent="0.25">
      <c r="E1" s="15" t="s">
        <v>119</v>
      </c>
      <c r="F1" s="16"/>
      <c r="G1" s="16"/>
      <c r="H1" s="16"/>
      <c r="R1" s="15" t="s">
        <v>142</v>
      </c>
      <c r="S1" s="16"/>
      <c r="T1" s="16"/>
      <c r="U1" s="16"/>
      <c r="AA1" s="15" t="s">
        <v>143</v>
      </c>
      <c r="AB1" s="16"/>
      <c r="AC1" s="16"/>
      <c r="AD1" s="16"/>
      <c r="AK1" s="15" t="s">
        <v>144</v>
      </c>
      <c r="AL1" s="16"/>
      <c r="AM1" s="16"/>
      <c r="AN1" s="16"/>
      <c r="AU1" s="15" t="s">
        <v>148</v>
      </c>
      <c r="AV1" s="16"/>
      <c r="AW1" s="16"/>
      <c r="AX1" s="16"/>
      <c r="BC1" s="15" t="s">
        <v>159</v>
      </c>
      <c r="BD1" s="16"/>
      <c r="BE1" s="16"/>
      <c r="BF1" s="16"/>
    </row>
    <row r="2" spans="5:60" x14ac:dyDescent="0.25">
      <c r="E2" s="16"/>
      <c r="F2" s="16"/>
      <c r="G2" s="16"/>
      <c r="H2" s="16"/>
      <c r="R2" s="16"/>
      <c r="S2" s="16"/>
      <c r="T2" s="16"/>
      <c r="U2" s="16"/>
      <c r="AA2" s="16"/>
      <c r="AB2" s="16"/>
      <c r="AC2" s="16"/>
      <c r="AD2" s="16"/>
      <c r="AK2" s="16"/>
      <c r="AL2" s="16"/>
      <c r="AM2" s="16"/>
      <c r="AN2" s="16"/>
      <c r="AU2" s="16"/>
      <c r="AV2" s="16"/>
      <c r="AW2" s="16"/>
      <c r="AX2" s="16"/>
      <c r="BC2" s="16"/>
      <c r="BD2" s="16"/>
      <c r="BE2" s="16"/>
      <c r="BF2" s="16"/>
    </row>
    <row r="3" spans="5:60" x14ac:dyDescent="0.25">
      <c r="E3" s="2" t="s">
        <v>111</v>
      </c>
      <c r="F3" t="s">
        <v>117</v>
      </c>
      <c r="G3" t="s">
        <v>116</v>
      </c>
      <c r="H3" t="s">
        <v>113</v>
      </c>
      <c r="I3" t="s">
        <v>112</v>
      </c>
      <c r="J3" t="s">
        <v>114</v>
      </c>
      <c r="K3" t="s">
        <v>115</v>
      </c>
      <c r="L3" t="s">
        <v>118</v>
      </c>
      <c r="M3" t="s">
        <v>120</v>
      </c>
      <c r="N3" t="s">
        <v>121</v>
      </c>
      <c r="O3" t="s">
        <v>122</v>
      </c>
      <c r="P3" t="s">
        <v>162</v>
      </c>
      <c r="S3" s="2" t="s">
        <v>111</v>
      </c>
      <c r="AB3" s="2" t="s">
        <v>111</v>
      </c>
      <c r="AL3" s="2" t="s">
        <v>111</v>
      </c>
      <c r="AU3" s="2" t="s">
        <v>147</v>
      </c>
      <c r="AV3" t="s">
        <v>145</v>
      </c>
      <c r="AW3" t="s">
        <v>146</v>
      </c>
      <c r="AX3" t="s">
        <v>81</v>
      </c>
      <c r="AY3" t="s">
        <v>85</v>
      </c>
      <c r="BD3" s="2" t="s">
        <v>94</v>
      </c>
    </row>
    <row r="4" spans="5:60" x14ac:dyDescent="0.25">
      <c r="E4" s="3" t="s">
        <v>107</v>
      </c>
      <c r="F4" s="5">
        <v>0.75</v>
      </c>
      <c r="G4" s="17">
        <v>15</v>
      </c>
      <c r="H4" s="5">
        <v>0.76960416666666676</v>
      </c>
      <c r="I4" s="17">
        <v>7</v>
      </c>
      <c r="J4" s="17">
        <v>10</v>
      </c>
      <c r="K4" s="5">
        <v>1</v>
      </c>
      <c r="L4" s="5">
        <v>0</v>
      </c>
      <c r="M4" s="12">
        <v>387.5</v>
      </c>
      <c r="N4" s="12">
        <v>300</v>
      </c>
      <c r="O4" s="12">
        <v>600</v>
      </c>
      <c r="P4" s="7">
        <v>433.33333333333331</v>
      </c>
      <c r="R4" s="2" t="s">
        <v>139</v>
      </c>
      <c r="S4" t="s">
        <v>106</v>
      </c>
      <c r="T4" t="s">
        <v>107</v>
      </c>
      <c r="U4" t="s">
        <v>108</v>
      </c>
      <c r="V4" t="s">
        <v>109</v>
      </c>
      <c r="W4" t="s">
        <v>110</v>
      </c>
      <c r="X4" t="s">
        <v>79</v>
      </c>
      <c r="AA4" s="2" t="s">
        <v>140</v>
      </c>
      <c r="AB4" t="s">
        <v>106</v>
      </c>
      <c r="AC4" t="s">
        <v>107</v>
      </c>
      <c r="AD4" t="s">
        <v>108</v>
      </c>
      <c r="AE4" t="s">
        <v>109</v>
      </c>
      <c r="AF4" t="s">
        <v>110</v>
      </c>
      <c r="AG4" t="s">
        <v>79</v>
      </c>
      <c r="AK4" s="2" t="s">
        <v>141</v>
      </c>
      <c r="AL4" t="s">
        <v>106</v>
      </c>
      <c r="AM4" t="s">
        <v>107</v>
      </c>
      <c r="AN4" t="s">
        <v>108</v>
      </c>
      <c r="AO4" t="s">
        <v>109</v>
      </c>
      <c r="AP4" t="s">
        <v>110</v>
      </c>
      <c r="AQ4" t="s">
        <v>79</v>
      </c>
      <c r="AU4" s="3" t="s">
        <v>108</v>
      </c>
      <c r="AV4" s="17"/>
      <c r="AW4" s="5"/>
      <c r="AX4" s="5"/>
      <c r="AY4" s="17"/>
      <c r="BC4" s="2" t="s">
        <v>153</v>
      </c>
      <c r="BD4" t="s">
        <v>150</v>
      </c>
      <c r="BE4" t="s">
        <v>151</v>
      </c>
      <c r="BF4" t="s">
        <v>152</v>
      </c>
      <c r="BG4" t="s">
        <v>149</v>
      </c>
      <c r="BH4" t="s">
        <v>79</v>
      </c>
    </row>
    <row r="5" spans="5:60" x14ac:dyDescent="0.25">
      <c r="E5" s="3" t="s">
        <v>106</v>
      </c>
      <c r="F5" s="5">
        <v>0.3</v>
      </c>
      <c r="G5" s="17">
        <v>6</v>
      </c>
      <c r="H5" s="5">
        <v>0.59801666666666664</v>
      </c>
      <c r="I5" s="17">
        <v>6</v>
      </c>
      <c r="J5" s="17">
        <v>5</v>
      </c>
      <c r="K5" s="5">
        <v>0.8</v>
      </c>
      <c r="L5" s="5">
        <v>0.2</v>
      </c>
      <c r="M5" s="12">
        <v>566.66666666666663</v>
      </c>
      <c r="N5" s="12">
        <v>300</v>
      </c>
      <c r="O5" s="12">
        <v>1000</v>
      </c>
      <c r="P5" s="7">
        <v>400</v>
      </c>
      <c r="R5" s="3" t="s">
        <v>123</v>
      </c>
      <c r="S5" s="17"/>
      <c r="T5" s="17"/>
      <c r="U5" s="17"/>
      <c r="V5" s="17"/>
      <c r="W5" s="17"/>
      <c r="X5" s="17"/>
      <c r="AA5" s="3" t="s">
        <v>127</v>
      </c>
      <c r="AB5" s="17"/>
      <c r="AC5" s="17"/>
      <c r="AD5" s="17"/>
      <c r="AE5" s="17"/>
      <c r="AF5" s="17"/>
      <c r="AG5" s="17"/>
      <c r="AK5" s="3" t="s">
        <v>125</v>
      </c>
      <c r="AL5" s="17"/>
      <c r="AM5" s="17"/>
      <c r="AN5" s="17"/>
      <c r="AO5" s="17"/>
      <c r="AP5" s="17"/>
      <c r="AQ5" s="17"/>
      <c r="AU5" s="10" t="s">
        <v>13</v>
      </c>
      <c r="AV5" s="17">
        <v>1</v>
      </c>
      <c r="AW5" s="5">
        <v>0.9</v>
      </c>
      <c r="AX5" s="5">
        <v>0.05</v>
      </c>
      <c r="AY5" s="17" t="s">
        <v>87</v>
      </c>
      <c r="BC5" s="3" t="s">
        <v>106</v>
      </c>
      <c r="BD5" s="5"/>
      <c r="BE5" s="5"/>
      <c r="BF5" s="5"/>
      <c r="BG5" s="5"/>
      <c r="BH5" s="5"/>
    </row>
    <row r="6" spans="5:60" x14ac:dyDescent="0.25">
      <c r="E6" s="3" t="s">
        <v>110</v>
      </c>
      <c r="F6" s="5">
        <v>0.25</v>
      </c>
      <c r="G6" s="17">
        <v>5</v>
      </c>
      <c r="H6" s="5">
        <v>0.68483000000000005</v>
      </c>
      <c r="I6" s="17">
        <v>5</v>
      </c>
      <c r="J6" s="17">
        <v>5</v>
      </c>
      <c r="K6" s="5">
        <v>0.8</v>
      </c>
      <c r="L6" s="5">
        <v>0.2</v>
      </c>
      <c r="M6" s="12">
        <v>370</v>
      </c>
      <c r="N6" s="12">
        <v>300</v>
      </c>
      <c r="O6" s="12">
        <v>400</v>
      </c>
      <c r="P6" s="7">
        <v>400</v>
      </c>
      <c r="R6" s="10" t="s">
        <v>114</v>
      </c>
      <c r="S6" s="17"/>
      <c r="T6" s="17">
        <v>4</v>
      </c>
      <c r="U6" s="17">
        <v>4</v>
      </c>
      <c r="V6" s="17">
        <v>3</v>
      </c>
      <c r="W6" s="17">
        <v>1</v>
      </c>
      <c r="X6" s="17">
        <v>12</v>
      </c>
      <c r="AA6" s="10" t="s">
        <v>114</v>
      </c>
      <c r="AB6" s="17"/>
      <c r="AC6" s="17">
        <v>5</v>
      </c>
      <c r="AD6" s="17"/>
      <c r="AE6" s="17"/>
      <c r="AF6" s="17"/>
      <c r="AG6" s="17">
        <v>5</v>
      </c>
      <c r="AK6" s="10" t="s">
        <v>114</v>
      </c>
      <c r="AL6" s="17">
        <v>2</v>
      </c>
      <c r="AM6" s="17">
        <v>7</v>
      </c>
      <c r="AN6" s="17">
        <v>2</v>
      </c>
      <c r="AO6" s="17">
        <v>2</v>
      </c>
      <c r="AP6" s="17">
        <v>1</v>
      </c>
      <c r="AQ6" s="17">
        <v>14</v>
      </c>
      <c r="AU6" s="10" t="s">
        <v>11</v>
      </c>
      <c r="AV6" s="17">
        <v>1</v>
      </c>
      <c r="AW6" s="5">
        <v>0.9</v>
      </c>
      <c r="AX6" s="5">
        <v>0.05</v>
      </c>
      <c r="AY6" s="17" t="s">
        <v>87</v>
      </c>
      <c r="BC6" s="10" t="s">
        <v>54</v>
      </c>
      <c r="BD6" s="5"/>
      <c r="BE6" s="5"/>
      <c r="BF6" s="5"/>
      <c r="BG6" s="5"/>
      <c r="BH6" s="5"/>
    </row>
    <row r="7" spans="5:60" x14ac:dyDescent="0.25">
      <c r="E7" s="3" t="s">
        <v>109</v>
      </c>
      <c r="F7" s="5">
        <v>0.15</v>
      </c>
      <c r="G7" s="17">
        <v>3</v>
      </c>
      <c r="H7" s="5">
        <v>0.68603333333333338</v>
      </c>
      <c r="I7" s="17">
        <v>3</v>
      </c>
      <c r="J7" s="17">
        <v>5</v>
      </c>
      <c r="K7" s="5">
        <v>0.6</v>
      </c>
      <c r="L7" s="5">
        <v>0.4</v>
      </c>
      <c r="M7" s="12">
        <v>366.66666666666669</v>
      </c>
      <c r="N7" s="12">
        <v>300</v>
      </c>
      <c r="O7" s="12">
        <v>400</v>
      </c>
      <c r="P7" s="7">
        <v>400</v>
      </c>
      <c r="R7" s="10" t="s">
        <v>132</v>
      </c>
      <c r="S7" s="5"/>
      <c r="T7" s="5">
        <v>0.75961999999999996</v>
      </c>
      <c r="U7" s="5">
        <v>0.73324</v>
      </c>
      <c r="V7" s="5">
        <v>0.63603333333333334</v>
      </c>
      <c r="W7" s="5">
        <v>0.73603333333333332</v>
      </c>
      <c r="X7" s="5">
        <v>0.7323142857142857</v>
      </c>
      <c r="AA7" s="10" t="s">
        <v>132</v>
      </c>
      <c r="AB7" s="5"/>
      <c r="AC7" s="5">
        <v>0.77295333333333338</v>
      </c>
      <c r="AD7" s="5"/>
      <c r="AE7" s="5"/>
      <c r="AF7" s="5"/>
      <c r="AG7" s="5">
        <v>0.77295333333333338</v>
      </c>
      <c r="AK7" s="10" t="s">
        <v>132</v>
      </c>
      <c r="AL7" s="5">
        <v>0.82499999999999996</v>
      </c>
      <c r="AM7" s="5">
        <v>0.77013333333333334</v>
      </c>
      <c r="AN7" s="5">
        <v>0.72904999999999998</v>
      </c>
      <c r="AO7" s="5">
        <v>0.5860333333333333</v>
      </c>
      <c r="AP7" s="5">
        <v>0.73603333333333332</v>
      </c>
      <c r="AQ7" s="5">
        <v>0.74773928571428561</v>
      </c>
      <c r="AU7" s="10" t="s">
        <v>10</v>
      </c>
      <c r="AV7" s="17">
        <v>2</v>
      </c>
      <c r="AW7" s="5">
        <v>0.75</v>
      </c>
      <c r="AX7" s="5">
        <v>0.05</v>
      </c>
      <c r="AY7" s="17" t="s">
        <v>86</v>
      </c>
      <c r="BC7" s="11" t="s">
        <v>53</v>
      </c>
      <c r="BD7" s="5"/>
      <c r="BE7" s="5"/>
      <c r="BF7" s="5"/>
      <c r="BG7" s="5"/>
      <c r="BH7" s="5"/>
    </row>
    <row r="8" spans="5:60" x14ac:dyDescent="0.25">
      <c r="E8" s="3" t="s">
        <v>108</v>
      </c>
      <c r="F8" s="5">
        <v>0.15</v>
      </c>
      <c r="G8" s="17">
        <v>3</v>
      </c>
      <c r="H8" s="5">
        <v>0.73603333333333332</v>
      </c>
      <c r="I8" s="17">
        <v>3</v>
      </c>
      <c r="J8" s="17">
        <v>5</v>
      </c>
      <c r="K8" s="5">
        <v>0.6</v>
      </c>
      <c r="L8" s="5">
        <v>0.4</v>
      </c>
      <c r="M8" s="12">
        <v>466.66666666666669</v>
      </c>
      <c r="N8" s="12">
        <v>200</v>
      </c>
      <c r="O8" s="12">
        <v>800</v>
      </c>
      <c r="P8" s="7">
        <v>600</v>
      </c>
      <c r="R8" s="10" t="s">
        <v>134</v>
      </c>
      <c r="S8" s="5"/>
      <c r="T8" s="5">
        <v>0.5</v>
      </c>
      <c r="U8" s="5">
        <v>0.15</v>
      </c>
      <c r="V8" s="5">
        <v>0.15</v>
      </c>
      <c r="W8" s="5">
        <v>0.15</v>
      </c>
      <c r="X8" s="5">
        <v>0.5</v>
      </c>
      <c r="AA8" s="10" t="s">
        <v>134</v>
      </c>
      <c r="AB8" s="5"/>
      <c r="AC8" s="5">
        <v>0.65</v>
      </c>
      <c r="AD8" s="5"/>
      <c r="AE8" s="5"/>
      <c r="AF8" s="5"/>
      <c r="AG8" s="5">
        <v>0.65</v>
      </c>
      <c r="AK8" s="10" t="s">
        <v>134</v>
      </c>
      <c r="AL8" s="5">
        <v>0.1</v>
      </c>
      <c r="AM8" s="5">
        <v>0.75</v>
      </c>
      <c r="AN8" s="5">
        <v>0.1</v>
      </c>
      <c r="AO8" s="5">
        <v>0.1</v>
      </c>
      <c r="AP8" s="5">
        <v>0.15</v>
      </c>
      <c r="AQ8" s="5">
        <v>0.8</v>
      </c>
      <c r="AU8" s="3" t="s">
        <v>106</v>
      </c>
      <c r="AV8" s="17"/>
      <c r="AW8" s="5"/>
      <c r="AX8" s="5"/>
      <c r="AY8" s="17"/>
      <c r="BC8" s="13" t="s">
        <v>146</v>
      </c>
      <c r="BD8" s="5"/>
      <c r="BE8" s="5"/>
      <c r="BF8" s="5"/>
      <c r="BG8" s="5">
        <v>0.55810000000000004</v>
      </c>
      <c r="BH8" s="5">
        <v>0.55810000000000004</v>
      </c>
    </row>
    <row r="9" spans="5:60" x14ac:dyDescent="0.25">
      <c r="E9" s="3" t="s">
        <v>79</v>
      </c>
      <c r="F9" s="5">
        <v>1</v>
      </c>
      <c r="G9" s="17">
        <v>20</v>
      </c>
      <c r="H9" s="5">
        <v>0.71998653846153848</v>
      </c>
      <c r="I9" s="17">
        <v>10</v>
      </c>
      <c r="J9" s="17">
        <v>30</v>
      </c>
      <c r="K9" s="5">
        <v>0.8</v>
      </c>
      <c r="L9" s="5">
        <v>0.2</v>
      </c>
      <c r="M9" s="12">
        <v>411.53846153846155</v>
      </c>
      <c r="N9" s="12">
        <v>200</v>
      </c>
      <c r="O9" s="12">
        <v>1000</v>
      </c>
      <c r="P9" s="7">
        <v>437.5</v>
      </c>
      <c r="R9" s="10" t="s">
        <v>87</v>
      </c>
      <c r="S9" s="5"/>
      <c r="T9" s="5">
        <v>0</v>
      </c>
      <c r="U9" s="5">
        <v>0.5</v>
      </c>
      <c r="V9" s="5">
        <v>0.33333333333333331</v>
      </c>
      <c r="W9" s="5">
        <v>0</v>
      </c>
      <c r="X9" s="5">
        <v>0.25</v>
      </c>
      <c r="AA9" s="10" t="s">
        <v>87</v>
      </c>
      <c r="AB9" s="5"/>
      <c r="AC9" s="5">
        <v>0</v>
      </c>
      <c r="AD9" s="5"/>
      <c r="AE9" s="5"/>
      <c r="AF9" s="5"/>
      <c r="AG9" s="5">
        <v>0</v>
      </c>
      <c r="AK9" s="10" t="s">
        <v>87</v>
      </c>
      <c r="AL9" s="5">
        <v>0.5</v>
      </c>
      <c r="AM9" s="5">
        <v>0</v>
      </c>
      <c r="AN9" s="5">
        <v>0.5</v>
      </c>
      <c r="AO9" s="5">
        <v>0</v>
      </c>
      <c r="AP9" s="5">
        <v>0</v>
      </c>
      <c r="AQ9" s="5">
        <v>0.14285714285714285</v>
      </c>
      <c r="AU9" s="10" t="s">
        <v>16</v>
      </c>
      <c r="AV9" s="17">
        <v>1</v>
      </c>
      <c r="AW9" s="5">
        <v>0.9</v>
      </c>
      <c r="AX9" s="5">
        <v>0.05</v>
      </c>
      <c r="AY9" s="17" t="s">
        <v>87</v>
      </c>
      <c r="BC9" s="13" t="s">
        <v>160</v>
      </c>
      <c r="BD9" s="8"/>
      <c r="BE9" s="8"/>
      <c r="BF9" s="8"/>
      <c r="BG9" s="8">
        <v>40</v>
      </c>
      <c r="BH9" s="8">
        <v>40</v>
      </c>
    </row>
    <row r="10" spans="5:60" x14ac:dyDescent="0.25">
      <c r="R10" s="10" t="s">
        <v>137</v>
      </c>
      <c r="S10" s="5"/>
      <c r="T10" s="5">
        <v>1</v>
      </c>
      <c r="U10" s="5">
        <v>0.5</v>
      </c>
      <c r="V10" s="5">
        <v>0.66666666666666663</v>
      </c>
      <c r="W10" s="5">
        <v>1</v>
      </c>
      <c r="X10" s="5">
        <v>0.75</v>
      </c>
      <c r="AA10" s="10" t="s">
        <v>137</v>
      </c>
      <c r="AB10" s="5"/>
      <c r="AC10" s="5">
        <v>1</v>
      </c>
      <c r="AD10" s="5"/>
      <c r="AE10" s="5"/>
      <c r="AF10" s="5"/>
      <c r="AG10" s="5">
        <v>1</v>
      </c>
      <c r="AK10" s="10" t="s">
        <v>137</v>
      </c>
      <c r="AL10" s="5">
        <v>0.5</v>
      </c>
      <c r="AM10" s="5">
        <v>1</v>
      </c>
      <c r="AN10" s="5">
        <v>0.5</v>
      </c>
      <c r="AO10" s="5">
        <v>1</v>
      </c>
      <c r="AP10" s="5">
        <v>1</v>
      </c>
      <c r="AQ10" s="5">
        <v>0.8571428571428571</v>
      </c>
      <c r="AU10" s="10" t="s">
        <v>15</v>
      </c>
      <c r="AV10" s="17">
        <v>2</v>
      </c>
      <c r="AW10" s="5">
        <v>0.75</v>
      </c>
      <c r="AX10" s="5">
        <v>0.05</v>
      </c>
      <c r="AY10" s="17" t="s">
        <v>86</v>
      </c>
      <c r="BC10" s="13" t="s">
        <v>155</v>
      </c>
      <c r="BD10" s="17"/>
      <c r="BE10" s="17"/>
      <c r="BF10" s="17"/>
      <c r="BG10" s="17">
        <v>1</v>
      </c>
      <c r="BH10" s="17">
        <v>1</v>
      </c>
    </row>
    <row r="11" spans="5:60" x14ac:dyDescent="0.25">
      <c r="R11" s="3" t="s">
        <v>124</v>
      </c>
      <c r="S11" s="17"/>
      <c r="T11" s="17"/>
      <c r="U11" s="17"/>
      <c r="V11" s="17"/>
      <c r="W11" s="17"/>
      <c r="X11" s="17"/>
      <c r="AA11" s="3" t="s">
        <v>128</v>
      </c>
      <c r="AB11" s="17"/>
      <c r="AC11" s="17"/>
      <c r="AD11" s="17"/>
      <c r="AE11" s="17"/>
      <c r="AF11" s="17"/>
      <c r="AG11" s="17"/>
      <c r="AK11" s="3" t="s">
        <v>126</v>
      </c>
      <c r="AL11" s="17"/>
      <c r="AM11" s="17"/>
      <c r="AN11" s="17"/>
      <c r="AO11" s="17"/>
      <c r="AP11" s="17"/>
      <c r="AQ11" s="17"/>
      <c r="AU11" s="10" t="s">
        <v>18</v>
      </c>
      <c r="AV11" s="17">
        <v>3</v>
      </c>
      <c r="AW11" s="5">
        <v>0.68</v>
      </c>
      <c r="AX11" s="5">
        <v>0.05</v>
      </c>
      <c r="AY11" s="17" t="s">
        <v>86</v>
      </c>
      <c r="BC11" s="13" t="s">
        <v>157</v>
      </c>
      <c r="BD11" s="5"/>
      <c r="BE11" s="5"/>
      <c r="BF11" s="5"/>
      <c r="BG11" s="5">
        <v>0.2</v>
      </c>
      <c r="BH11" s="5">
        <v>0.2</v>
      </c>
    </row>
    <row r="12" spans="5:60" x14ac:dyDescent="0.25">
      <c r="R12" s="10" t="s">
        <v>114</v>
      </c>
      <c r="S12" s="17">
        <v>5</v>
      </c>
      <c r="T12" s="17">
        <v>6</v>
      </c>
      <c r="U12" s="17">
        <v>1</v>
      </c>
      <c r="V12" s="17">
        <v>2</v>
      </c>
      <c r="W12" s="17">
        <v>4</v>
      </c>
      <c r="X12" s="17">
        <v>18</v>
      </c>
      <c r="AA12" s="10" t="s">
        <v>114</v>
      </c>
      <c r="AB12" s="17"/>
      <c r="AC12" s="17">
        <v>5</v>
      </c>
      <c r="AD12" s="17"/>
      <c r="AE12" s="17">
        <v>5</v>
      </c>
      <c r="AF12" s="17"/>
      <c r="AG12" s="17">
        <v>10</v>
      </c>
      <c r="AK12" s="10" t="s">
        <v>114</v>
      </c>
      <c r="AL12" s="17">
        <v>3</v>
      </c>
      <c r="AM12" s="17">
        <v>3</v>
      </c>
      <c r="AN12" s="17">
        <v>3</v>
      </c>
      <c r="AO12" s="17">
        <v>3</v>
      </c>
      <c r="AP12" s="17">
        <v>4</v>
      </c>
      <c r="AQ12" s="17">
        <v>16</v>
      </c>
      <c r="AU12" s="3" t="s">
        <v>107</v>
      </c>
      <c r="AV12" s="17"/>
      <c r="AW12" s="5"/>
      <c r="AX12" s="5"/>
      <c r="AY12" s="17"/>
      <c r="BC12" s="10" t="s">
        <v>60</v>
      </c>
      <c r="BD12" s="5"/>
      <c r="BE12" s="5"/>
      <c r="BF12" s="5"/>
      <c r="BG12" s="5"/>
      <c r="BH12" s="5"/>
    </row>
    <row r="13" spans="5:60" x14ac:dyDescent="0.25">
      <c r="R13" s="10" t="s">
        <v>132</v>
      </c>
      <c r="S13" s="5">
        <v>0.59801666666666664</v>
      </c>
      <c r="T13" s="5">
        <v>0.77673571428571431</v>
      </c>
      <c r="U13" s="5">
        <v>0.75</v>
      </c>
      <c r="V13" s="5">
        <v>0.73603333333333332</v>
      </c>
      <c r="W13" s="5">
        <v>0.6628857142857143</v>
      </c>
      <c r="X13" s="5">
        <v>0.71163548387096776</v>
      </c>
      <c r="AA13" s="10" t="s">
        <v>132</v>
      </c>
      <c r="AB13" s="5"/>
      <c r="AC13" s="5">
        <v>0.76402222222222216</v>
      </c>
      <c r="AD13" s="5"/>
      <c r="AE13" s="5">
        <v>0.68603333333333338</v>
      </c>
      <c r="AF13" s="5"/>
      <c r="AG13" s="5">
        <v>0.73282666666666663</v>
      </c>
      <c r="AK13" s="10" t="s">
        <v>132</v>
      </c>
      <c r="AL13" s="5">
        <v>0.48452499999999998</v>
      </c>
      <c r="AM13" s="5">
        <v>0.76801666666666668</v>
      </c>
      <c r="AN13" s="5">
        <v>0.73952499999999999</v>
      </c>
      <c r="AO13" s="5">
        <v>0.78603333333333325</v>
      </c>
      <c r="AP13" s="5">
        <v>0.6628857142857143</v>
      </c>
      <c r="AQ13" s="5">
        <v>0.68760833333333338</v>
      </c>
      <c r="AU13" s="10" t="s">
        <v>1</v>
      </c>
      <c r="AV13" s="17">
        <v>1</v>
      </c>
      <c r="AW13" s="5">
        <v>0.84666666666666668</v>
      </c>
      <c r="AX13" s="5">
        <v>0.15</v>
      </c>
      <c r="AY13" s="17" t="s">
        <v>86</v>
      </c>
      <c r="BC13" s="11" t="s">
        <v>59</v>
      </c>
      <c r="BD13" s="5"/>
      <c r="BE13" s="5"/>
      <c r="BF13" s="5"/>
      <c r="BG13" s="5"/>
      <c r="BH13" s="5"/>
    </row>
    <row r="14" spans="5:60" x14ac:dyDescent="0.25">
      <c r="R14" s="10" t="s">
        <v>134</v>
      </c>
      <c r="S14" s="5">
        <v>0.3</v>
      </c>
      <c r="T14" s="5">
        <v>0.4</v>
      </c>
      <c r="U14" s="5">
        <v>0.05</v>
      </c>
      <c r="V14" s="5">
        <v>0.15</v>
      </c>
      <c r="W14" s="5">
        <v>0.2</v>
      </c>
      <c r="X14" s="5">
        <v>0.7</v>
      </c>
      <c r="AA14" s="10" t="s">
        <v>134</v>
      </c>
      <c r="AB14" s="5"/>
      <c r="AC14" s="5">
        <v>0.25</v>
      </c>
      <c r="AD14" s="5"/>
      <c r="AE14" s="5">
        <v>0.15</v>
      </c>
      <c r="AF14" s="5"/>
      <c r="AG14" s="5">
        <v>0.25</v>
      </c>
      <c r="AK14" s="10" t="s">
        <v>134</v>
      </c>
      <c r="AL14" s="5">
        <v>0.2</v>
      </c>
      <c r="AM14" s="5">
        <v>0.15</v>
      </c>
      <c r="AN14" s="5">
        <v>0.15</v>
      </c>
      <c r="AO14" s="5">
        <v>0.1</v>
      </c>
      <c r="AP14" s="5">
        <v>0.2</v>
      </c>
      <c r="AQ14" s="5">
        <v>0.35</v>
      </c>
      <c r="AU14" s="10" t="s">
        <v>26</v>
      </c>
      <c r="AV14" s="17">
        <v>2</v>
      </c>
      <c r="AW14" s="5">
        <v>0.82499999999999996</v>
      </c>
      <c r="AX14" s="5">
        <v>0.1</v>
      </c>
      <c r="AY14" s="17" t="s">
        <v>86</v>
      </c>
      <c r="BC14" s="13" t="s">
        <v>146</v>
      </c>
      <c r="BD14" s="5">
        <v>0.75</v>
      </c>
      <c r="BE14" s="5"/>
      <c r="BF14" s="5"/>
      <c r="BG14" s="5"/>
      <c r="BH14" s="5">
        <v>0.75</v>
      </c>
    </row>
    <row r="15" spans="5:60" x14ac:dyDescent="0.25">
      <c r="R15" s="10" t="s">
        <v>87</v>
      </c>
      <c r="S15" s="5">
        <v>0.2</v>
      </c>
      <c r="T15" s="5">
        <v>0</v>
      </c>
      <c r="U15" s="5">
        <v>0</v>
      </c>
      <c r="V15" s="5">
        <v>0.5</v>
      </c>
      <c r="W15" s="5">
        <v>0.25</v>
      </c>
      <c r="X15" s="5">
        <v>0.16666666666666666</v>
      </c>
      <c r="AA15" s="10" t="s">
        <v>87</v>
      </c>
      <c r="AB15" s="5"/>
      <c r="AC15" s="5">
        <v>0</v>
      </c>
      <c r="AD15" s="5"/>
      <c r="AE15" s="5">
        <v>0.4</v>
      </c>
      <c r="AF15" s="5"/>
      <c r="AG15" s="5">
        <v>0.2</v>
      </c>
      <c r="AK15" s="10" t="s">
        <v>87</v>
      </c>
      <c r="AL15" s="5">
        <v>0</v>
      </c>
      <c r="AM15" s="5">
        <v>0</v>
      </c>
      <c r="AN15" s="5">
        <v>0.33333333333333331</v>
      </c>
      <c r="AO15" s="5">
        <v>0.66666666666666663</v>
      </c>
      <c r="AP15" s="5">
        <v>0.25</v>
      </c>
      <c r="AQ15" s="5">
        <v>0.25</v>
      </c>
      <c r="AU15" s="10" t="s">
        <v>0</v>
      </c>
      <c r="AV15" s="17">
        <v>3</v>
      </c>
      <c r="AW15" s="5">
        <v>0.81</v>
      </c>
      <c r="AX15" s="5">
        <v>0.15</v>
      </c>
      <c r="AY15" s="17" t="s">
        <v>86</v>
      </c>
      <c r="BC15" s="13" t="s">
        <v>160</v>
      </c>
      <c r="BD15" s="8">
        <v>8</v>
      </c>
      <c r="BE15" s="8"/>
      <c r="BF15" s="8"/>
      <c r="BG15" s="8"/>
      <c r="BH15" s="8">
        <v>8</v>
      </c>
    </row>
    <row r="16" spans="5:60" x14ac:dyDescent="0.25">
      <c r="R16" s="10" t="s">
        <v>137</v>
      </c>
      <c r="S16" s="5">
        <v>0.8</v>
      </c>
      <c r="T16" s="5">
        <v>1</v>
      </c>
      <c r="U16" s="5">
        <v>1</v>
      </c>
      <c r="V16" s="5">
        <v>0.5</v>
      </c>
      <c r="W16" s="5">
        <v>0.75</v>
      </c>
      <c r="X16" s="5">
        <v>0.83333333333333337</v>
      </c>
      <c r="AA16" s="10" t="s">
        <v>137</v>
      </c>
      <c r="AB16" s="5"/>
      <c r="AC16" s="5">
        <v>1</v>
      </c>
      <c r="AD16" s="5"/>
      <c r="AE16" s="5">
        <v>0.6</v>
      </c>
      <c r="AF16" s="5"/>
      <c r="AG16" s="5">
        <v>0.8</v>
      </c>
      <c r="AK16" s="10" t="s">
        <v>137</v>
      </c>
      <c r="AL16" s="5">
        <v>1</v>
      </c>
      <c r="AM16" s="5">
        <v>1</v>
      </c>
      <c r="AN16" s="5">
        <v>0.66666666666666663</v>
      </c>
      <c r="AO16" s="5">
        <v>0.33333333333333331</v>
      </c>
      <c r="AP16" s="5">
        <v>0.75</v>
      </c>
      <c r="AQ16" s="5">
        <v>0.75</v>
      </c>
      <c r="AU16" s="3" t="s">
        <v>109</v>
      </c>
      <c r="AV16" s="17"/>
      <c r="AW16" s="5"/>
      <c r="AX16" s="5"/>
      <c r="AY16" s="17"/>
      <c r="BC16" s="13" t="s">
        <v>155</v>
      </c>
      <c r="BD16" s="17">
        <v>1</v>
      </c>
      <c r="BE16" s="17"/>
      <c r="BF16" s="17"/>
      <c r="BG16" s="17"/>
      <c r="BH16" s="17">
        <v>1</v>
      </c>
    </row>
    <row r="17" spans="18:60" x14ac:dyDescent="0.25">
      <c r="R17" s="3" t="s">
        <v>131</v>
      </c>
      <c r="S17" s="17">
        <v>5</v>
      </c>
      <c r="T17" s="17">
        <v>10</v>
      </c>
      <c r="U17" s="17">
        <v>5</v>
      </c>
      <c r="V17" s="17">
        <v>5</v>
      </c>
      <c r="W17" s="17">
        <v>5</v>
      </c>
      <c r="X17" s="17">
        <v>30</v>
      </c>
      <c r="AA17" s="3" t="s">
        <v>129</v>
      </c>
      <c r="AB17" s="17"/>
      <c r="AC17" s="17"/>
      <c r="AD17" s="17"/>
      <c r="AE17" s="17"/>
      <c r="AF17" s="17"/>
      <c r="AG17" s="17"/>
      <c r="AK17" s="3" t="s">
        <v>131</v>
      </c>
      <c r="AL17" s="17">
        <v>5</v>
      </c>
      <c r="AM17" s="17">
        <v>10</v>
      </c>
      <c r="AN17" s="17">
        <v>5</v>
      </c>
      <c r="AO17" s="17">
        <v>5</v>
      </c>
      <c r="AP17" s="17">
        <v>5</v>
      </c>
      <c r="AQ17" s="17">
        <v>30</v>
      </c>
      <c r="AU17" s="10" t="s">
        <v>21</v>
      </c>
      <c r="AV17" s="17">
        <v>1</v>
      </c>
      <c r="AW17" s="5">
        <v>0.9</v>
      </c>
      <c r="AX17" s="5">
        <v>0.05</v>
      </c>
      <c r="AY17" s="17" t="s">
        <v>87</v>
      </c>
      <c r="BC17" s="13" t="s">
        <v>157</v>
      </c>
      <c r="BD17" s="5">
        <v>0.2</v>
      </c>
      <c r="BE17" s="5"/>
      <c r="BF17" s="5"/>
      <c r="BG17" s="5"/>
      <c r="BH17" s="5">
        <v>0.2</v>
      </c>
    </row>
    <row r="18" spans="18:60" x14ac:dyDescent="0.25">
      <c r="R18" s="3" t="s">
        <v>133</v>
      </c>
      <c r="S18" s="5">
        <v>0.59801666666666664</v>
      </c>
      <c r="T18" s="5">
        <v>0.76960416666666676</v>
      </c>
      <c r="U18" s="5">
        <v>0.73603333333333332</v>
      </c>
      <c r="V18" s="5">
        <v>0.68603333333333338</v>
      </c>
      <c r="W18" s="5">
        <v>0.68483000000000005</v>
      </c>
      <c r="X18" s="5">
        <v>0.71998653846153848</v>
      </c>
      <c r="AA18" s="10" t="s">
        <v>114</v>
      </c>
      <c r="AB18" s="17"/>
      <c r="AC18" s="17"/>
      <c r="AD18" s="17"/>
      <c r="AE18" s="17"/>
      <c r="AF18" s="17">
        <v>5</v>
      </c>
      <c r="AG18" s="17">
        <v>5</v>
      </c>
      <c r="AK18" s="3" t="s">
        <v>133</v>
      </c>
      <c r="AL18" s="5">
        <v>0.59801666666666664</v>
      </c>
      <c r="AM18" s="5">
        <v>0.76960416666666676</v>
      </c>
      <c r="AN18" s="5">
        <v>0.73603333333333332</v>
      </c>
      <c r="AO18" s="5">
        <v>0.68603333333333338</v>
      </c>
      <c r="AP18" s="5">
        <v>0.68483000000000005</v>
      </c>
      <c r="AQ18" s="5">
        <v>0.71998653846153848</v>
      </c>
      <c r="AU18" s="10" t="s">
        <v>23</v>
      </c>
      <c r="AV18" s="17">
        <v>1</v>
      </c>
      <c r="AW18" s="5">
        <v>0.9</v>
      </c>
      <c r="AX18" s="5">
        <v>0.05</v>
      </c>
      <c r="AY18" s="17" t="s">
        <v>87</v>
      </c>
      <c r="BC18" s="10" t="s">
        <v>63</v>
      </c>
      <c r="BD18" s="5"/>
      <c r="BE18" s="5"/>
      <c r="BF18" s="5"/>
      <c r="BG18" s="5"/>
      <c r="BH18" s="5"/>
    </row>
    <row r="19" spans="18:60" x14ac:dyDescent="0.25">
      <c r="R19" s="3" t="s">
        <v>135</v>
      </c>
      <c r="S19" s="5">
        <v>0.3</v>
      </c>
      <c r="T19" s="5">
        <v>0.75</v>
      </c>
      <c r="U19" s="5">
        <v>0.15</v>
      </c>
      <c r="V19" s="5">
        <v>0.15</v>
      </c>
      <c r="W19" s="5">
        <v>0.25</v>
      </c>
      <c r="X19" s="5">
        <v>1</v>
      </c>
      <c r="AA19" s="10" t="s">
        <v>132</v>
      </c>
      <c r="AB19" s="5"/>
      <c r="AC19" s="5"/>
      <c r="AD19" s="5"/>
      <c r="AE19" s="5"/>
      <c r="AF19" s="5">
        <v>0.68483000000000005</v>
      </c>
      <c r="AG19" s="5">
        <v>0.68483000000000005</v>
      </c>
      <c r="AK19" s="3" t="s">
        <v>135</v>
      </c>
      <c r="AL19" s="5">
        <v>0.3</v>
      </c>
      <c r="AM19" s="5">
        <v>0.75</v>
      </c>
      <c r="AN19" s="5">
        <v>0.15</v>
      </c>
      <c r="AO19" s="5">
        <v>0.15</v>
      </c>
      <c r="AP19" s="5">
        <v>0.25</v>
      </c>
      <c r="AQ19" s="5">
        <v>1</v>
      </c>
      <c r="AU19" s="10" t="s">
        <v>22</v>
      </c>
      <c r="AV19" s="17">
        <v>2</v>
      </c>
      <c r="AW19" s="5">
        <v>0.65405000000000002</v>
      </c>
      <c r="AX19" s="5">
        <v>0.1</v>
      </c>
      <c r="AY19" s="17" t="s">
        <v>86</v>
      </c>
      <c r="BC19" s="11" t="s">
        <v>62</v>
      </c>
      <c r="BD19" s="5"/>
      <c r="BE19" s="5"/>
      <c r="BF19" s="5"/>
      <c r="BG19" s="5"/>
      <c r="BH19" s="5"/>
    </row>
    <row r="20" spans="18:60" x14ac:dyDescent="0.25">
      <c r="R20" s="3" t="s">
        <v>136</v>
      </c>
      <c r="S20" s="5">
        <v>0.2</v>
      </c>
      <c r="T20" s="5">
        <v>0</v>
      </c>
      <c r="U20" s="5">
        <v>0.4</v>
      </c>
      <c r="V20" s="5">
        <v>0.4</v>
      </c>
      <c r="W20" s="5">
        <v>0.2</v>
      </c>
      <c r="X20" s="5">
        <v>0.2</v>
      </c>
      <c r="AA20" s="10" t="s">
        <v>134</v>
      </c>
      <c r="AB20" s="5"/>
      <c r="AC20" s="5"/>
      <c r="AD20" s="5"/>
      <c r="AE20" s="5"/>
      <c r="AF20" s="5">
        <v>0.25</v>
      </c>
      <c r="AG20" s="5">
        <v>0.25</v>
      </c>
      <c r="AK20" s="3" t="s">
        <v>136</v>
      </c>
      <c r="AL20" s="5">
        <v>0.2</v>
      </c>
      <c r="AM20" s="5">
        <v>0</v>
      </c>
      <c r="AN20" s="5">
        <v>0.4</v>
      </c>
      <c r="AO20" s="5">
        <v>0.4</v>
      </c>
      <c r="AP20" s="5">
        <v>0.2</v>
      </c>
      <c r="AQ20" s="5">
        <v>0.2</v>
      </c>
      <c r="AU20" s="3" t="s">
        <v>110</v>
      </c>
      <c r="AV20" s="17"/>
      <c r="AW20" s="5"/>
      <c r="AX20" s="5"/>
      <c r="AY20" s="17"/>
      <c r="BC20" s="13" t="s">
        <v>146</v>
      </c>
      <c r="BD20" s="5">
        <v>0.68</v>
      </c>
      <c r="BE20" s="5"/>
      <c r="BF20" s="5"/>
      <c r="BG20" s="5"/>
      <c r="BH20" s="5">
        <v>0.68</v>
      </c>
    </row>
    <row r="21" spans="18:60" x14ac:dyDescent="0.25">
      <c r="R21" s="3" t="s">
        <v>138</v>
      </c>
      <c r="S21" s="5">
        <v>0.8</v>
      </c>
      <c r="T21" s="5">
        <v>1</v>
      </c>
      <c r="U21" s="5">
        <v>0.6</v>
      </c>
      <c r="V21" s="5">
        <v>0.6</v>
      </c>
      <c r="W21" s="5">
        <v>0.8</v>
      </c>
      <c r="X21" s="5">
        <v>0.8</v>
      </c>
      <c r="AA21" s="10" t="s">
        <v>87</v>
      </c>
      <c r="AB21" s="5"/>
      <c r="AC21" s="5"/>
      <c r="AD21" s="5"/>
      <c r="AE21" s="5"/>
      <c r="AF21" s="5">
        <v>0.2</v>
      </c>
      <c r="AG21" s="5">
        <v>0.2</v>
      </c>
      <c r="AK21" s="3" t="s">
        <v>138</v>
      </c>
      <c r="AL21" s="5">
        <v>0.8</v>
      </c>
      <c r="AM21" s="5">
        <v>1</v>
      </c>
      <c r="AN21" s="5">
        <v>0.6</v>
      </c>
      <c r="AO21" s="5">
        <v>0.6</v>
      </c>
      <c r="AP21" s="5">
        <v>0.8</v>
      </c>
      <c r="AQ21" s="5">
        <v>0.8</v>
      </c>
      <c r="AU21" s="10" t="s">
        <v>8</v>
      </c>
      <c r="AV21" s="17">
        <v>1</v>
      </c>
      <c r="AW21" s="5">
        <v>0.9</v>
      </c>
      <c r="AX21" s="5">
        <v>0.05</v>
      </c>
      <c r="AY21" s="17" t="s">
        <v>87</v>
      </c>
      <c r="BC21" s="13" t="s">
        <v>160</v>
      </c>
      <c r="BD21" s="8">
        <v>8</v>
      </c>
      <c r="BE21" s="8"/>
      <c r="BF21" s="8"/>
      <c r="BG21" s="8"/>
      <c r="BH21" s="8">
        <v>8</v>
      </c>
    </row>
    <row r="22" spans="18:60" x14ac:dyDescent="0.25">
      <c r="AA22" s="10" t="s">
        <v>137</v>
      </c>
      <c r="AB22" s="5"/>
      <c r="AC22" s="5"/>
      <c r="AD22" s="5"/>
      <c r="AE22" s="5"/>
      <c r="AF22" s="5">
        <v>0.8</v>
      </c>
      <c r="AG22" s="5">
        <v>0.8</v>
      </c>
      <c r="AU22" s="10" t="s">
        <v>5</v>
      </c>
      <c r="AV22" s="17">
        <v>2</v>
      </c>
      <c r="AW22" s="5">
        <v>0.73603333333333332</v>
      </c>
      <c r="AX22" s="5">
        <v>0.15</v>
      </c>
      <c r="AY22" s="17" t="s">
        <v>86</v>
      </c>
      <c r="BC22" s="13" t="s">
        <v>155</v>
      </c>
      <c r="BD22" s="17">
        <v>1</v>
      </c>
      <c r="BE22" s="17"/>
      <c r="BF22" s="17"/>
      <c r="BG22" s="17"/>
      <c r="BH22" s="17">
        <v>1</v>
      </c>
    </row>
    <row r="23" spans="18:60" x14ac:dyDescent="0.25">
      <c r="AA23" s="3" t="s">
        <v>130</v>
      </c>
      <c r="AB23" s="17"/>
      <c r="AC23" s="17"/>
      <c r="AD23" s="17"/>
      <c r="AE23" s="17"/>
      <c r="AF23" s="17"/>
      <c r="AG23" s="17"/>
      <c r="AU23" s="10" t="s">
        <v>7</v>
      </c>
      <c r="AV23" s="17">
        <v>3</v>
      </c>
      <c r="AW23" s="5">
        <v>0.65405000000000002</v>
      </c>
      <c r="AX23" s="5">
        <v>0.1</v>
      </c>
      <c r="AY23" s="17" t="s">
        <v>86</v>
      </c>
      <c r="BC23" s="13" t="s">
        <v>157</v>
      </c>
      <c r="BD23" s="5">
        <v>0.2</v>
      </c>
      <c r="BE23" s="5"/>
      <c r="BF23" s="5"/>
      <c r="BG23" s="5"/>
      <c r="BH23" s="5">
        <v>0.2</v>
      </c>
    </row>
    <row r="24" spans="18:60" x14ac:dyDescent="0.25">
      <c r="AA24" s="10" t="s">
        <v>114</v>
      </c>
      <c r="AB24" s="17">
        <v>5</v>
      </c>
      <c r="AC24" s="17"/>
      <c r="AD24" s="17">
        <v>5</v>
      </c>
      <c r="AE24" s="17"/>
      <c r="AF24" s="17"/>
      <c r="AG24" s="17">
        <v>10</v>
      </c>
      <c r="AU24" s="3" t="s">
        <v>79</v>
      </c>
      <c r="AV24" s="17"/>
      <c r="AW24" s="5">
        <v>0.79267916666666671</v>
      </c>
      <c r="AX24" s="5">
        <v>0.6</v>
      </c>
      <c r="AY24" s="17" t="s">
        <v>86</v>
      </c>
      <c r="BC24" s="10" t="s">
        <v>67</v>
      </c>
      <c r="BD24" s="5"/>
      <c r="BE24" s="5"/>
      <c r="BF24" s="5"/>
      <c r="BG24" s="5"/>
      <c r="BH24" s="5"/>
    </row>
    <row r="25" spans="18:60" x14ac:dyDescent="0.25">
      <c r="AA25" s="10" t="s">
        <v>132</v>
      </c>
      <c r="AB25" s="5">
        <v>0.59801666666666664</v>
      </c>
      <c r="AC25" s="5"/>
      <c r="AD25" s="5">
        <v>0.73603333333333332</v>
      </c>
      <c r="AE25" s="5"/>
      <c r="AF25" s="5"/>
      <c r="AG25" s="5">
        <v>0.66702500000000009</v>
      </c>
      <c r="BC25" s="11" t="s">
        <v>66</v>
      </c>
      <c r="BD25" s="5"/>
      <c r="BE25" s="5"/>
      <c r="BF25" s="5"/>
      <c r="BG25" s="5"/>
      <c r="BH25" s="5"/>
    </row>
    <row r="26" spans="18:60" x14ac:dyDescent="0.25">
      <c r="AA26" s="10" t="s">
        <v>134</v>
      </c>
      <c r="AB26" s="5">
        <v>0.3</v>
      </c>
      <c r="AC26" s="5"/>
      <c r="AD26" s="5">
        <v>0.15</v>
      </c>
      <c r="AE26" s="5"/>
      <c r="AF26" s="5"/>
      <c r="AG26" s="5">
        <v>0.35</v>
      </c>
      <c r="BC26" s="13" t="s">
        <v>146</v>
      </c>
      <c r="BD26" s="5">
        <v>0.9</v>
      </c>
      <c r="BE26" s="5"/>
      <c r="BF26" s="5"/>
      <c r="BG26" s="5"/>
      <c r="BH26" s="5">
        <v>0.9</v>
      </c>
    </row>
    <row r="27" spans="18:60" x14ac:dyDescent="0.25">
      <c r="AA27" s="10" t="s">
        <v>87</v>
      </c>
      <c r="AB27" s="5">
        <v>0.2</v>
      </c>
      <c r="AC27" s="5"/>
      <c r="AD27" s="5">
        <v>0.4</v>
      </c>
      <c r="AE27" s="5"/>
      <c r="AF27" s="5"/>
      <c r="AG27" s="5">
        <v>0.3</v>
      </c>
      <c r="BC27" s="13" t="s">
        <v>160</v>
      </c>
      <c r="BD27" s="8">
        <v>20</v>
      </c>
      <c r="BE27" s="8"/>
      <c r="BF27" s="8"/>
      <c r="BG27" s="8"/>
      <c r="BH27" s="8">
        <v>20</v>
      </c>
    </row>
    <row r="28" spans="18:60" x14ac:dyDescent="0.25">
      <c r="AA28" s="10" t="s">
        <v>137</v>
      </c>
      <c r="AB28" s="5">
        <v>0.8</v>
      </c>
      <c r="AC28" s="5"/>
      <c r="AD28" s="5">
        <v>0.6</v>
      </c>
      <c r="AE28" s="5"/>
      <c r="AF28" s="5"/>
      <c r="AG28" s="5">
        <v>0.7</v>
      </c>
      <c r="BC28" s="13" t="s">
        <v>155</v>
      </c>
      <c r="BD28" s="17">
        <v>1</v>
      </c>
      <c r="BE28" s="17"/>
      <c r="BF28" s="17"/>
      <c r="BG28" s="17"/>
      <c r="BH28" s="17">
        <v>1</v>
      </c>
    </row>
    <row r="29" spans="18:60" x14ac:dyDescent="0.25">
      <c r="AA29" s="3" t="s">
        <v>131</v>
      </c>
      <c r="AB29" s="17">
        <v>5</v>
      </c>
      <c r="AC29" s="17">
        <v>10</v>
      </c>
      <c r="AD29" s="17">
        <v>5</v>
      </c>
      <c r="AE29" s="17">
        <v>5</v>
      </c>
      <c r="AF29" s="17">
        <v>5</v>
      </c>
      <c r="AG29" s="17">
        <v>30</v>
      </c>
      <c r="BC29" s="13" t="s">
        <v>157</v>
      </c>
      <c r="BD29" s="5"/>
      <c r="BE29" s="5"/>
      <c r="BF29" s="5"/>
      <c r="BG29" s="5"/>
      <c r="BH29" s="5"/>
    </row>
    <row r="30" spans="18:60" x14ac:dyDescent="0.25">
      <c r="AA30" s="3" t="s">
        <v>133</v>
      </c>
      <c r="AB30" s="5">
        <v>0.59801666666666664</v>
      </c>
      <c r="AC30" s="5">
        <v>0.76960416666666676</v>
      </c>
      <c r="AD30" s="5">
        <v>0.73603333333333332</v>
      </c>
      <c r="AE30" s="5">
        <v>0.68603333333333338</v>
      </c>
      <c r="AF30" s="5">
        <v>0.68483000000000005</v>
      </c>
      <c r="AG30" s="5">
        <v>0.71998653846153848</v>
      </c>
      <c r="BC30" s="10" t="s">
        <v>76</v>
      </c>
      <c r="BD30" s="5"/>
      <c r="BE30" s="5"/>
      <c r="BF30" s="5"/>
      <c r="BG30" s="5"/>
      <c r="BH30" s="5"/>
    </row>
    <row r="31" spans="18:60" x14ac:dyDescent="0.25">
      <c r="AA31" s="3" t="s">
        <v>135</v>
      </c>
      <c r="AB31" s="5">
        <v>0.3</v>
      </c>
      <c r="AC31" s="5">
        <v>0.75</v>
      </c>
      <c r="AD31" s="5">
        <v>0.15</v>
      </c>
      <c r="AE31" s="5">
        <v>0.15</v>
      </c>
      <c r="AF31" s="5">
        <v>0.25</v>
      </c>
      <c r="AG31" s="5">
        <v>1</v>
      </c>
      <c r="BC31" s="11" t="s">
        <v>75</v>
      </c>
      <c r="BD31" s="5"/>
      <c r="BE31" s="5"/>
      <c r="BF31" s="5"/>
      <c r="BG31" s="5"/>
      <c r="BH31" s="5"/>
    </row>
    <row r="32" spans="18:60" x14ac:dyDescent="0.25">
      <c r="AA32" s="3" t="s">
        <v>136</v>
      </c>
      <c r="AB32" s="5">
        <v>0.2</v>
      </c>
      <c r="AC32" s="5">
        <v>0</v>
      </c>
      <c r="AD32" s="5">
        <v>0.4</v>
      </c>
      <c r="AE32" s="5">
        <v>0.4</v>
      </c>
      <c r="AF32" s="5">
        <v>0.2</v>
      </c>
      <c r="AG32" s="5">
        <v>0.2</v>
      </c>
      <c r="BC32" s="13" t="s">
        <v>146</v>
      </c>
      <c r="BD32" s="5"/>
      <c r="BE32" s="5"/>
      <c r="BF32" s="5"/>
      <c r="BG32" s="5">
        <v>0.5</v>
      </c>
      <c r="BH32" s="5">
        <v>0.5</v>
      </c>
    </row>
    <row r="33" spans="27:60" x14ac:dyDescent="0.25">
      <c r="AA33" s="3" t="s">
        <v>138</v>
      </c>
      <c r="AB33" s="5">
        <v>0.8</v>
      </c>
      <c r="AC33" s="5">
        <v>1</v>
      </c>
      <c r="AD33" s="5">
        <v>0.6</v>
      </c>
      <c r="AE33" s="5">
        <v>0.6</v>
      </c>
      <c r="AF33" s="5">
        <v>0.8</v>
      </c>
      <c r="AG33" s="5">
        <v>0.8</v>
      </c>
      <c r="BC33" s="13" t="s">
        <v>160</v>
      </c>
      <c r="BD33" s="8"/>
      <c r="BE33" s="8"/>
      <c r="BF33" s="8"/>
      <c r="BG33" s="8">
        <v>40</v>
      </c>
      <c r="BH33" s="8">
        <v>40</v>
      </c>
    </row>
    <row r="34" spans="27:60" x14ac:dyDescent="0.25">
      <c r="BC34" s="13" t="s">
        <v>155</v>
      </c>
      <c r="BD34" s="17"/>
      <c r="BE34" s="17"/>
      <c r="BF34" s="17"/>
      <c r="BG34" s="17">
        <v>1</v>
      </c>
      <c r="BH34" s="17">
        <v>1</v>
      </c>
    </row>
    <row r="35" spans="27:60" x14ac:dyDescent="0.25">
      <c r="BC35" s="13" t="s">
        <v>157</v>
      </c>
      <c r="BD35" s="5"/>
      <c r="BE35" s="5"/>
      <c r="BF35" s="5"/>
      <c r="BG35" s="5">
        <v>0.2</v>
      </c>
      <c r="BH35" s="5">
        <v>0.2</v>
      </c>
    </row>
    <row r="36" spans="27:60" x14ac:dyDescent="0.25">
      <c r="BC36" s="10" t="s">
        <v>78</v>
      </c>
      <c r="BD36" s="5"/>
      <c r="BE36" s="5"/>
      <c r="BF36" s="5"/>
      <c r="BG36" s="5"/>
      <c r="BH36" s="5"/>
    </row>
    <row r="37" spans="27:60" x14ac:dyDescent="0.25">
      <c r="BC37" s="11" t="s">
        <v>77</v>
      </c>
      <c r="BD37" s="5"/>
      <c r="BE37" s="5"/>
      <c r="BF37" s="5"/>
      <c r="BG37" s="5"/>
      <c r="BH37" s="5"/>
    </row>
    <row r="38" spans="27:60" x14ac:dyDescent="0.25">
      <c r="BC38" s="13" t="s">
        <v>146</v>
      </c>
      <c r="BD38" s="5">
        <v>0.2</v>
      </c>
      <c r="BE38" s="5"/>
      <c r="BF38" s="5"/>
      <c r="BG38" s="5"/>
      <c r="BH38" s="5">
        <v>0.2</v>
      </c>
    </row>
    <row r="39" spans="27:60" x14ac:dyDescent="0.25">
      <c r="BC39" s="13" t="s">
        <v>160</v>
      </c>
      <c r="BD39" s="8">
        <v>20</v>
      </c>
      <c r="BE39" s="8"/>
      <c r="BF39" s="8"/>
      <c r="BG39" s="8"/>
      <c r="BH39" s="8">
        <v>20</v>
      </c>
    </row>
    <row r="40" spans="27:60" x14ac:dyDescent="0.25">
      <c r="BC40" s="13" t="s">
        <v>155</v>
      </c>
      <c r="BD40" s="17">
        <v>1</v>
      </c>
      <c r="BE40" s="17"/>
      <c r="BF40" s="17"/>
      <c r="BG40" s="17"/>
      <c r="BH40" s="17">
        <v>1</v>
      </c>
    </row>
    <row r="41" spans="27:60" x14ac:dyDescent="0.25">
      <c r="BC41" s="13" t="s">
        <v>157</v>
      </c>
      <c r="BD41" s="5">
        <v>0.2</v>
      </c>
      <c r="BE41" s="5"/>
      <c r="BF41" s="5"/>
      <c r="BG41" s="5"/>
      <c r="BH41" s="5">
        <v>0.2</v>
      </c>
    </row>
    <row r="42" spans="27:60" x14ac:dyDescent="0.25">
      <c r="BC42" s="3" t="s">
        <v>107</v>
      </c>
      <c r="BD42" s="5"/>
      <c r="BE42" s="5"/>
      <c r="BF42" s="5"/>
      <c r="BG42" s="5"/>
      <c r="BH42" s="5"/>
    </row>
    <row r="43" spans="27:60" x14ac:dyDescent="0.25">
      <c r="BC43" s="10" t="s">
        <v>50</v>
      </c>
      <c r="BD43" s="5"/>
      <c r="BE43" s="5"/>
      <c r="BF43" s="5"/>
      <c r="BG43" s="5"/>
      <c r="BH43" s="5"/>
    </row>
    <row r="44" spans="27:60" x14ac:dyDescent="0.25">
      <c r="BC44" s="11" t="s">
        <v>49</v>
      </c>
      <c r="BD44" s="5"/>
      <c r="BE44" s="5"/>
      <c r="BF44" s="5"/>
      <c r="BG44" s="5"/>
      <c r="BH44" s="5"/>
    </row>
    <row r="45" spans="27:60" x14ac:dyDescent="0.25">
      <c r="BC45" s="13" t="s">
        <v>146</v>
      </c>
      <c r="BD45" s="5"/>
      <c r="BE45" s="5">
        <v>0.9</v>
      </c>
      <c r="BF45" s="5">
        <v>0.81</v>
      </c>
      <c r="BG45" s="5">
        <v>0.55810000000000004</v>
      </c>
      <c r="BH45" s="5">
        <v>0.76952500000000001</v>
      </c>
    </row>
    <row r="46" spans="27:60" x14ac:dyDescent="0.25">
      <c r="BC46" s="13" t="s">
        <v>160</v>
      </c>
      <c r="BD46" s="8"/>
      <c r="BE46" s="8">
        <v>48</v>
      </c>
      <c r="BF46" s="8">
        <v>80</v>
      </c>
      <c r="BG46" s="8">
        <v>40</v>
      </c>
      <c r="BH46" s="8">
        <v>168</v>
      </c>
    </row>
    <row r="47" spans="27:60" x14ac:dyDescent="0.25">
      <c r="BC47" s="13" t="s">
        <v>155</v>
      </c>
      <c r="BD47" s="17"/>
      <c r="BE47" s="17">
        <v>1</v>
      </c>
      <c r="BF47" s="17">
        <v>2</v>
      </c>
      <c r="BG47" s="17">
        <v>1</v>
      </c>
      <c r="BH47" s="17">
        <v>4</v>
      </c>
    </row>
    <row r="48" spans="27:60" x14ac:dyDescent="0.25">
      <c r="BC48" s="13" t="s">
        <v>157</v>
      </c>
      <c r="BD48" s="5"/>
      <c r="BE48" s="5"/>
      <c r="BF48" s="5">
        <v>0.2</v>
      </c>
      <c r="BG48" s="5">
        <v>0.1</v>
      </c>
      <c r="BH48" s="5">
        <v>0.3</v>
      </c>
    </row>
    <row r="49" spans="55:60" x14ac:dyDescent="0.25">
      <c r="BC49" s="10" t="s">
        <v>57</v>
      </c>
      <c r="BD49" s="5"/>
      <c r="BE49" s="5"/>
      <c r="BF49" s="5"/>
      <c r="BG49" s="5"/>
      <c r="BH49" s="5"/>
    </row>
    <row r="50" spans="55:60" x14ac:dyDescent="0.25">
      <c r="BC50" s="11" t="s">
        <v>56</v>
      </c>
      <c r="BD50" s="5"/>
      <c r="BE50" s="5"/>
      <c r="BF50" s="5"/>
      <c r="BG50" s="5"/>
      <c r="BH50" s="5"/>
    </row>
    <row r="51" spans="55:60" x14ac:dyDescent="0.25">
      <c r="BC51" s="13" t="s">
        <v>146</v>
      </c>
      <c r="BD51" s="5">
        <v>0.75</v>
      </c>
      <c r="BE51" s="5"/>
      <c r="BF51" s="5"/>
      <c r="BG51" s="5"/>
      <c r="BH51" s="5">
        <v>0.75</v>
      </c>
    </row>
    <row r="52" spans="55:60" x14ac:dyDescent="0.25">
      <c r="BC52" s="13" t="s">
        <v>160</v>
      </c>
      <c r="BD52" s="8">
        <v>8</v>
      </c>
      <c r="BE52" s="8"/>
      <c r="BF52" s="8"/>
      <c r="BG52" s="8"/>
      <c r="BH52" s="8">
        <v>8</v>
      </c>
    </row>
    <row r="53" spans="55:60" x14ac:dyDescent="0.25">
      <c r="BC53" s="13" t="s">
        <v>155</v>
      </c>
      <c r="BD53" s="17">
        <v>1</v>
      </c>
      <c r="BE53" s="17"/>
      <c r="BF53" s="17"/>
      <c r="BG53" s="17"/>
      <c r="BH53" s="17">
        <v>1</v>
      </c>
    </row>
    <row r="54" spans="55:60" x14ac:dyDescent="0.25">
      <c r="BC54" s="13" t="s">
        <v>157</v>
      </c>
      <c r="BD54" s="5">
        <v>0.1</v>
      </c>
      <c r="BE54" s="5"/>
      <c r="BF54" s="5"/>
      <c r="BG54" s="5"/>
      <c r="BH54" s="5">
        <v>0.1</v>
      </c>
    </row>
    <row r="55" spans="55:60" x14ac:dyDescent="0.25">
      <c r="BC55" s="10" t="s">
        <v>60</v>
      </c>
      <c r="BD55" s="5"/>
      <c r="BE55" s="5"/>
      <c r="BF55" s="5"/>
      <c r="BG55" s="5"/>
      <c r="BH55" s="5"/>
    </row>
    <row r="56" spans="55:60" x14ac:dyDescent="0.25">
      <c r="BC56" s="11" t="s">
        <v>59</v>
      </c>
      <c r="BD56" s="5"/>
      <c r="BE56" s="5"/>
      <c r="BF56" s="5"/>
      <c r="BG56" s="5"/>
      <c r="BH56" s="5"/>
    </row>
    <row r="57" spans="55:60" x14ac:dyDescent="0.25">
      <c r="BC57" s="13" t="s">
        <v>146</v>
      </c>
      <c r="BD57" s="5">
        <v>0.75</v>
      </c>
      <c r="BE57" s="5"/>
      <c r="BF57" s="5"/>
      <c r="BG57" s="5">
        <v>0.55810000000000004</v>
      </c>
      <c r="BH57" s="5">
        <v>0.65405000000000002</v>
      </c>
    </row>
    <row r="58" spans="55:60" x14ac:dyDescent="0.25">
      <c r="BC58" s="13" t="s">
        <v>160</v>
      </c>
      <c r="BD58" s="8">
        <v>8</v>
      </c>
      <c r="BE58" s="8"/>
      <c r="BF58" s="8"/>
      <c r="BG58" s="8">
        <v>40</v>
      </c>
      <c r="BH58" s="8">
        <v>48</v>
      </c>
    </row>
    <row r="59" spans="55:60" x14ac:dyDescent="0.25">
      <c r="BC59" s="13" t="s">
        <v>155</v>
      </c>
      <c r="BD59" s="17">
        <v>1</v>
      </c>
      <c r="BE59" s="17"/>
      <c r="BF59" s="17"/>
      <c r="BG59" s="17">
        <v>1</v>
      </c>
      <c r="BH59" s="17">
        <v>2</v>
      </c>
    </row>
    <row r="60" spans="55:60" x14ac:dyDescent="0.25">
      <c r="BC60" s="13" t="s">
        <v>157</v>
      </c>
      <c r="BD60" s="5">
        <v>0.1</v>
      </c>
      <c r="BE60" s="5"/>
      <c r="BF60" s="5"/>
      <c r="BG60" s="5">
        <v>0.1</v>
      </c>
      <c r="BH60" s="5">
        <v>0.2</v>
      </c>
    </row>
    <row r="61" spans="55:60" x14ac:dyDescent="0.25">
      <c r="BC61" s="10" t="s">
        <v>63</v>
      </c>
      <c r="BD61" s="5"/>
      <c r="BE61" s="5"/>
      <c r="BF61" s="5"/>
      <c r="BG61" s="5"/>
      <c r="BH61" s="5"/>
    </row>
    <row r="62" spans="55:60" x14ac:dyDescent="0.25">
      <c r="BC62" s="11" t="s">
        <v>62</v>
      </c>
      <c r="BD62" s="5"/>
      <c r="BE62" s="5"/>
      <c r="BF62" s="5"/>
      <c r="BG62" s="5"/>
      <c r="BH62" s="5"/>
    </row>
    <row r="63" spans="55:60" x14ac:dyDescent="0.25">
      <c r="BC63" s="13" t="s">
        <v>146</v>
      </c>
      <c r="BD63" s="5">
        <v>0.78749999999999998</v>
      </c>
      <c r="BE63" s="5">
        <v>0.75</v>
      </c>
      <c r="BF63" s="5"/>
      <c r="BG63" s="5"/>
      <c r="BH63" s="5">
        <v>0.78</v>
      </c>
    </row>
    <row r="64" spans="55:60" x14ac:dyDescent="0.25">
      <c r="BC64" s="13" t="s">
        <v>160</v>
      </c>
      <c r="BD64" s="8">
        <v>44</v>
      </c>
      <c r="BE64" s="8">
        <v>8</v>
      </c>
      <c r="BF64" s="8"/>
      <c r="BG64" s="8"/>
      <c r="BH64" s="8">
        <v>52</v>
      </c>
    </row>
    <row r="65" spans="55:60" x14ac:dyDescent="0.25">
      <c r="BC65" s="13" t="s">
        <v>155</v>
      </c>
      <c r="BD65" s="17">
        <v>4</v>
      </c>
      <c r="BE65" s="17">
        <v>1</v>
      </c>
      <c r="BF65" s="17"/>
      <c r="BG65" s="17"/>
      <c r="BH65" s="17">
        <v>5</v>
      </c>
    </row>
    <row r="66" spans="55:60" x14ac:dyDescent="0.25">
      <c r="BC66" s="13" t="s">
        <v>157</v>
      </c>
      <c r="BD66" s="5">
        <v>0.3</v>
      </c>
      <c r="BE66" s="5">
        <v>0.1</v>
      </c>
      <c r="BF66" s="5"/>
      <c r="BG66" s="5"/>
      <c r="BH66" s="5">
        <v>0.4</v>
      </c>
    </row>
    <row r="67" spans="55:60" x14ac:dyDescent="0.25">
      <c r="BC67" s="10" t="s">
        <v>72</v>
      </c>
      <c r="BD67" s="5"/>
      <c r="BE67" s="5"/>
      <c r="BF67" s="5"/>
      <c r="BG67" s="5"/>
      <c r="BH67" s="5"/>
    </row>
    <row r="68" spans="55:60" x14ac:dyDescent="0.25">
      <c r="BC68" s="11" t="s">
        <v>71</v>
      </c>
      <c r="BD68" s="5"/>
      <c r="BE68" s="5"/>
      <c r="BF68" s="5"/>
      <c r="BG68" s="5"/>
      <c r="BH68" s="5"/>
    </row>
    <row r="69" spans="55:60" x14ac:dyDescent="0.25">
      <c r="BC69" s="13" t="s">
        <v>146</v>
      </c>
      <c r="BD69" s="5"/>
      <c r="BE69" s="5">
        <v>0.89</v>
      </c>
      <c r="BF69" s="5">
        <v>0.81</v>
      </c>
      <c r="BG69" s="5"/>
      <c r="BH69" s="5">
        <v>0.85</v>
      </c>
    </row>
    <row r="70" spans="55:60" x14ac:dyDescent="0.25">
      <c r="BC70" s="13" t="s">
        <v>160</v>
      </c>
      <c r="BD70" s="8"/>
      <c r="BE70" s="8">
        <v>32</v>
      </c>
      <c r="BF70" s="8">
        <v>32</v>
      </c>
      <c r="BG70" s="8"/>
      <c r="BH70" s="8">
        <v>64</v>
      </c>
    </row>
    <row r="71" spans="55:60" x14ac:dyDescent="0.25">
      <c r="BC71" s="13" t="s">
        <v>155</v>
      </c>
      <c r="BD71" s="17"/>
      <c r="BE71" s="17">
        <v>1</v>
      </c>
      <c r="BF71" s="17">
        <v>1</v>
      </c>
      <c r="BG71" s="17"/>
      <c r="BH71" s="17">
        <v>2</v>
      </c>
    </row>
    <row r="72" spans="55:60" x14ac:dyDescent="0.25">
      <c r="BC72" s="13" t="s">
        <v>157</v>
      </c>
      <c r="BD72" s="5"/>
      <c r="BE72" s="5"/>
      <c r="BF72" s="5">
        <v>0.1</v>
      </c>
      <c r="BG72" s="5"/>
      <c r="BH72" s="5">
        <v>0.1</v>
      </c>
    </row>
    <row r="73" spans="55:60" x14ac:dyDescent="0.25">
      <c r="BC73" s="10" t="s">
        <v>76</v>
      </c>
      <c r="BD73" s="5"/>
      <c r="BE73" s="5"/>
      <c r="BF73" s="5"/>
      <c r="BG73" s="5"/>
      <c r="BH73" s="5"/>
    </row>
    <row r="74" spans="55:60" x14ac:dyDescent="0.25">
      <c r="BC74" s="11" t="s">
        <v>75</v>
      </c>
      <c r="BD74" s="5"/>
      <c r="BE74" s="5"/>
      <c r="BF74" s="5"/>
      <c r="BG74" s="5"/>
      <c r="BH74" s="5"/>
    </row>
    <row r="75" spans="55:60" x14ac:dyDescent="0.25">
      <c r="BC75" s="13" t="s">
        <v>146</v>
      </c>
      <c r="BD75" s="5"/>
      <c r="BE75" s="5"/>
      <c r="BF75" s="5"/>
      <c r="BG75" s="5">
        <v>0.55809999999999993</v>
      </c>
      <c r="BH75" s="5">
        <v>0.55809999999999993</v>
      </c>
    </row>
    <row r="76" spans="55:60" x14ac:dyDescent="0.25">
      <c r="BC76" s="13" t="s">
        <v>160</v>
      </c>
      <c r="BD76" s="8"/>
      <c r="BE76" s="8"/>
      <c r="BF76" s="8"/>
      <c r="BG76" s="8">
        <v>120</v>
      </c>
      <c r="BH76" s="8">
        <v>120</v>
      </c>
    </row>
    <row r="77" spans="55:60" x14ac:dyDescent="0.25">
      <c r="BC77" s="13" t="s">
        <v>155</v>
      </c>
      <c r="BD77" s="17"/>
      <c r="BE77" s="17"/>
      <c r="BF77" s="17"/>
      <c r="BG77" s="17">
        <v>3</v>
      </c>
      <c r="BH77" s="17">
        <v>3</v>
      </c>
    </row>
    <row r="78" spans="55:60" x14ac:dyDescent="0.25">
      <c r="BC78" s="13" t="s">
        <v>157</v>
      </c>
      <c r="BD78" s="5"/>
      <c r="BE78" s="5"/>
      <c r="BF78" s="5"/>
      <c r="BG78" s="5">
        <v>0.3</v>
      </c>
      <c r="BH78" s="5">
        <v>0.3</v>
      </c>
    </row>
    <row r="79" spans="55:60" x14ac:dyDescent="0.25">
      <c r="BC79" s="10" t="s">
        <v>78</v>
      </c>
      <c r="BD79" s="5"/>
      <c r="BE79" s="5"/>
      <c r="BF79" s="5"/>
      <c r="BG79" s="5"/>
      <c r="BH79" s="5"/>
    </row>
    <row r="80" spans="55:60" x14ac:dyDescent="0.25">
      <c r="BC80" s="11" t="s">
        <v>77</v>
      </c>
      <c r="BD80" s="5"/>
      <c r="BE80" s="5"/>
      <c r="BF80" s="5"/>
      <c r="BG80" s="5"/>
      <c r="BH80" s="5"/>
    </row>
    <row r="81" spans="55:60" x14ac:dyDescent="0.25">
      <c r="BC81" s="13" t="s">
        <v>146</v>
      </c>
      <c r="BD81" s="5">
        <v>0.9</v>
      </c>
      <c r="BE81" s="5"/>
      <c r="BF81" s="5">
        <v>0.81</v>
      </c>
      <c r="BG81" s="5">
        <v>0.75</v>
      </c>
      <c r="BH81" s="5">
        <v>0.86571428571428566</v>
      </c>
    </row>
    <row r="82" spans="55:60" x14ac:dyDescent="0.25">
      <c r="BC82" s="13" t="s">
        <v>160</v>
      </c>
      <c r="BD82" s="8">
        <v>100</v>
      </c>
      <c r="BE82" s="8"/>
      <c r="BF82" s="8">
        <v>9</v>
      </c>
      <c r="BG82" s="8">
        <v>9</v>
      </c>
      <c r="BH82" s="8">
        <v>118</v>
      </c>
    </row>
    <row r="83" spans="55:60" x14ac:dyDescent="0.25">
      <c r="BC83" s="13" t="s">
        <v>155</v>
      </c>
      <c r="BD83" s="17">
        <v>5</v>
      </c>
      <c r="BE83" s="17"/>
      <c r="BF83" s="17">
        <v>1</v>
      </c>
      <c r="BG83" s="17">
        <v>1</v>
      </c>
      <c r="BH83" s="17">
        <v>7</v>
      </c>
    </row>
    <row r="84" spans="55:60" x14ac:dyDescent="0.25">
      <c r="BC84" s="13" t="s">
        <v>157</v>
      </c>
      <c r="BD84" s="5"/>
      <c r="BE84" s="5"/>
      <c r="BF84" s="5">
        <v>0.1</v>
      </c>
      <c r="BG84" s="5">
        <v>0.1</v>
      </c>
      <c r="BH84" s="5">
        <v>0.2</v>
      </c>
    </row>
    <row r="85" spans="55:60" x14ac:dyDescent="0.25">
      <c r="BC85" s="3" t="s">
        <v>108</v>
      </c>
      <c r="BD85" s="5"/>
      <c r="BE85" s="5"/>
      <c r="BF85" s="5"/>
      <c r="BG85" s="5"/>
      <c r="BH85" s="5"/>
    </row>
    <row r="86" spans="55:60" x14ac:dyDescent="0.25">
      <c r="BC86" s="10" t="s">
        <v>63</v>
      </c>
      <c r="BD86" s="5"/>
      <c r="BE86" s="5"/>
      <c r="BF86" s="5"/>
      <c r="BG86" s="5"/>
      <c r="BH86" s="5"/>
    </row>
    <row r="87" spans="55:60" x14ac:dyDescent="0.25">
      <c r="BC87" s="11" t="s">
        <v>62</v>
      </c>
      <c r="BD87" s="5"/>
      <c r="BE87" s="5"/>
      <c r="BF87" s="5"/>
      <c r="BG87" s="5"/>
      <c r="BH87" s="5"/>
    </row>
    <row r="88" spans="55:60" x14ac:dyDescent="0.25">
      <c r="BC88" s="13" t="s">
        <v>146</v>
      </c>
      <c r="BD88" s="5">
        <v>0.75</v>
      </c>
      <c r="BE88" s="5"/>
      <c r="BF88" s="5">
        <v>0.75</v>
      </c>
      <c r="BG88" s="5"/>
      <c r="BH88" s="5">
        <v>0.75</v>
      </c>
    </row>
    <row r="89" spans="55:60" x14ac:dyDescent="0.25">
      <c r="BC89" s="13" t="s">
        <v>160</v>
      </c>
      <c r="BD89" s="8">
        <v>8</v>
      </c>
      <c r="BE89" s="8"/>
      <c r="BF89" s="8">
        <v>8</v>
      </c>
      <c r="BG89" s="8"/>
      <c r="BH89" s="8">
        <v>16</v>
      </c>
    </row>
    <row r="90" spans="55:60" x14ac:dyDescent="0.25">
      <c r="BC90" s="13" t="s">
        <v>155</v>
      </c>
      <c r="BD90" s="17">
        <v>1</v>
      </c>
      <c r="BE90" s="17"/>
      <c r="BF90" s="17">
        <v>1</v>
      </c>
      <c r="BG90" s="17"/>
      <c r="BH90" s="17">
        <v>2</v>
      </c>
    </row>
    <row r="91" spans="55:60" x14ac:dyDescent="0.25">
      <c r="BC91" s="13" t="s">
        <v>157</v>
      </c>
      <c r="BD91" s="5">
        <v>0.2</v>
      </c>
      <c r="BE91" s="5"/>
      <c r="BF91" s="5">
        <v>0.2</v>
      </c>
      <c r="BG91" s="5"/>
      <c r="BH91" s="5">
        <v>0.4</v>
      </c>
    </row>
    <row r="92" spans="55:60" x14ac:dyDescent="0.25">
      <c r="BC92" s="10" t="s">
        <v>76</v>
      </c>
      <c r="BD92" s="5"/>
      <c r="BE92" s="5"/>
      <c r="BF92" s="5"/>
      <c r="BG92" s="5"/>
      <c r="BH92" s="5"/>
    </row>
    <row r="93" spans="55:60" x14ac:dyDescent="0.25">
      <c r="BC93" s="11" t="s">
        <v>75</v>
      </c>
      <c r="BD93" s="5"/>
      <c r="BE93" s="5"/>
      <c r="BF93" s="5"/>
      <c r="BG93" s="5"/>
      <c r="BH93" s="5"/>
    </row>
    <row r="94" spans="55:60" x14ac:dyDescent="0.25">
      <c r="BC94" s="13" t="s">
        <v>146</v>
      </c>
      <c r="BD94" s="5"/>
      <c r="BE94" s="5"/>
      <c r="BF94" s="5"/>
      <c r="BG94" s="5">
        <v>0.55810000000000004</v>
      </c>
      <c r="BH94" s="5">
        <v>0.55810000000000004</v>
      </c>
    </row>
    <row r="95" spans="55:60" x14ac:dyDescent="0.25">
      <c r="BC95" s="13" t="s">
        <v>160</v>
      </c>
      <c r="BD95" s="8"/>
      <c r="BE95" s="8"/>
      <c r="BF95" s="8"/>
      <c r="BG95" s="8">
        <v>80</v>
      </c>
      <c r="BH95" s="8">
        <v>80</v>
      </c>
    </row>
    <row r="96" spans="55:60" x14ac:dyDescent="0.25">
      <c r="BC96" s="13" t="s">
        <v>155</v>
      </c>
      <c r="BD96" s="17"/>
      <c r="BE96" s="17"/>
      <c r="BF96" s="17"/>
      <c r="BG96" s="17">
        <v>2</v>
      </c>
      <c r="BH96" s="17">
        <v>2</v>
      </c>
    </row>
    <row r="97" spans="55:60" x14ac:dyDescent="0.25">
      <c r="BC97" s="13" t="s">
        <v>157</v>
      </c>
      <c r="BD97" s="5"/>
      <c r="BE97" s="5"/>
      <c r="BF97" s="5"/>
      <c r="BG97" s="5">
        <v>0.4</v>
      </c>
      <c r="BH97" s="5">
        <v>0.4</v>
      </c>
    </row>
    <row r="98" spans="55:60" x14ac:dyDescent="0.25">
      <c r="BC98" s="10" t="s">
        <v>78</v>
      </c>
      <c r="BD98" s="5"/>
      <c r="BE98" s="5"/>
      <c r="BF98" s="5"/>
      <c r="BG98" s="5"/>
      <c r="BH98" s="5"/>
    </row>
    <row r="99" spans="55:60" x14ac:dyDescent="0.25">
      <c r="BC99" s="11" t="s">
        <v>77</v>
      </c>
      <c r="BD99" s="5"/>
      <c r="BE99" s="5"/>
      <c r="BF99" s="5"/>
      <c r="BG99" s="5"/>
      <c r="BH99" s="5"/>
    </row>
    <row r="100" spans="55:60" x14ac:dyDescent="0.25">
      <c r="BC100" s="13" t="s">
        <v>146</v>
      </c>
      <c r="BD100" s="5">
        <v>0.9</v>
      </c>
      <c r="BE100" s="5">
        <v>0.9</v>
      </c>
      <c r="BF100" s="5"/>
      <c r="BG100" s="5"/>
      <c r="BH100" s="5">
        <v>0.9</v>
      </c>
    </row>
    <row r="101" spans="55:60" x14ac:dyDescent="0.25">
      <c r="BC101" s="13" t="s">
        <v>160</v>
      </c>
      <c r="BD101" s="8">
        <v>20</v>
      </c>
      <c r="BE101" s="8">
        <v>20</v>
      </c>
      <c r="BF101" s="8"/>
      <c r="BG101" s="8"/>
      <c r="BH101" s="8">
        <v>40</v>
      </c>
    </row>
    <row r="102" spans="55:60" x14ac:dyDescent="0.25">
      <c r="BC102" s="13" t="s">
        <v>155</v>
      </c>
      <c r="BD102" s="17">
        <v>1</v>
      </c>
      <c r="BE102" s="17">
        <v>1</v>
      </c>
      <c r="BF102" s="17"/>
      <c r="BG102" s="17"/>
      <c r="BH102" s="17">
        <v>2</v>
      </c>
    </row>
    <row r="103" spans="55:60" x14ac:dyDescent="0.25">
      <c r="BC103" s="13" t="s">
        <v>157</v>
      </c>
      <c r="BD103" s="5"/>
      <c r="BE103" s="5"/>
      <c r="BF103" s="5"/>
      <c r="BG103" s="5"/>
      <c r="BH103" s="5"/>
    </row>
    <row r="104" spans="55:60" x14ac:dyDescent="0.25">
      <c r="BC104" s="3" t="s">
        <v>109</v>
      </c>
      <c r="BD104" s="5"/>
      <c r="BE104" s="5"/>
      <c r="BF104" s="5"/>
      <c r="BG104" s="5"/>
      <c r="BH104" s="5"/>
    </row>
    <row r="105" spans="55:60" x14ac:dyDescent="0.25">
      <c r="BC105" s="10" t="s">
        <v>63</v>
      </c>
      <c r="BD105" s="5"/>
      <c r="BE105" s="5"/>
      <c r="BF105" s="5"/>
      <c r="BG105" s="5"/>
      <c r="BH105" s="5"/>
    </row>
    <row r="106" spans="55:60" x14ac:dyDescent="0.25">
      <c r="BC106" s="11" t="s">
        <v>62</v>
      </c>
      <c r="BD106" s="5"/>
      <c r="BE106" s="5"/>
      <c r="BF106" s="5"/>
      <c r="BG106" s="5"/>
      <c r="BH106" s="5"/>
    </row>
    <row r="107" spans="55:60" x14ac:dyDescent="0.25">
      <c r="BC107" s="13" t="s">
        <v>146</v>
      </c>
      <c r="BD107" s="5">
        <v>0.6</v>
      </c>
      <c r="BE107" s="5"/>
      <c r="BF107" s="5"/>
      <c r="BG107" s="5"/>
      <c r="BH107" s="5">
        <v>0.6</v>
      </c>
    </row>
    <row r="108" spans="55:60" x14ac:dyDescent="0.25">
      <c r="BC108" s="13" t="s">
        <v>160</v>
      </c>
      <c r="BD108" s="8">
        <v>16</v>
      </c>
      <c r="BE108" s="8"/>
      <c r="BF108" s="8"/>
      <c r="BG108" s="8"/>
      <c r="BH108" s="8">
        <v>16</v>
      </c>
    </row>
    <row r="109" spans="55:60" x14ac:dyDescent="0.25">
      <c r="BC109" s="13" t="s">
        <v>155</v>
      </c>
      <c r="BD109" s="17">
        <v>2</v>
      </c>
      <c r="BE109" s="17"/>
      <c r="BF109" s="17"/>
      <c r="BG109" s="17"/>
      <c r="BH109" s="17">
        <v>2</v>
      </c>
    </row>
    <row r="110" spans="55:60" x14ac:dyDescent="0.25">
      <c r="BC110" s="13" t="s">
        <v>157</v>
      </c>
      <c r="BD110" s="5">
        <v>0.4</v>
      </c>
      <c r="BE110" s="5"/>
      <c r="BF110" s="5"/>
      <c r="BG110" s="5"/>
      <c r="BH110" s="5">
        <v>0.4</v>
      </c>
    </row>
    <row r="111" spans="55:60" x14ac:dyDescent="0.25">
      <c r="BC111" s="10" t="s">
        <v>76</v>
      </c>
      <c r="BD111" s="5"/>
      <c r="BE111" s="5"/>
      <c r="BF111" s="5"/>
      <c r="BG111" s="5"/>
      <c r="BH111" s="5"/>
    </row>
    <row r="112" spans="55:60" x14ac:dyDescent="0.25">
      <c r="BC112" s="11" t="s">
        <v>75</v>
      </c>
      <c r="BD112" s="5"/>
      <c r="BE112" s="5"/>
      <c r="BF112" s="5"/>
      <c r="BG112" s="5"/>
      <c r="BH112" s="5"/>
    </row>
    <row r="113" spans="55:60" x14ac:dyDescent="0.25">
      <c r="BC113" s="13" t="s">
        <v>146</v>
      </c>
      <c r="BD113" s="5"/>
      <c r="BE113" s="5"/>
      <c r="BF113" s="5"/>
      <c r="BG113" s="5">
        <v>0.55810000000000004</v>
      </c>
      <c r="BH113" s="5">
        <v>0.55810000000000004</v>
      </c>
    </row>
    <row r="114" spans="55:60" x14ac:dyDescent="0.25">
      <c r="BC114" s="13" t="s">
        <v>160</v>
      </c>
      <c r="BD114" s="8"/>
      <c r="BE114" s="8"/>
      <c r="BF114" s="8"/>
      <c r="BG114" s="8">
        <v>80</v>
      </c>
      <c r="BH114" s="8">
        <v>80</v>
      </c>
    </row>
    <row r="115" spans="55:60" x14ac:dyDescent="0.25">
      <c r="BC115" s="13" t="s">
        <v>155</v>
      </c>
      <c r="BD115" s="17"/>
      <c r="BE115" s="17"/>
      <c r="BF115" s="17"/>
      <c r="BG115" s="17">
        <v>2</v>
      </c>
      <c r="BH115" s="17">
        <v>2</v>
      </c>
    </row>
    <row r="116" spans="55:60" x14ac:dyDescent="0.25">
      <c r="BC116" s="13" t="s">
        <v>157</v>
      </c>
      <c r="BD116" s="5"/>
      <c r="BE116" s="5"/>
      <c r="BF116" s="5"/>
      <c r="BG116" s="5">
        <v>0.4</v>
      </c>
      <c r="BH116" s="5">
        <v>0.4</v>
      </c>
    </row>
    <row r="117" spans="55:60" x14ac:dyDescent="0.25">
      <c r="BC117" s="10" t="s">
        <v>78</v>
      </c>
      <c r="BD117" s="5"/>
      <c r="BE117" s="5"/>
      <c r="BF117" s="5"/>
      <c r="BG117" s="5"/>
      <c r="BH117" s="5"/>
    </row>
    <row r="118" spans="55:60" x14ac:dyDescent="0.25">
      <c r="BC118" s="11" t="s">
        <v>77</v>
      </c>
      <c r="BD118" s="5"/>
      <c r="BE118" s="5"/>
      <c r="BF118" s="5"/>
      <c r="BG118" s="5"/>
      <c r="BH118" s="5"/>
    </row>
    <row r="119" spans="55:60" x14ac:dyDescent="0.25">
      <c r="BC119" s="13" t="s">
        <v>146</v>
      </c>
      <c r="BD119" s="5">
        <v>0.9</v>
      </c>
      <c r="BE119" s="5"/>
      <c r="BF119" s="5"/>
      <c r="BG119" s="5"/>
      <c r="BH119" s="5">
        <v>0.9</v>
      </c>
    </row>
    <row r="120" spans="55:60" x14ac:dyDescent="0.25">
      <c r="BC120" s="13" t="s">
        <v>160</v>
      </c>
      <c r="BD120" s="8">
        <v>40</v>
      </c>
      <c r="BE120" s="8"/>
      <c r="BF120" s="8"/>
      <c r="BG120" s="8"/>
      <c r="BH120" s="8">
        <v>40</v>
      </c>
    </row>
    <row r="121" spans="55:60" x14ac:dyDescent="0.25">
      <c r="BC121" s="13" t="s">
        <v>155</v>
      </c>
      <c r="BD121" s="17">
        <v>2</v>
      </c>
      <c r="BE121" s="17"/>
      <c r="BF121" s="17"/>
      <c r="BG121" s="17"/>
      <c r="BH121" s="17">
        <v>2</v>
      </c>
    </row>
    <row r="122" spans="55:60" x14ac:dyDescent="0.25">
      <c r="BC122" s="13" t="s">
        <v>157</v>
      </c>
      <c r="BD122" s="5"/>
      <c r="BE122" s="5"/>
      <c r="BF122" s="5"/>
      <c r="BG122" s="5"/>
      <c r="BH122" s="5"/>
    </row>
    <row r="123" spans="55:60" x14ac:dyDescent="0.25">
      <c r="BC123" s="3" t="s">
        <v>110</v>
      </c>
      <c r="BD123" s="5"/>
      <c r="BE123" s="5"/>
      <c r="BF123" s="5"/>
      <c r="BG123" s="5"/>
      <c r="BH123" s="5"/>
    </row>
    <row r="124" spans="55:60" x14ac:dyDescent="0.25">
      <c r="BC124" s="10" t="s">
        <v>63</v>
      </c>
      <c r="BD124" s="5"/>
      <c r="BE124" s="5"/>
      <c r="BF124" s="5"/>
      <c r="BG124" s="5"/>
      <c r="BH124" s="5"/>
    </row>
    <row r="125" spans="55:60" x14ac:dyDescent="0.25">
      <c r="BC125" s="11" t="s">
        <v>62</v>
      </c>
      <c r="BD125" s="5"/>
      <c r="BE125" s="5"/>
      <c r="BF125" s="5"/>
      <c r="BG125" s="5"/>
      <c r="BH125" s="5"/>
    </row>
    <row r="126" spans="55:60" x14ac:dyDescent="0.25">
      <c r="BC126" s="13" t="s">
        <v>146</v>
      </c>
      <c r="BD126" s="5">
        <v>0.6333333333333333</v>
      </c>
      <c r="BE126" s="5"/>
      <c r="BF126" s="5"/>
      <c r="BG126" s="5"/>
      <c r="BH126" s="5">
        <v>0.6333333333333333</v>
      </c>
    </row>
    <row r="127" spans="55:60" x14ac:dyDescent="0.25">
      <c r="BC127" s="13" t="s">
        <v>160</v>
      </c>
      <c r="BD127" s="8">
        <v>24</v>
      </c>
      <c r="BE127" s="8"/>
      <c r="BF127" s="8"/>
      <c r="BG127" s="8"/>
      <c r="BH127" s="8">
        <v>24</v>
      </c>
    </row>
    <row r="128" spans="55:60" x14ac:dyDescent="0.25">
      <c r="BC128" s="13" t="s">
        <v>155</v>
      </c>
      <c r="BD128" s="17">
        <v>3</v>
      </c>
      <c r="BE128" s="17"/>
      <c r="BF128" s="17"/>
      <c r="BG128" s="17"/>
      <c r="BH128" s="17">
        <v>3</v>
      </c>
    </row>
    <row r="129" spans="55:60" x14ac:dyDescent="0.25">
      <c r="BC129" s="13" t="s">
        <v>157</v>
      </c>
      <c r="BD129" s="5">
        <v>0.6</v>
      </c>
      <c r="BE129" s="5"/>
      <c r="BF129" s="5"/>
      <c r="BG129" s="5"/>
      <c r="BH129" s="5">
        <v>0.6</v>
      </c>
    </row>
    <row r="130" spans="55:60" x14ac:dyDescent="0.25">
      <c r="BC130" s="10" t="s">
        <v>70</v>
      </c>
      <c r="BD130" s="5"/>
      <c r="BE130" s="5"/>
      <c r="BF130" s="5"/>
      <c r="BG130" s="5"/>
      <c r="BH130" s="5"/>
    </row>
    <row r="131" spans="55:60" x14ac:dyDescent="0.25">
      <c r="BC131" s="11" t="s">
        <v>69</v>
      </c>
      <c r="BD131" s="5"/>
      <c r="BE131" s="5"/>
      <c r="BF131" s="5"/>
      <c r="BG131" s="5"/>
      <c r="BH131" s="5"/>
    </row>
    <row r="132" spans="55:60" x14ac:dyDescent="0.25">
      <c r="BC132" s="13" t="s">
        <v>146</v>
      </c>
      <c r="BD132" s="5"/>
      <c r="BE132" s="5">
        <v>0.9</v>
      </c>
      <c r="BF132" s="5"/>
      <c r="BG132" s="5"/>
      <c r="BH132" s="5">
        <v>0.9</v>
      </c>
    </row>
    <row r="133" spans="55:60" x14ac:dyDescent="0.25">
      <c r="BC133" s="13" t="s">
        <v>160</v>
      </c>
      <c r="BD133" s="8"/>
      <c r="BE133" s="8">
        <v>20</v>
      </c>
      <c r="BF133" s="8"/>
      <c r="BG133" s="8"/>
      <c r="BH133" s="8">
        <v>20</v>
      </c>
    </row>
    <row r="134" spans="55:60" x14ac:dyDescent="0.25">
      <c r="BC134" s="13" t="s">
        <v>155</v>
      </c>
      <c r="BD134" s="17"/>
      <c r="BE134" s="17">
        <v>1</v>
      </c>
      <c r="BF134" s="17"/>
      <c r="BG134" s="17"/>
      <c r="BH134" s="17">
        <v>1</v>
      </c>
    </row>
    <row r="135" spans="55:60" x14ac:dyDescent="0.25">
      <c r="BC135" s="13" t="s">
        <v>157</v>
      </c>
      <c r="BD135" s="5"/>
      <c r="BE135" s="5"/>
      <c r="BF135" s="5"/>
      <c r="BG135" s="5"/>
      <c r="BH135" s="5"/>
    </row>
    <row r="136" spans="55:60" x14ac:dyDescent="0.25">
      <c r="BC136" s="10" t="s">
        <v>72</v>
      </c>
      <c r="BD136" s="5"/>
      <c r="BE136" s="5"/>
      <c r="BF136" s="5"/>
      <c r="BG136" s="5"/>
      <c r="BH136" s="5"/>
    </row>
    <row r="137" spans="55:60" x14ac:dyDescent="0.25">
      <c r="BC137" s="11" t="s">
        <v>71</v>
      </c>
      <c r="BD137" s="5"/>
      <c r="BE137" s="5"/>
      <c r="BF137" s="5"/>
      <c r="BG137" s="5"/>
      <c r="BH137" s="5"/>
    </row>
    <row r="138" spans="55:60" x14ac:dyDescent="0.25">
      <c r="BC138" s="13" t="s">
        <v>146</v>
      </c>
      <c r="BD138" s="5">
        <v>0.92</v>
      </c>
      <c r="BE138" s="5"/>
      <c r="BF138" s="5"/>
      <c r="BG138" s="5"/>
      <c r="BH138" s="5">
        <v>0.92</v>
      </c>
    </row>
    <row r="139" spans="55:60" x14ac:dyDescent="0.25">
      <c r="BC139" s="13" t="s">
        <v>160</v>
      </c>
      <c r="BD139" s="8">
        <v>20</v>
      </c>
      <c r="BE139" s="8"/>
      <c r="BF139" s="8"/>
      <c r="BG139" s="8"/>
      <c r="BH139" s="8">
        <v>20</v>
      </c>
    </row>
    <row r="140" spans="55:60" x14ac:dyDescent="0.25">
      <c r="BC140" s="13" t="s">
        <v>155</v>
      </c>
      <c r="BD140" s="17">
        <v>1</v>
      </c>
      <c r="BE140" s="17"/>
      <c r="BF140" s="17"/>
      <c r="BG140" s="17"/>
      <c r="BH140" s="17">
        <v>1</v>
      </c>
    </row>
    <row r="141" spans="55:60" x14ac:dyDescent="0.25">
      <c r="BC141" s="13" t="s">
        <v>157</v>
      </c>
      <c r="BD141" s="5"/>
      <c r="BE141" s="5"/>
      <c r="BF141" s="5"/>
      <c r="BG141" s="5"/>
      <c r="BH141" s="5"/>
    </row>
    <row r="142" spans="55:60" x14ac:dyDescent="0.25">
      <c r="BC142" s="10" t="s">
        <v>76</v>
      </c>
      <c r="BD142" s="5"/>
      <c r="BE142" s="5"/>
      <c r="BF142" s="5"/>
      <c r="BG142" s="5"/>
      <c r="BH142" s="5"/>
    </row>
    <row r="143" spans="55:60" x14ac:dyDescent="0.25">
      <c r="BC143" s="11" t="s">
        <v>75</v>
      </c>
      <c r="BD143" s="5"/>
      <c r="BE143" s="5"/>
      <c r="BF143" s="5"/>
      <c r="BG143" s="5"/>
      <c r="BH143" s="5"/>
    </row>
    <row r="144" spans="55:60" x14ac:dyDescent="0.25">
      <c r="BC144" s="13" t="s">
        <v>146</v>
      </c>
      <c r="BD144" s="5"/>
      <c r="BE144" s="5"/>
      <c r="BF144" s="5"/>
      <c r="BG144" s="5">
        <v>0.55707499999999999</v>
      </c>
      <c r="BH144" s="5">
        <v>0.55707499999999999</v>
      </c>
    </row>
    <row r="145" spans="55:60" x14ac:dyDescent="0.25">
      <c r="BC145" s="13" t="s">
        <v>160</v>
      </c>
      <c r="BD145" s="8"/>
      <c r="BE145" s="8"/>
      <c r="BF145" s="8"/>
      <c r="BG145" s="8">
        <v>160</v>
      </c>
      <c r="BH145" s="8">
        <v>160</v>
      </c>
    </row>
    <row r="146" spans="55:60" x14ac:dyDescent="0.25">
      <c r="BC146" s="13" t="s">
        <v>155</v>
      </c>
      <c r="BD146" s="17"/>
      <c r="BE146" s="17"/>
      <c r="BF146" s="17"/>
      <c r="BG146" s="17">
        <v>4</v>
      </c>
      <c r="BH146" s="17">
        <v>4</v>
      </c>
    </row>
    <row r="147" spans="55:60" x14ac:dyDescent="0.25">
      <c r="BC147" s="13" t="s">
        <v>157</v>
      </c>
      <c r="BD147" s="5"/>
      <c r="BE147" s="5"/>
      <c r="BF147" s="5"/>
      <c r="BG147" s="5">
        <v>0.8</v>
      </c>
      <c r="BH147" s="5">
        <v>0.8</v>
      </c>
    </row>
    <row r="148" spans="55:60" x14ac:dyDescent="0.25">
      <c r="BC148" s="10" t="s">
        <v>78</v>
      </c>
      <c r="BD148" s="5"/>
      <c r="BE148" s="5"/>
      <c r="BF148" s="5"/>
      <c r="BG148" s="5"/>
      <c r="BH148" s="5"/>
    </row>
    <row r="149" spans="55:60" x14ac:dyDescent="0.25">
      <c r="BC149" s="11" t="s">
        <v>77</v>
      </c>
      <c r="BD149" s="5"/>
      <c r="BE149" s="5"/>
      <c r="BF149" s="5"/>
      <c r="BG149" s="5"/>
      <c r="BH149" s="5"/>
    </row>
    <row r="150" spans="55:60" x14ac:dyDescent="0.25">
      <c r="BC150" s="13" t="s">
        <v>146</v>
      </c>
      <c r="BD150" s="5">
        <v>0.9</v>
      </c>
      <c r="BE150" s="5"/>
      <c r="BF150" s="5"/>
      <c r="BG150" s="5"/>
      <c r="BH150" s="5">
        <v>0.9</v>
      </c>
    </row>
    <row r="151" spans="55:60" x14ac:dyDescent="0.25">
      <c r="BC151" s="13" t="s">
        <v>160</v>
      </c>
      <c r="BD151" s="8">
        <v>20</v>
      </c>
      <c r="BE151" s="8"/>
      <c r="BF151" s="8"/>
      <c r="BG151" s="8"/>
      <c r="BH151" s="8">
        <v>20</v>
      </c>
    </row>
    <row r="152" spans="55:60" x14ac:dyDescent="0.25">
      <c r="BC152" s="13" t="s">
        <v>155</v>
      </c>
      <c r="BD152" s="17">
        <v>1</v>
      </c>
      <c r="BE152" s="17"/>
      <c r="BF152" s="17"/>
      <c r="BG152" s="17"/>
      <c r="BH152" s="17">
        <v>1</v>
      </c>
    </row>
    <row r="153" spans="55:60" x14ac:dyDescent="0.25">
      <c r="BC153" s="13" t="s">
        <v>157</v>
      </c>
      <c r="BD153" s="5"/>
      <c r="BE153" s="5"/>
      <c r="BF153" s="5"/>
      <c r="BG153" s="5"/>
      <c r="BH153" s="5"/>
    </row>
    <row r="154" spans="55:60" x14ac:dyDescent="0.25">
      <c r="BC154" s="3" t="s">
        <v>154</v>
      </c>
      <c r="BD154" s="5">
        <v>0.77115384615384619</v>
      </c>
      <c r="BE154" s="5">
        <v>0.86799999999999999</v>
      </c>
      <c r="BF154" s="5">
        <v>0.79800000000000004</v>
      </c>
      <c r="BG154" s="5">
        <v>0.56620625000000002</v>
      </c>
      <c r="BH154" s="5">
        <v>0.71998653846153848</v>
      </c>
    </row>
    <row r="155" spans="55:60" x14ac:dyDescent="0.25">
      <c r="BC155" s="3" t="s">
        <v>161</v>
      </c>
      <c r="BD155" s="8">
        <v>364</v>
      </c>
      <c r="BE155" s="8">
        <v>128</v>
      </c>
      <c r="BF155" s="8">
        <v>129</v>
      </c>
      <c r="BG155" s="8">
        <v>609</v>
      </c>
      <c r="BH155" s="8">
        <v>1230</v>
      </c>
    </row>
    <row r="156" spans="55:60" x14ac:dyDescent="0.25">
      <c r="BC156" s="3" t="s">
        <v>156</v>
      </c>
      <c r="BD156" s="17">
        <v>21</v>
      </c>
      <c r="BE156" s="17">
        <v>4</v>
      </c>
      <c r="BF156" s="17">
        <v>3</v>
      </c>
      <c r="BG156" s="17">
        <v>16</v>
      </c>
      <c r="BH156" s="17">
        <v>30</v>
      </c>
    </row>
    <row r="157" spans="55:60" x14ac:dyDescent="0.25">
      <c r="BC157" s="3" t="s">
        <v>158</v>
      </c>
      <c r="BD157" s="5">
        <v>0.46666666666666667</v>
      </c>
      <c r="BE157" s="5">
        <v>3.3333333333333333E-2</v>
      </c>
      <c r="BF157" s="5">
        <v>0.1</v>
      </c>
      <c r="BG157" s="5">
        <v>0.53333333333333333</v>
      </c>
      <c r="BH157" s="5">
        <v>0.8</v>
      </c>
    </row>
  </sheetData>
  <mergeCells count="6">
    <mergeCell ref="BC1:BF2"/>
    <mergeCell ref="E1:H2"/>
    <mergeCell ref="R1:U2"/>
    <mergeCell ref="AA1:AD2"/>
    <mergeCell ref="AK1:AN2"/>
    <mergeCell ref="AU1:AX2"/>
  </mergeCells>
  <conditionalFormatting pivot="1" sqref="H4:H8">
    <cfRule type="cellIs" dxfId="13" priority="6" operator="lessThan">
      <formula>0.89</formula>
    </cfRule>
  </conditionalFormatting>
  <conditionalFormatting pivot="1" sqref="S7:W7 S13:W13">
    <cfRule type="cellIs" dxfId="12" priority="5" operator="lessThan">
      <formula>0.89</formula>
    </cfRule>
  </conditionalFormatting>
  <conditionalFormatting pivot="1" sqref="S7:W7 S13:W13">
    <cfRule type="cellIs" dxfId="11" priority="2" operator="lessThan">
      <formula>0.89</formula>
    </cfRule>
  </conditionalFormatting>
  <conditionalFormatting sqref="AY1:AY3 AY25:AY1048576">
    <cfRule type="cellIs" dxfId="10" priority="1" operator="equal">
      <formula>"Not Blacklisted"</formula>
    </cfRule>
  </conditionalFormatting>
  <pageMargins left="0.7" right="0.7" top="0.75" bottom="0.75" header="0.3" footer="0.3"/>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C8ACB-7DC5-44D1-8068-585CC2ECE262}">
  <dimension ref="D1:P12"/>
  <sheetViews>
    <sheetView workbookViewId="0">
      <selection activeCell="H1" sqref="H1"/>
    </sheetView>
  </sheetViews>
  <sheetFormatPr defaultRowHeight="15" x14ac:dyDescent="0.25"/>
  <cols>
    <col min="4" max="4" width="30.5703125" bestFit="1" customWidth="1"/>
    <col min="5" max="5" width="12.42578125" bestFit="1" customWidth="1"/>
    <col min="6" max="6" width="14.85546875" bestFit="1" customWidth="1"/>
    <col min="7" max="7" width="16.5703125" bestFit="1" customWidth="1"/>
    <col min="8" max="8" width="15.85546875" bestFit="1" customWidth="1"/>
    <col min="9" max="9" width="26.140625" bestFit="1" customWidth="1"/>
    <col min="10" max="10" width="12.140625" bestFit="1" customWidth="1"/>
    <col min="11" max="11" width="24.85546875" bestFit="1" customWidth="1"/>
    <col min="12" max="12" width="16.7109375" bestFit="1" customWidth="1"/>
    <col min="13" max="13" width="20.140625" bestFit="1" customWidth="1"/>
    <col min="14" max="14" width="29.28515625" bestFit="1" customWidth="1"/>
    <col min="15" max="15" width="11.140625" bestFit="1" customWidth="1"/>
    <col min="16" max="16" width="20" bestFit="1" customWidth="1"/>
    <col min="17" max="17" width="23.28515625" bestFit="1" customWidth="1"/>
    <col min="18" max="18" width="26.42578125" bestFit="1" customWidth="1"/>
    <col min="19" max="19" width="23.28515625" bestFit="1" customWidth="1"/>
    <col min="20" max="20" width="26.42578125" bestFit="1" customWidth="1"/>
    <col min="21" max="21" width="23.28515625" bestFit="1" customWidth="1"/>
    <col min="22" max="22" width="26.42578125" bestFit="1" customWidth="1"/>
    <col min="23" max="23" width="23.28515625" bestFit="1" customWidth="1"/>
    <col min="24" max="24" width="26.42578125" bestFit="1" customWidth="1"/>
    <col min="25" max="25" width="23.28515625" bestFit="1" customWidth="1"/>
    <col min="26" max="26" width="26.42578125" bestFit="1" customWidth="1"/>
    <col min="27" max="27" width="23.28515625" bestFit="1" customWidth="1"/>
    <col min="28" max="28" width="26.42578125" bestFit="1" customWidth="1"/>
    <col min="29" max="29" width="23.28515625" bestFit="1" customWidth="1"/>
    <col min="30" max="30" width="26.42578125" bestFit="1" customWidth="1"/>
    <col min="31" max="31" width="28.28515625" bestFit="1" customWidth="1"/>
    <col min="32" max="32" width="31.42578125" bestFit="1" customWidth="1"/>
    <col min="33" max="33" width="28.28515625" bestFit="1" customWidth="1"/>
    <col min="34" max="34" width="31.42578125" bestFit="1" customWidth="1"/>
  </cols>
  <sheetData>
    <row r="1" spans="4:16" x14ac:dyDescent="0.25">
      <c r="D1" s="2" t="s">
        <v>176</v>
      </c>
      <c r="E1" t="s">
        <v>177</v>
      </c>
      <c r="F1" t="s">
        <v>155</v>
      </c>
      <c r="G1" t="s">
        <v>184</v>
      </c>
      <c r="H1" t="s">
        <v>185</v>
      </c>
      <c r="I1" t="s">
        <v>183</v>
      </c>
      <c r="J1" t="s">
        <v>178</v>
      </c>
      <c r="K1" t="s">
        <v>179</v>
      </c>
      <c r="L1" t="s">
        <v>180</v>
      </c>
      <c r="M1" t="s">
        <v>181</v>
      </c>
      <c r="N1" t="s">
        <v>182</v>
      </c>
      <c r="O1" t="s">
        <v>175</v>
      </c>
      <c r="P1" t="s">
        <v>113</v>
      </c>
    </row>
    <row r="2" spans="4:16" x14ac:dyDescent="0.25">
      <c r="D2" s="3" t="s">
        <v>49</v>
      </c>
      <c r="E2" s="17">
        <v>4</v>
      </c>
      <c r="F2" s="17">
        <v>4</v>
      </c>
      <c r="G2" s="14">
        <v>45292</v>
      </c>
      <c r="H2" s="14">
        <v>45383</v>
      </c>
      <c r="I2" s="17">
        <v>3</v>
      </c>
      <c r="J2" s="17">
        <v>47000</v>
      </c>
      <c r="K2" s="17">
        <v>72000</v>
      </c>
      <c r="L2" s="17">
        <v>-25000</v>
      </c>
      <c r="M2" s="17">
        <v>320</v>
      </c>
      <c r="N2" s="17">
        <v>168</v>
      </c>
      <c r="O2" s="17">
        <v>152</v>
      </c>
      <c r="P2" s="5">
        <v>0.76952500000000001</v>
      </c>
    </row>
    <row r="3" spans="4:16" x14ac:dyDescent="0.25">
      <c r="D3" s="3" t="s">
        <v>53</v>
      </c>
      <c r="E3" s="17">
        <v>1</v>
      </c>
      <c r="F3" s="17">
        <v>1</v>
      </c>
      <c r="G3" s="14">
        <v>45017</v>
      </c>
      <c r="H3" s="14">
        <v>45108</v>
      </c>
      <c r="I3" s="17">
        <v>3</v>
      </c>
      <c r="J3" s="17">
        <v>3000</v>
      </c>
      <c r="K3" s="17">
        <v>16000</v>
      </c>
      <c r="L3" s="17">
        <v>-13000</v>
      </c>
      <c r="M3" s="17">
        <v>20</v>
      </c>
      <c r="N3" s="17">
        <v>40</v>
      </c>
      <c r="O3" s="17">
        <v>-20</v>
      </c>
      <c r="P3" s="5">
        <v>0.55810000000000004</v>
      </c>
    </row>
    <row r="4" spans="4:16" x14ac:dyDescent="0.25">
      <c r="D4" s="3" t="s">
        <v>56</v>
      </c>
      <c r="E4" s="17">
        <v>1</v>
      </c>
      <c r="F4" s="17">
        <v>1</v>
      </c>
      <c r="G4" s="14">
        <v>44348</v>
      </c>
      <c r="H4" s="14">
        <v>45170</v>
      </c>
      <c r="I4" s="17">
        <v>27</v>
      </c>
      <c r="J4" s="17">
        <v>9000</v>
      </c>
      <c r="K4" s="17">
        <v>2400</v>
      </c>
      <c r="L4" s="17">
        <v>6600</v>
      </c>
      <c r="M4" s="17">
        <v>60</v>
      </c>
      <c r="N4" s="17">
        <v>8</v>
      </c>
      <c r="O4" s="17">
        <v>52</v>
      </c>
      <c r="P4" s="5">
        <v>0.75</v>
      </c>
    </row>
    <row r="5" spans="4:16" x14ac:dyDescent="0.25">
      <c r="D5" s="3" t="s">
        <v>59</v>
      </c>
      <c r="E5" s="17">
        <v>2</v>
      </c>
      <c r="F5" s="17">
        <v>3</v>
      </c>
      <c r="G5" s="14">
        <v>45200</v>
      </c>
      <c r="H5" s="14">
        <v>45292</v>
      </c>
      <c r="I5" s="17">
        <v>3</v>
      </c>
      <c r="J5" s="17">
        <v>20000</v>
      </c>
      <c r="K5" s="17">
        <v>27200</v>
      </c>
      <c r="L5" s="17">
        <v>-7200</v>
      </c>
      <c r="M5" s="17">
        <v>160</v>
      </c>
      <c r="N5" s="17">
        <v>56</v>
      </c>
      <c r="O5" s="17">
        <v>104</v>
      </c>
      <c r="P5" s="5">
        <v>0.68603333333333338</v>
      </c>
    </row>
    <row r="6" spans="4:16" x14ac:dyDescent="0.25">
      <c r="D6" s="3" t="s">
        <v>62</v>
      </c>
      <c r="E6" s="17">
        <v>2</v>
      </c>
      <c r="F6" s="17">
        <v>13</v>
      </c>
      <c r="G6" s="14">
        <v>45335</v>
      </c>
      <c r="H6" s="14">
        <v>45381</v>
      </c>
      <c r="I6" s="17">
        <v>1</v>
      </c>
      <c r="J6" s="17">
        <v>5000</v>
      </c>
      <c r="K6" s="17">
        <v>47600</v>
      </c>
      <c r="L6" s="17">
        <v>-42600</v>
      </c>
      <c r="M6" s="17">
        <v>40</v>
      </c>
      <c r="N6" s="17">
        <v>116</v>
      </c>
      <c r="O6" s="17">
        <v>-76</v>
      </c>
      <c r="P6" s="5">
        <v>0.70615384615384613</v>
      </c>
    </row>
    <row r="7" spans="4:16" x14ac:dyDescent="0.25">
      <c r="D7" s="3" t="s">
        <v>66</v>
      </c>
      <c r="E7" s="17">
        <v>1</v>
      </c>
      <c r="F7" s="17">
        <v>1</v>
      </c>
      <c r="G7" s="14">
        <v>44713</v>
      </c>
      <c r="H7" s="14">
        <v>44773</v>
      </c>
      <c r="I7" s="17">
        <v>1</v>
      </c>
      <c r="J7" s="17">
        <v>500</v>
      </c>
      <c r="K7" s="17">
        <v>6000</v>
      </c>
      <c r="L7" s="17">
        <v>-5500</v>
      </c>
      <c r="M7" s="17">
        <v>10</v>
      </c>
      <c r="N7" s="17">
        <v>20</v>
      </c>
      <c r="O7" s="17">
        <v>-10</v>
      </c>
      <c r="P7" s="5">
        <v>0.9</v>
      </c>
    </row>
    <row r="8" spans="4:16" x14ac:dyDescent="0.25">
      <c r="D8" s="3" t="s">
        <v>71</v>
      </c>
      <c r="E8" s="17">
        <v>3</v>
      </c>
      <c r="F8" s="17">
        <v>3</v>
      </c>
      <c r="G8" s="14">
        <v>45292</v>
      </c>
      <c r="H8" s="14">
        <v>45444</v>
      </c>
      <c r="I8" s="17">
        <v>5</v>
      </c>
      <c r="J8" s="17">
        <v>14000</v>
      </c>
      <c r="K8" s="17">
        <v>34800</v>
      </c>
      <c r="L8" s="17">
        <v>-20800</v>
      </c>
      <c r="M8" s="17">
        <v>110</v>
      </c>
      <c r="N8" s="17">
        <v>84</v>
      </c>
      <c r="O8" s="17">
        <v>26</v>
      </c>
      <c r="P8" s="5">
        <v>0.87333333333333341</v>
      </c>
    </row>
    <row r="9" spans="4:16" x14ac:dyDescent="0.25">
      <c r="D9" s="3" t="s">
        <v>69</v>
      </c>
      <c r="E9" s="17">
        <v>1</v>
      </c>
      <c r="F9" s="17">
        <v>1</v>
      </c>
      <c r="G9" s="14">
        <v>45017</v>
      </c>
      <c r="H9" s="14">
        <v>45108</v>
      </c>
      <c r="I9" s="17">
        <v>3</v>
      </c>
      <c r="J9" s="17">
        <v>3000</v>
      </c>
      <c r="K9" s="17">
        <v>6000</v>
      </c>
      <c r="L9" s="17">
        <v>-3000</v>
      </c>
      <c r="M9" s="17">
        <v>20</v>
      </c>
      <c r="N9" s="17">
        <v>20</v>
      </c>
      <c r="O9" s="17">
        <v>0</v>
      </c>
      <c r="P9" s="5">
        <v>0.9</v>
      </c>
    </row>
    <row r="10" spans="4:16" x14ac:dyDescent="0.25">
      <c r="D10" s="3" t="s">
        <v>75</v>
      </c>
      <c r="E10" s="17">
        <v>2</v>
      </c>
      <c r="F10" s="17">
        <v>12</v>
      </c>
      <c r="G10" s="14">
        <v>45400</v>
      </c>
      <c r="H10" s="14">
        <v>45505</v>
      </c>
      <c r="I10" s="17">
        <v>4</v>
      </c>
      <c r="J10" s="17">
        <v>30000</v>
      </c>
      <c r="K10" s="17">
        <v>208000</v>
      </c>
      <c r="L10" s="17">
        <v>-178000</v>
      </c>
      <c r="M10" s="17">
        <v>240</v>
      </c>
      <c r="N10" s="17">
        <v>480</v>
      </c>
      <c r="O10" s="17">
        <v>-240</v>
      </c>
      <c r="P10" s="5">
        <v>0.55291666666666661</v>
      </c>
    </row>
    <row r="11" spans="4:16" x14ac:dyDescent="0.25">
      <c r="D11" s="3" t="s">
        <v>77</v>
      </c>
      <c r="E11" s="17">
        <v>3</v>
      </c>
      <c r="F11" s="17">
        <v>13</v>
      </c>
      <c r="G11" s="14">
        <v>45292</v>
      </c>
      <c r="H11" s="14">
        <v>45444</v>
      </c>
      <c r="I11" s="17">
        <v>5</v>
      </c>
      <c r="J11" s="17">
        <v>11000</v>
      </c>
      <c r="K11" s="17">
        <v>83000</v>
      </c>
      <c r="L11" s="17">
        <v>-72000</v>
      </c>
      <c r="M11" s="17">
        <v>120</v>
      </c>
      <c r="N11" s="17">
        <v>238</v>
      </c>
      <c r="O11" s="17">
        <v>-118</v>
      </c>
      <c r="P11" s="5">
        <v>0.82769230769230773</v>
      </c>
    </row>
    <row r="12" spans="4:16" x14ac:dyDescent="0.25">
      <c r="D12" s="3" t="s">
        <v>79</v>
      </c>
      <c r="E12" s="17">
        <v>20</v>
      </c>
      <c r="F12" s="17">
        <v>30</v>
      </c>
      <c r="G12" s="14">
        <v>45400</v>
      </c>
      <c r="H12" s="14">
        <v>45505</v>
      </c>
      <c r="I12" s="17">
        <v>4</v>
      </c>
      <c r="J12" s="17">
        <v>142500</v>
      </c>
      <c r="K12" s="17">
        <v>503000</v>
      </c>
      <c r="L12" s="17">
        <v>-360500</v>
      </c>
      <c r="M12" s="17">
        <v>1100</v>
      </c>
      <c r="N12" s="17">
        <v>1230</v>
      </c>
      <c r="O12" s="17">
        <v>-130</v>
      </c>
      <c r="P12" s="5">
        <v>0.71998653846153848</v>
      </c>
    </row>
  </sheetData>
  <conditionalFormatting pivot="1" sqref="L2:L11">
    <cfRule type="cellIs" dxfId="9" priority="2" operator="lessThanOrEqual">
      <formula>0</formula>
    </cfRule>
  </conditionalFormatting>
  <conditionalFormatting pivot="1" sqref="O2:O11">
    <cfRule type="cellIs" dxfId="8" priority="1" operator="equal">
      <formula>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9B60E-5540-4DF6-A745-A51F8AE91F3A}">
  <dimension ref="A1:M21"/>
  <sheetViews>
    <sheetView workbookViewId="0">
      <selection sqref="A1:I22"/>
    </sheetView>
  </sheetViews>
  <sheetFormatPr defaultRowHeight="15" x14ac:dyDescent="0.25"/>
  <cols>
    <col min="1" max="1" width="9.7109375" bestFit="1" customWidth="1"/>
    <col min="2" max="2" width="30.5703125" bestFit="1" customWidth="1"/>
    <col min="3" max="3" width="14.28515625" bestFit="1" customWidth="1"/>
    <col min="4" max="4" width="7.28515625" style="8" bestFit="1" customWidth="1"/>
    <col min="5" max="5" width="13.5703125" bestFit="1" customWidth="1"/>
    <col min="6" max="6" width="14.5703125" bestFit="1" customWidth="1"/>
    <col min="7" max="7" width="23.85546875" bestFit="1" customWidth="1"/>
    <col min="8" max="8" width="22.140625" bestFit="1" customWidth="1"/>
    <col min="9" max="9" width="9.5703125" bestFit="1" customWidth="1"/>
    <col min="10" max="10" width="20.42578125" bestFit="1" customWidth="1"/>
    <col min="11" max="11" width="23.28515625" bestFit="1" customWidth="1"/>
    <col min="12" max="12" width="27.85546875" bestFit="1" customWidth="1"/>
    <col min="13" max="13" width="22.140625" bestFit="1" customWidth="1"/>
  </cols>
  <sheetData>
    <row r="1" spans="1:13" x14ac:dyDescent="0.25">
      <c r="A1" t="s">
        <v>30</v>
      </c>
      <c r="B1" t="s">
        <v>41</v>
      </c>
      <c r="C1" t="s">
        <v>42</v>
      </c>
      <c r="D1" s="8" t="s">
        <v>94</v>
      </c>
      <c r="E1" t="s">
        <v>43</v>
      </c>
      <c r="F1" t="s">
        <v>44</v>
      </c>
      <c r="G1" t="s">
        <v>45</v>
      </c>
      <c r="H1" t="s">
        <v>46</v>
      </c>
      <c r="I1" t="s">
        <v>47</v>
      </c>
      <c r="J1" t="s">
        <v>163</v>
      </c>
      <c r="K1" t="s">
        <v>164</v>
      </c>
      <c r="L1" t="s">
        <v>165</v>
      </c>
      <c r="M1" t="s">
        <v>166</v>
      </c>
    </row>
    <row r="2" spans="1:13" x14ac:dyDescent="0.25">
      <c r="A2" t="s">
        <v>48</v>
      </c>
      <c r="B2" t="s">
        <v>49</v>
      </c>
      <c r="C2" s="1">
        <v>44197</v>
      </c>
      <c r="D2" s="8">
        <f>YEAR(Projects[[#This Row],[p_start_date]])</f>
        <v>2021</v>
      </c>
      <c r="E2" s="1">
        <v>44287</v>
      </c>
      <c r="F2" t="s">
        <v>50</v>
      </c>
      <c r="G2">
        <v>50</v>
      </c>
      <c r="H2">
        <v>10</v>
      </c>
      <c r="I2">
        <v>7000</v>
      </c>
      <c r="J2" t="s">
        <v>150</v>
      </c>
      <c r="K2" t="s">
        <v>167</v>
      </c>
      <c r="L2">
        <v>1</v>
      </c>
      <c r="M2" t="s">
        <v>168</v>
      </c>
    </row>
    <row r="3" spans="1:13" x14ac:dyDescent="0.25">
      <c r="A3" t="s">
        <v>35</v>
      </c>
      <c r="B3" t="s">
        <v>49</v>
      </c>
      <c r="C3" s="1">
        <v>44593</v>
      </c>
      <c r="D3" s="8">
        <f>YEAR(Projects[[#This Row],[p_start_date]])</f>
        <v>2022</v>
      </c>
      <c r="E3" s="1">
        <v>45047</v>
      </c>
      <c r="F3" t="s">
        <v>50</v>
      </c>
      <c r="G3">
        <v>100</v>
      </c>
      <c r="H3">
        <v>50</v>
      </c>
      <c r="I3">
        <v>10000</v>
      </c>
      <c r="J3" t="s">
        <v>151</v>
      </c>
      <c r="K3" t="s">
        <v>167</v>
      </c>
      <c r="L3">
        <v>2</v>
      </c>
      <c r="M3" t="s">
        <v>169</v>
      </c>
    </row>
    <row r="4" spans="1:13" x14ac:dyDescent="0.25">
      <c r="A4" t="s">
        <v>31</v>
      </c>
      <c r="B4" t="s">
        <v>49</v>
      </c>
      <c r="C4" s="1">
        <v>44927</v>
      </c>
      <c r="D4" s="8">
        <f>YEAR(Projects[[#This Row],[p_start_date]])</f>
        <v>2023</v>
      </c>
      <c r="E4" s="1">
        <v>45017</v>
      </c>
      <c r="F4" t="s">
        <v>50</v>
      </c>
      <c r="G4">
        <v>90</v>
      </c>
      <c r="H4">
        <v>45</v>
      </c>
      <c r="I4">
        <v>10000</v>
      </c>
      <c r="J4" t="s">
        <v>152</v>
      </c>
      <c r="K4" t="s">
        <v>167</v>
      </c>
      <c r="L4">
        <v>1</v>
      </c>
      <c r="M4" t="s">
        <v>168</v>
      </c>
    </row>
    <row r="5" spans="1:13" x14ac:dyDescent="0.25">
      <c r="A5" t="s">
        <v>51</v>
      </c>
      <c r="B5" t="s">
        <v>49</v>
      </c>
      <c r="C5" s="1">
        <v>45292</v>
      </c>
      <c r="D5" s="8">
        <f>YEAR(Projects[[#This Row],[p_start_date]])</f>
        <v>2024</v>
      </c>
      <c r="E5" s="1">
        <v>45383</v>
      </c>
      <c r="F5" t="s">
        <v>50</v>
      </c>
      <c r="G5">
        <v>80</v>
      </c>
      <c r="H5">
        <v>20</v>
      </c>
      <c r="I5">
        <v>20000</v>
      </c>
      <c r="J5" t="s">
        <v>149</v>
      </c>
      <c r="K5" t="s">
        <v>167</v>
      </c>
      <c r="L5">
        <v>1</v>
      </c>
      <c r="M5" t="s">
        <v>168</v>
      </c>
    </row>
    <row r="6" spans="1:13" x14ac:dyDescent="0.25">
      <c r="A6" t="s">
        <v>52</v>
      </c>
      <c r="B6" t="s">
        <v>53</v>
      </c>
      <c r="C6" s="1">
        <v>45017</v>
      </c>
      <c r="D6" s="8">
        <f>YEAR(Projects[[#This Row],[p_start_date]])</f>
        <v>2023</v>
      </c>
      <c r="E6" s="1">
        <v>45108</v>
      </c>
      <c r="F6" t="s">
        <v>54</v>
      </c>
      <c r="G6">
        <v>20</v>
      </c>
      <c r="H6">
        <v>4</v>
      </c>
      <c r="I6">
        <v>3000</v>
      </c>
      <c r="J6" t="s">
        <v>152</v>
      </c>
      <c r="K6" t="s">
        <v>170</v>
      </c>
      <c r="L6">
        <v>4</v>
      </c>
      <c r="M6" t="s">
        <v>171</v>
      </c>
    </row>
    <row r="7" spans="1:13" x14ac:dyDescent="0.25">
      <c r="A7" t="s">
        <v>55</v>
      </c>
      <c r="B7" t="s">
        <v>56</v>
      </c>
      <c r="C7" s="1">
        <v>44348</v>
      </c>
      <c r="D7" s="8">
        <f>YEAR(Projects[[#This Row],[p_start_date]])</f>
        <v>2021</v>
      </c>
      <c r="E7" s="1">
        <v>45170</v>
      </c>
      <c r="F7" t="s">
        <v>57</v>
      </c>
      <c r="G7">
        <v>60</v>
      </c>
      <c r="H7">
        <v>12</v>
      </c>
      <c r="I7">
        <v>9000</v>
      </c>
      <c r="J7" t="s">
        <v>150</v>
      </c>
      <c r="K7" t="s">
        <v>170</v>
      </c>
      <c r="L7">
        <v>6</v>
      </c>
      <c r="M7" t="s">
        <v>172</v>
      </c>
    </row>
    <row r="8" spans="1:13" x14ac:dyDescent="0.25">
      <c r="A8" t="s">
        <v>58</v>
      </c>
      <c r="B8" t="s">
        <v>59</v>
      </c>
      <c r="C8" s="1">
        <v>44835</v>
      </c>
      <c r="D8" s="8">
        <f>YEAR(Projects[[#This Row],[p_start_date]])</f>
        <v>2022</v>
      </c>
      <c r="E8" s="1">
        <v>44927</v>
      </c>
      <c r="F8" t="s">
        <v>60</v>
      </c>
      <c r="G8">
        <v>80</v>
      </c>
      <c r="H8">
        <v>40</v>
      </c>
      <c r="I8">
        <v>10000</v>
      </c>
      <c r="J8" t="s">
        <v>151</v>
      </c>
      <c r="K8" t="s">
        <v>173</v>
      </c>
      <c r="L8">
        <v>10</v>
      </c>
      <c r="M8" t="s">
        <v>174</v>
      </c>
    </row>
    <row r="9" spans="1:13" x14ac:dyDescent="0.25">
      <c r="A9" t="s">
        <v>61</v>
      </c>
      <c r="B9" t="s">
        <v>59</v>
      </c>
      <c r="C9" s="1">
        <v>45200</v>
      </c>
      <c r="D9" s="8">
        <f>YEAR(Projects[[#This Row],[p_start_date]])</f>
        <v>2023</v>
      </c>
      <c r="E9" s="1">
        <v>45292</v>
      </c>
      <c r="F9" t="s">
        <v>60</v>
      </c>
      <c r="G9">
        <v>80</v>
      </c>
      <c r="H9">
        <v>40</v>
      </c>
      <c r="I9">
        <v>10000</v>
      </c>
      <c r="J9" t="s">
        <v>152</v>
      </c>
      <c r="K9" t="s">
        <v>173</v>
      </c>
      <c r="L9">
        <v>10</v>
      </c>
      <c r="M9" t="s">
        <v>174</v>
      </c>
    </row>
    <row r="10" spans="1:13" x14ac:dyDescent="0.25">
      <c r="A10" t="s">
        <v>38</v>
      </c>
      <c r="B10" t="s">
        <v>62</v>
      </c>
      <c r="C10" s="1">
        <v>44240</v>
      </c>
      <c r="D10" s="8">
        <f>YEAR(Projects[[#This Row],[p_start_date]])</f>
        <v>2021</v>
      </c>
      <c r="E10" s="1">
        <v>44285</v>
      </c>
      <c r="F10" t="s">
        <v>63</v>
      </c>
      <c r="G10">
        <v>20</v>
      </c>
      <c r="H10">
        <v>10</v>
      </c>
      <c r="I10">
        <v>2000</v>
      </c>
      <c r="J10" t="s">
        <v>150</v>
      </c>
      <c r="K10" t="s">
        <v>167</v>
      </c>
      <c r="L10">
        <v>2</v>
      </c>
      <c r="M10" t="s">
        <v>169</v>
      </c>
    </row>
    <row r="11" spans="1:13" x14ac:dyDescent="0.25">
      <c r="A11" t="s">
        <v>64</v>
      </c>
      <c r="B11" t="s">
        <v>62</v>
      </c>
      <c r="C11" s="1">
        <v>45335</v>
      </c>
      <c r="D11" s="8">
        <f>YEAR(Projects[[#This Row],[p_start_date]])</f>
        <v>2024</v>
      </c>
      <c r="E11" s="1">
        <v>45381</v>
      </c>
      <c r="F11" t="s">
        <v>63</v>
      </c>
      <c r="G11">
        <v>20</v>
      </c>
      <c r="H11">
        <v>10</v>
      </c>
      <c r="I11">
        <v>3000</v>
      </c>
      <c r="J11" t="s">
        <v>149</v>
      </c>
      <c r="K11" t="s">
        <v>167</v>
      </c>
      <c r="L11">
        <v>2</v>
      </c>
      <c r="M11" t="s">
        <v>169</v>
      </c>
    </row>
    <row r="12" spans="1:13" x14ac:dyDescent="0.25">
      <c r="A12" t="s">
        <v>65</v>
      </c>
      <c r="B12" t="s">
        <v>66</v>
      </c>
      <c r="C12" s="1">
        <v>44713</v>
      </c>
      <c r="D12" s="8">
        <f>YEAR(Projects[[#This Row],[p_start_date]])</f>
        <v>2022</v>
      </c>
      <c r="E12" s="1">
        <v>44773</v>
      </c>
      <c r="F12" t="s">
        <v>67</v>
      </c>
      <c r="G12">
        <v>10</v>
      </c>
      <c r="H12">
        <v>2</v>
      </c>
      <c r="I12">
        <v>500</v>
      </c>
      <c r="J12" t="s">
        <v>151</v>
      </c>
      <c r="K12" t="s">
        <v>170</v>
      </c>
      <c r="L12">
        <v>6</v>
      </c>
      <c r="M12" t="s">
        <v>172</v>
      </c>
    </row>
    <row r="13" spans="1:13" x14ac:dyDescent="0.25">
      <c r="A13" t="s">
        <v>68</v>
      </c>
      <c r="B13" t="s">
        <v>69</v>
      </c>
      <c r="C13" s="1">
        <v>45017</v>
      </c>
      <c r="D13" s="8">
        <f>YEAR(Projects[[#This Row],[p_start_date]])</f>
        <v>2023</v>
      </c>
      <c r="E13" s="1">
        <v>45108</v>
      </c>
      <c r="F13" t="s">
        <v>70</v>
      </c>
      <c r="G13">
        <v>20</v>
      </c>
      <c r="H13">
        <v>4</v>
      </c>
      <c r="I13">
        <v>3000</v>
      </c>
      <c r="J13" t="s">
        <v>152</v>
      </c>
      <c r="K13" t="s">
        <v>170</v>
      </c>
      <c r="L13">
        <v>4</v>
      </c>
      <c r="M13" t="s">
        <v>171</v>
      </c>
    </row>
    <row r="14" spans="1:13" x14ac:dyDescent="0.25">
      <c r="A14" t="s">
        <v>36</v>
      </c>
      <c r="B14" t="s">
        <v>71</v>
      </c>
      <c r="C14" s="1">
        <v>44562</v>
      </c>
      <c r="D14" s="8">
        <f>YEAR(Projects[[#This Row],[p_start_date]])</f>
        <v>2022</v>
      </c>
      <c r="E14" s="1">
        <v>44713</v>
      </c>
      <c r="F14" t="s">
        <v>72</v>
      </c>
      <c r="G14">
        <v>30</v>
      </c>
      <c r="H14">
        <v>10</v>
      </c>
      <c r="I14">
        <v>3000</v>
      </c>
      <c r="J14" t="s">
        <v>151</v>
      </c>
      <c r="K14" t="s">
        <v>167</v>
      </c>
      <c r="L14">
        <v>1</v>
      </c>
      <c r="M14" t="s">
        <v>168</v>
      </c>
    </row>
    <row r="15" spans="1:13" x14ac:dyDescent="0.25">
      <c r="A15" t="s">
        <v>33</v>
      </c>
      <c r="B15" t="s">
        <v>71</v>
      </c>
      <c r="C15" s="1">
        <v>44927</v>
      </c>
      <c r="D15" s="8">
        <f>YEAR(Projects[[#This Row],[p_start_date]])</f>
        <v>2023</v>
      </c>
      <c r="E15" s="1">
        <v>45078</v>
      </c>
      <c r="F15" t="s">
        <v>72</v>
      </c>
      <c r="G15">
        <v>40</v>
      </c>
      <c r="H15">
        <v>10</v>
      </c>
      <c r="I15">
        <v>5000</v>
      </c>
      <c r="J15" t="s">
        <v>152</v>
      </c>
      <c r="K15" t="s">
        <v>167</v>
      </c>
      <c r="L15">
        <v>1</v>
      </c>
      <c r="M15" t="s">
        <v>168</v>
      </c>
    </row>
    <row r="16" spans="1:13" x14ac:dyDescent="0.25">
      <c r="A16" t="s">
        <v>73</v>
      </c>
      <c r="B16" t="s">
        <v>71</v>
      </c>
      <c r="C16" s="1">
        <v>45292</v>
      </c>
      <c r="D16" s="8">
        <f>YEAR(Projects[[#This Row],[p_start_date]])</f>
        <v>2024</v>
      </c>
      <c r="E16" s="1">
        <v>45444</v>
      </c>
      <c r="F16" t="s">
        <v>72</v>
      </c>
      <c r="G16">
        <v>40</v>
      </c>
      <c r="H16">
        <v>10</v>
      </c>
      <c r="I16">
        <v>6000</v>
      </c>
      <c r="J16" t="s">
        <v>149</v>
      </c>
      <c r="K16" t="s">
        <v>167</v>
      </c>
      <c r="L16">
        <v>1</v>
      </c>
      <c r="M16" t="s">
        <v>168</v>
      </c>
    </row>
    <row r="17" spans="1:13" x14ac:dyDescent="0.25">
      <c r="A17" t="s">
        <v>74</v>
      </c>
      <c r="B17" t="s">
        <v>75</v>
      </c>
      <c r="C17" s="1">
        <v>45034</v>
      </c>
      <c r="D17" s="8">
        <f>YEAR(Projects[[#This Row],[p_start_date]])</f>
        <v>2023</v>
      </c>
      <c r="E17" s="1">
        <v>45139</v>
      </c>
      <c r="F17" t="s">
        <v>76</v>
      </c>
      <c r="G17">
        <v>120</v>
      </c>
      <c r="H17">
        <v>30</v>
      </c>
      <c r="I17">
        <v>15000</v>
      </c>
      <c r="J17" t="s">
        <v>152</v>
      </c>
      <c r="K17" t="s">
        <v>170</v>
      </c>
      <c r="L17">
        <v>4</v>
      </c>
      <c r="M17" t="s">
        <v>171</v>
      </c>
    </row>
    <row r="18" spans="1:13" x14ac:dyDescent="0.25">
      <c r="A18" t="s">
        <v>39</v>
      </c>
      <c r="B18" t="s">
        <v>75</v>
      </c>
      <c r="C18" s="1">
        <v>45400</v>
      </c>
      <c r="D18" s="8">
        <f>YEAR(Projects[[#This Row],[p_start_date]])</f>
        <v>2024</v>
      </c>
      <c r="E18" s="1">
        <v>45505</v>
      </c>
      <c r="F18" t="s">
        <v>76</v>
      </c>
      <c r="G18">
        <v>120</v>
      </c>
      <c r="H18">
        <v>30</v>
      </c>
      <c r="I18">
        <v>15000</v>
      </c>
      <c r="J18" t="s">
        <v>149</v>
      </c>
      <c r="K18" t="s">
        <v>170</v>
      </c>
      <c r="L18">
        <v>4</v>
      </c>
      <c r="M18" t="s">
        <v>171</v>
      </c>
    </row>
    <row r="19" spans="1:13" x14ac:dyDescent="0.25">
      <c r="A19" t="s">
        <v>40</v>
      </c>
      <c r="B19" t="s">
        <v>77</v>
      </c>
      <c r="C19" s="1">
        <v>44197</v>
      </c>
      <c r="D19" s="8">
        <f>YEAR(Projects[[#This Row],[p_start_date]])</f>
        <v>2021</v>
      </c>
      <c r="E19" s="1">
        <v>44348</v>
      </c>
      <c r="F19" t="s">
        <v>78</v>
      </c>
      <c r="G19">
        <v>40</v>
      </c>
      <c r="H19">
        <v>10</v>
      </c>
      <c r="I19">
        <v>1000</v>
      </c>
      <c r="J19" t="s">
        <v>150</v>
      </c>
      <c r="K19" t="s">
        <v>167</v>
      </c>
      <c r="L19">
        <v>1</v>
      </c>
      <c r="M19" t="s">
        <v>168</v>
      </c>
    </row>
    <row r="20" spans="1:13" x14ac:dyDescent="0.25">
      <c r="A20" t="s">
        <v>34</v>
      </c>
      <c r="B20" t="s">
        <v>77</v>
      </c>
      <c r="C20" s="1">
        <v>44927</v>
      </c>
      <c r="D20" s="8">
        <f>YEAR(Projects[[#This Row],[p_start_date]])</f>
        <v>2023</v>
      </c>
      <c r="E20" s="1">
        <v>45078</v>
      </c>
      <c r="F20" t="s">
        <v>78</v>
      </c>
      <c r="G20">
        <v>40</v>
      </c>
      <c r="H20">
        <v>10</v>
      </c>
      <c r="I20">
        <v>5000</v>
      </c>
      <c r="J20" t="s">
        <v>152</v>
      </c>
      <c r="K20" t="s">
        <v>167</v>
      </c>
      <c r="L20">
        <v>1</v>
      </c>
      <c r="M20" t="s">
        <v>168</v>
      </c>
    </row>
    <row r="21" spans="1:13" x14ac:dyDescent="0.25">
      <c r="A21" t="s">
        <v>37</v>
      </c>
      <c r="B21" t="s">
        <v>77</v>
      </c>
      <c r="C21" s="1">
        <v>45292</v>
      </c>
      <c r="D21" s="8">
        <f>YEAR(Projects[[#This Row],[p_start_date]])</f>
        <v>2024</v>
      </c>
      <c r="E21" s="1">
        <v>45444</v>
      </c>
      <c r="F21" t="s">
        <v>78</v>
      </c>
      <c r="G21">
        <v>40</v>
      </c>
      <c r="H21">
        <v>10</v>
      </c>
      <c r="I21">
        <v>5000</v>
      </c>
      <c r="J21" t="s">
        <v>149</v>
      </c>
      <c r="K21" t="s">
        <v>167</v>
      </c>
      <c r="L21">
        <v>1</v>
      </c>
      <c r="M21" t="s">
        <v>168</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Props1.xml><?xml version="1.0" encoding="utf-8"?>
<ds:datastoreItem xmlns:ds="http://schemas.openxmlformats.org/officeDocument/2006/customXml" ds:itemID="{A8C9CE25-88AD-494B-931F-805F8E5EC9D9}">
  <ds:schemaRefs/>
</ds:datastoreItem>
</file>

<file path=customXml/itemProps2.xml><?xml version="1.0" encoding="utf-8"?>
<ds:datastoreItem xmlns:ds="http://schemas.openxmlformats.org/officeDocument/2006/customXml" ds:itemID="{8C411AD7-E6E3-413B-8A54-3329556FF25D}">
  <ds:schemaRefs/>
</ds:datastoreItem>
</file>

<file path=customXml/itemProps3.xml><?xml version="1.0" encoding="utf-8"?>
<ds:datastoreItem xmlns:ds="http://schemas.openxmlformats.org/officeDocument/2006/customXml" ds:itemID="{47A0FFCE-E538-49A7-B6D1-1B3002967FED}">
  <ds:schemaRefs/>
</ds:datastoreItem>
</file>

<file path=customXml/itemProps4.xml><?xml version="1.0" encoding="utf-8"?>
<ds:datastoreItem xmlns:ds="http://schemas.openxmlformats.org/officeDocument/2006/customXml" ds:itemID="{06BBF102-E6BC-4633-A195-23E55E74D6FF}">
  <ds:schemaRefs/>
</ds:datastoreItem>
</file>

<file path=customXml/itemProps5.xml><?xml version="1.0" encoding="utf-8"?>
<ds:datastoreItem xmlns:ds="http://schemas.openxmlformats.org/officeDocument/2006/customXml" ds:itemID="{49B2DB3C-1DE9-46B6-96C4-1D9DED02A1F4}">
  <ds:schemaRefs/>
</ds:datastoreItem>
</file>

<file path=customXml/itemProps6.xml><?xml version="1.0" encoding="utf-8"?>
<ds:datastoreItem xmlns:ds="http://schemas.openxmlformats.org/officeDocument/2006/customXml" ds:itemID="{8FB18501-EEA7-4B50-A829-A90FFF518CF6}">
  <ds:schemaRefs/>
</ds:datastoreItem>
</file>

<file path=customXml/itemProps7.xml><?xml version="1.0" encoding="utf-8"?>
<ds:datastoreItem xmlns:ds="http://schemas.openxmlformats.org/officeDocument/2006/customXml" ds:itemID="{F825EB49-D498-4EBF-9CE5-3BA35D91CCE7}">
  <ds:schemaRefs/>
</ds:datastoreItem>
</file>

<file path=customXml/itemProps8.xml><?xml version="1.0" encoding="utf-8"?>
<ds:datastoreItem xmlns:ds="http://schemas.openxmlformats.org/officeDocument/2006/customXml" ds:itemID="{3083BCD2-1787-4158-B40C-6922ED7FD706}">
  <ds:schemaRefs/>
</ds:datastoreItem>
</file>

<file path=customXml/itemProps9.xml><?xml version="1.0" encoding="utf-8"?>
<ds:datastoreItem xmlns:ds="http://schemas.openxmlformats.org/officeDocument/2006/customXml" ds:itemID="{426FD455-4056-4D21-8A70-13270B9B7B36}">
  <ds:schemaRefs/>
</ds:datastoreItem>
</file>

<file path=customXml/itemProps10.xml><?xml version="1.0" encoding="utf-8"?>
<ds:datastoreItem xmlns:ds="http://schemas.openxmlformats.org/officeDocument/2006/customXml" ds:itemID="{6C5AFA03-5A8E-490C-BB4E-5F46B9E206E7}">
  <ds:schemaRefs/>
</ds:datastoreItem>
</file>

<file path=customXml/itemProps11.xml><?xml version="1.0" encoding="utf-8"?>
<ds:datastoreItem xmlns:ds="http://schemas.openxmlformats.org/officeDocument/2006/customXml" ds:itemID="{70DD268F-88DB-43D5-AFD4-7987F5DA0894}">
  <ds:schemaRefs/>
</ds:datastoreItem>
</file>

<file path=customXml/itemProps12.xml><?xml version="1.0" encoding="utf-8"?>
<ds:datastoreItem xmlns:ds="http://schemas.openxmlformats.org/officeDocument/2006/customXml" ds:itemID="{4A95479A-1364-4883-A58D-0D42767EA8D4}">
  <ds:schemaRefs/>
</ds:datastoreItem>
</file>

<file path=customXml/itemProps13.xml><?xml version="1.0" encoding="utf-8"?>
<ds:datastoreItem xmlns:ds="http://schemas.openxmlformats.org/officeDocument/2006/customXml" ds:itemID="{0C4BE011-A43A-4CA6-AB8C-407E1E283247}">
  <ds:schemaRefs/>
</ds:datastoreItem>
</file>

<file path=customXml/itemProps14.xml><?xml version="1.0" encoding="utf-8"?>
<ds:datastoreItem xmlns:ds="http://schemas.openxmlformats.org/officeDocument/2006/customXml" ds:itemID="{0D06E8DE-BD58-4357-A6BF-541D9284C56C}">
  <ds:schemaRefs/>
</ds:datastoreItem>
</file>

<file path=customXml/itemProps15.xml><?xml version="1.0" encoding="utf-8"?>
<ds:datastoreItem xmlns:ds="http://schemas.openxmlformats.org/officeDocument/2006/customXml" ds:itemID="{A4582FDD-517A-464C-A0EC-A878E90742CE}">
  <ds:schemaRefs/>
</ds:datastoreItem>
</file>

<file path=customXml/itemProps16.xml><?xml version="1.0" encoding="utf-8"?>
<ds:datastoreItem xmlns:ds="http://schemas.openxmlformats.org/officeDocument/2006/customXml" ds:itemID="{FBBCBDB3-475F-4436-A624-306A01DDBE6F}">
  <ds:schemaRefs/>
</ds:datastoreItem>
</file>

<file path=customXml/itemProps17.xml><?xml version="1.0" encoding="utf-8"?>
<ds:datastoreItem xmlns:ds="http://schemas.openxmlformats.org/officeDocument/2006/customXml" ds:itemID="{6CB6E4AA-E8C4-440D-8414-6BFF13756EFD}">
  <ds:schemaRefs/>
</ds:datastoreItem>
</file>

<file path=customXml/itemProps18.xml><?xml version="1.0" encoding="utf-8"?>
<ds:datastoreItem xmlns:ds="http://schemas.openxmlformats.org/officeDocument/2006/customXml" ds:itemID="{23D80B7D-ABA4-4A1A-9A50-F1C8CCF01EBE}">
  <ds:schemaRefs/>
</ds:datastoreItem>
</file>

<file path=customXml/itemProps19.xml><?xml version="1.0" encoding="utf-8"?>
<ds:datastoreItem xmlns:ds="http://schemas.openxmlformats.org/officeDocument/2006/customXml" ds:itemID="{7CDC2D03-A9E8-4E79-B95B-002E282EE52C}">
  <ds:schemaRefs/>
</ds:datastoreItem>
</file>

<file path=customXml/itemProps20.xml><?xml version="1.0" encoding="utf-8"?>
<ds:datastoreItem xmlns:ds="http://schemas.openxmlformats.org/officeDocument/2006/customXml" ds:itemID="{07223650-3863-4F58-95EF-ADE4ACE9535F}">
  <ds:schemaRefs/>
</ds:datastoreItem>
</file>

<file path=customXml/itemProps21.xml><?xml version="1.0" encoding="utf-8"?>
<ds:datastoreItem xmlns:ds="http://schemas.openxmlformats.org/officeDocument/2006/customXml" ds:itemID="{A6CEC2F9-8F62-41D5-B5DE-9EF737100C00}">
  <ds:schemaRefs/>
</ds:datastoreItem>
</file>

<file path=customXml/itemProps22.xml><?xml version="1.0" encoding="utf-8"?>
<ds:datastoreItem xmlns:ds="http://schemas.openxmlformats.org/officeDocument/2006/customXml" ds:itemID="{3B05C5C9-B1A5-4EF6-819C-C9F1B8E505B8}">
  <ds:schemaRefs/>
</ds:datastoreItem>
</file>

<file path=customXml/itemProps23.xml><?xml version="1.0" encoding="utf-8"?>
<ds:datastoreItem xmlns:ds="http://schemas.openxmlformats.org/officeDocument/2006/customXml" ds:itemID="{C4522278-41FF-4E75-A770-DAC06A5B692D}">
  <ds:schemaRefs/>
</ds:datastoreItem>
</file>

<file path=customXml/itemProps24.xml><?xml version="1.0" encoding="utf-8"?>
<ds:datastoreItem xmlns:ds="http://schemas.openxmlformats.org/officeDocument/2006/customXml" ds:itemID="{91F67AF5-9DFA-4528-B142-E2878533BAC0}">
  <ds:schemaRefs/>
</ds:datastoreItem>
</file>

<file path=customXml/itemProps25.xml><?xml version="1.0" encoding="utf-8"?>
<ds:datastoreItem xmlns:ds="http://schemas.openxmlformats.org/officeDocument/2006/customXml" ds:itemID="{71CEDBDC-819C-4146-BBB0-DD330E62BC6F}">
  <ds:schemaRefs/>
</ds:datastoreItem>
</file>

<file path=customXml/itemProps26.xml><?xml version="1.0" encoding="utf-8"?>
<ds:datastoreItem xmlns:ds="http://schemas.openxmlformats.org/officeDocument/2006/customXml" ds:itemID="{315B41A6-EEC8-416D-A051-DF27920A3235}">
  <ds:schemaRefs/>
</ds:datastoreItem>
</file>

<file path=customXml/itemProps27.xml><?xml version="1.0" encoding="utf-8"?>
<ds:datastoreItem xmlns:ds="http://schemas.openxmlformats.org/officeDocument/2006/customXml" ds:itemID="{2EAA7572-C74C-40FC-BB9D-F62DBB8225AE}">
  <ds:schemaRefs/>
</ds:datastoreItem>
</file>

<file path=customXml/itemProps28.xml><?xml version="1.0" encoding="utf-8"?>
<ds:datastoreItem xmlns:ds="http://schemas.openxmlformats.org/officeDocument/2006/customXml" ds:itemID="{89BBB77F-3A33-4CFB-9B83-C95B0A0D51B2}">
  <ds:schemaRefs/>
</ds:datastoreItem>
</file>

<file path=customXml/itemProps29.xml><?xml version="1.0" encoding="utf-8"?>
<ds:datastoreItem xmlns:ds="http://schemas.openxmlformats.org/officeDocument/2006/customXml" ds:itemID="{BEFEE49B-AD48-4C69-A863-9E6A08A63858}">
  <ds:schemaRefs>
    <ds:schemaRef ds:uri="http://schemas.microsoft.com/DataMashup"/>
  </ds:schemaRefs>
</ds:datastoreItem>
</file>

<file path=customXml/itemProps30.xml><?xml version="1.0" encoding="utf-8"?>
<ds:datastoreItem xmlns:ds="http://schemas.openxmlformats.org/officeDocument/2006/customXml" ds:itemID="{95860F72-3023-48EB-BD02-C617418A9AF4}">
  <ds:schemaRefs/>
</ds:datastoreItem>
</file>

<file path=customXml/itemProps31.xml><?xml version="1.0" encoding="utf-8"?>
<ds:datastoreItem xmlns:ds="http://schemas.openxmlformats.org/officeDocument/2006/customXml" ds:itemID="{4578E717-9E78-4884-810F-50F1D324E82D}">
  <ds:schemaRefs/>
</ds:datastoreItem>
</file>

<file path=customXml/itemProps32.xml><?xml version="1.0" encoding="utf-8"?>
<ds:datastoreItem xmlns:ds="http://schemas.openxmlformats.org/officeDocument/2006/customXml" ds:itemID="{F8984DC4-926D-4AE5-AB2F-B86D992A482B}">
  <ds:schemaRefs/>
</ds:datastoreItem>
</file>

<file path=customXml/itemProps33.xml><?xml version="1.0" encoding="utf-8"?>
<ds:datastoreItem xmlns:ds="http://schemas.openxmlformats.org/officeDocument/2006/customXml" ds:itemID="{1E7D0CFF-77BD-45C4-8CEB-0C22225E54FD}">
  <ds:schemaRefs/>
</ds:datastoreItem>
</file>

<file path=customXml/itemProps34.xml><?xml version="1.0" encoding="utf-8"?>
<ds:datastoreItem xmlns:ds="http://schemas.openxmlformats.org/officeDocument/2006/customXml" ds:itemID="{7C850C00-7CF2-4624-8980-837B8ABD0B5C}">
  <ds:schemaRefs/>
</ds:datastoreItem>
</file>

<file path=customXml/itemProps35.xml><?xml version="1.0" encoding="utf-8"?>
<ds:datastoreItem xmlns:ds="http://schemas.openxmlformats.org/officeDocument/2006/customXml" ds:itemID="{03B398C7-2108-475C-B5D0-CD15975DBC61}">
  <ds:schemaRefs/>
</ds:datastoreItem>
</file>

<file path=customXml/itemProps36.xml><?xml version="1.0" encoding="utf-8"?>
<ds:datastoreItem xmlns:ds="http://schemas.openxmlformats.org/officeDocument/2006/customXml" ds:itemID="{2195FFE6-A065-4F92-BB2D-81E56D349E5F}">
  <ds:schemaRefs/>
</ds:datastoreItem>
</file>

<file path=customXml/itemProps37.xml><?xml version="1.0" encoding="utf-8"?>
<ds:datastoreItem xmlns:ds="http://schemas.openxmlformats.org/officeDocument/2006/customXml" ds:itemID="{C685DB47-D73E-4E07-8245-BA11CD920D3D}">
  <ds:schemaRefs/>
</ds:datastoreItem>
</file>

<file path=customXml/itemProps38.xml><?xml version="1.0" encoding="utf-8"?>
<ds:datastoreItem xmlns:ds="http://schemas.openxmlformats.org/officeDocument/2006/customXml" ds:itemID="{67BD62D9-FBA8-48BC-AB6F-5260A39759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Trainers Metrics</vt:lpstr>
      <vt:lpstr>Trainers_detail</vt:lpstr>
      <vt:lpstr>Category Metrics</vt:lpstr>
      <vt:lpstr>Projects Metrics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maharem</dc:creator>
  <cp:lastModifiedBy>sara maharem</cp:lastModifiedBy>
  <dcterms:created xsi:type="dcterms:W3CDTF">2024-08-29T00:18:32Z</dcterms:created>
  <dcterms:modified xsi:type="dcterms:W3CDTF">2024-09-22T01:36:44Z</dcterms:modified>
</cp:coreProperties>
</file>