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schaal/Documents/Northeastern/LotterhosLab/Research/Data/CodEcotypes/"/>
    </mc:Choice>
  </mc:AlternateContent>
  <bookViews>
    <workbookView xWindow="-60" yWindow="460" windowWidth="28800" windowHeight="11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G42" i="1"/>
  <c r="G38" i="1"/>
  <c r="G34" i="1"/>
  <c r="G30" i="1"/>
  <c r="G26" i="1"/>
  <c r="G22" i="1"/>
  <c r="I18" i="1"/>
  <c r="G18" i="1"/>
  <c r="G14" i="1"/>
  <c r="G10" i="1"/>
  <c r="G5" i="1"/>
  <c r="G158" i="1"/>
  <c r="G159" i="1"/>
  <c r="G154" i="1"/>
  <c r="G155" i="1"/>
  <c r="G156" i="1"/>
  <c r="G157" i="1"/>
  <c r="G150" i="1"/>
  <c r="G151" i="1"/>
  <c r="G152" i="1"/>
  <c r="G153" i="1"/>
  <c r="G148" i="1"/>
  <c r="G149" i="1"/>
  <c r="G141" i="1"/>
  <c r="G142" i="1"/>
  <c r="G143" i="1"/>
  <c r="G144" i="1"/>
  <c r="G145" i="1"/>
  <c r="G146" i="1"/>
  <c r="G147" i="1"/>
  <c r="G135" i="1"/>
  <c r="G136" i="1"/>
  <c r="G137" i="1"/>
  <c r="G138" i="1"/>
  <c r="G139" i="1"/>
  <c r="G140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O85" i="1"/>
  <c r="P85" i="1"/>
  <c r="Q85" i="1"/>
  <c r="R85" i="1"/>
  <c r="N85" i="1"/>
  <c r="O82" i="1"/>
  <c r="P82" i="1"/>
  <c r="Q82" i="1"/>
  <c r="R82" i="1"/>
  <c r="N82" i="1"/>
  <c r="R79" i="1"/>
  <c r="O79" i="1"/>
  <c r="P79" i="1"/>
  <c r="Q79" i="1"/>
  <c r="N79" i="1"/>
  <c r="O76" i="1"/>
  <c r="P76" i="1"/>
  <c r="Q76" i="1"/>
  <c r="R76" i="1"/>
  <c r="N76" i="1"/>
  <c r="O72" i="1"/>
  <c r="P72" i="1"/>
  <c r="Q72" i="1"/>
  <c r="R72" i="1"/>
  <c r="N72" i="1"/>
  <c r="O69" i="1"/>
  <c r="P69" i="1"/>
  <c r="Q69" i="1"/>
  <c r="R69" i="1"/>
  <c r="N69" i="1"/>
  <c r="N88" i="1"/>
  <c r="O88" i="1"/>
  <c r="P88" i="1"/>
  <c r="Q88" i="1"/>
  <c r="G114" i="1"/>
  <c r="G115" i="1"/>
  <c r="G116" i="1"/>
  <c r="G117" i="1"/>
  <c r="G118" i="1"/>
  <c r="G119" i="1"/>
  <c r="G113" i="1"/>
  <c r="G112" i="1"/>
  <c r="G111" i="1"/>
  <c r="G110" i="1"/>
  <c r="G109" i="1"/>
  <c r="G108" i="1"/>
  <c r="G107" i="1"/>
  <c r="G100" i="1"/>
  <c r="G101" i="1"/>
  <c r="G102" i="1"/>
  <c r="G103" i="1"/>
  <c r="G104" i="1"/>
  <c r="G105" i="1"/>
  <c r="G106" i="1"/>
  <c r="K72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I97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I94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I91" i="1"/>
  <c r="U88" i="1"/>
  <c r="V88" i="1"/>
  <c r="W88" i="1"/>
  <c r="X88" i="1"/>
  <c r="Y88" i="1"/>
  <c r="Z88" i="1"/>
  <c r="AA88" i="1"/>
  <c r="AB88" i="1"/>
  <c r="AC88" i="1"/>
  <c r="AD88" i="1"/>
  <c r="AE88" i="1"/>
  <c r="S88" i="1"/>
  <c r="T88" i="1"/>
  <c r="R88" i="1"/>
  <c r="G96" i="1"/>
  <c r="G97" i="1"/>
  <c r="G93" i="1"/>
  <c r="G94" i="1"/>
  <c r="G90" i="1"/>
  <c r="G91" i="1"/>
  <c r="G87" i="1"/>
  <c r="G88" i="1"/>
  <c r="G84" i="1"/>
  <c r="G85" i="1"/>
  <c r="G81" i="1"/>
  <c r="G82" i="1"/>
  <c r="G78" i="1"/>
  <c r="G79" i="1"/>
  <c r="G75" i="1"/>
  <c r="G76" i="1"/>
  <c r="G71" i="1"/>
  <c r="G72" i="1"/>
  <c r="G69" i="1"/>
  <c r="G68" i="1"/>
  <c r="G99" i="1"/>
  <c r="G98" i="1"/>
  <c r="G95" i="1"/>
  <c r="G92" i="1"/>
  <c r="G89" i="1"/>
  <c r="G86" i="1"/>
  <c r="G83" i="1"/>
  <c r="G80" i="1"/>
  <c r="G77" i="1"/>
  <c r="G74" i="1"/>
  <c r="G70" i="1"/>
  <c r="G67" i="1"/>
  <c r="G2" i="1"/>
  <c r="G3" i="1"/>
  <c r="G6" i="1"/>
  <c r="G7" i="1"/>
  <c r="E33" i="1"/>
  <c r="F33" i="1"/>
  <c r="G31" i="1"/>
  <c r="G32" i="1"/>
  <c r="G51" i="1"/>
  <c r="G52" i="1"/>
  <c r="G33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9" i="1"/>
  <c r="G44" i="1"/>
  <c r="G45" i="1"/>
  <c r="G46" i="1"/>
  <c r="G47" i="1"/>
  <c r="G48" i="1"/>
  <c r="G49" i="1"/>
  <c r="G50" i="1"/>
  <c r="E13" i="1"/>
  <c r="F13" i="1"/>
  <c r="E25" i="1"/>
  <c r="E17" i="1"/>
  <c r="F25" i="1"/>
  <c r="F17" i="1"/>
  <c r="E21" i="1"/>
  <c r="F21" i="1"/>
  <c r="E29" i="1"/>
  <c r="F29" i="1"/>
  <c r="E37" i="1"/>
  <c r="F37" i="1"/>
  <c r="E41" i="1"/>
  <c r="F41" i="1"/>
  <c r="F8" i="1"/>
  <c r="F4" i="1"/>
  <c r="E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J25" i="1"/>
  <c r="J17" i="1"/>
  <c r="K25" i="1"/>
  <c r="K17" i="1"/>
  <c r="L25" i="1"/>
  <c r="L17" i="1"/>
  <c r="M25" i="1"/>
  <c r="M17" i="1"/>
  <c r="N25" i="1"/>
  <c r="N17" i="1"/>
  <c r="O25" i="1"/>
  <c r="O17" i="1"/>
  <c r="P25" i="1"/>
  <c r="P17" i="1"/>
  <c r="Q25" i="1"/>
  <c r="Q17" i="1"/>
  <c r="R25" i="1"/>
  <c r="R17" i="1"/>
  <c r="S25" i="1"/>
  <c r="S17" i="1"/>
  <c r="T25" i="1"/>
  <c r="T17" i="1"/>
  <c r="U25" i="1"/>
  <c r="U17" i="1"/>
  <c r="V25" i="1"/>
  <c r="V17" i="1"/>
  <c r="W25" i="1"/>
  <c r="W17" i="1"/>
  <c r="X25" i="1"/>
  <c r="X17" i="1"/>
  <c r="Y25" i="1"/>
  <c r="Y17" i="1"/>
  <c r="Z25" i="1"/>
  <c r="Z17" i="1"/>
  <c r="AA25" i="1"/>
  <c r="AA17" i="1"/>
  <c r="AB25" i="1"/>
  <c r="AB17" i="1"/>
  <c r="AC25" i="1"/>
  <c r="AC17" i="1"/>
  <c r="AD25" i="1"/>
  <c r="AD17" i="1"/>
  <c r="AE25" i="1"/>
  <c r="AE17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I33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I41" i="1"/>
  <c r="I37" i="1"/>
  <c r="J33" i="1"/>
  <c r="I29" i="1"/>
  <c r="I25" i="1"/>
  <c r="I17" i="1"/>
  <c r="I21" i="1"/>
  <c r="I13" i="1"/>
  <c r="I8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I4" i="1"/>
  <c r="E4" i="1"/>
  <c r="G43" i="1"/>
  <c r="G28" i="1"/>
  <c r="G27" i="1"/>
  <c r="G29" i="1"/>
  <c r="G11" i="1"/>
  <c r="G12" i="1"/>
  <c r="G15" i="1"/>
  <c r="G16" i="1"/>
  <c r="G17" i="1"/>
  <c r="G19" i="1"/>
  <c r="G20" i="1"/>
  <c r="G23" i="1"/>
  <c r="G24" i="1"/>
  <c r="G35" i="1"/>
  <c r="G37" i="1"/>
  <c r="G36" i="1"/>
  <c r="G39" i="1"/>
  <c r="G40" i="1"/>
  <c r="G41" i="1"/>
  <c r="G4" i="1"/>
  <c r="G25" i="1"/>
  <c r="G8" i="1"/>
  <c r="G21" i="1"/>
  <c r="G13" i="1"/>
</calcChain>
</file>

<file path=xl/sharedStrings.xml><?xml version="1.0" encoding="utf-8"?>
<sst xmlns="http://schemas.openxmlformats.org/spreadsheetml/2006/main" count="572" uniqueCount="319">
  <si>
    <t>Total_Length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</si>
  <si>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</si>
  <si>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</si>
  <si>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</si>
  <si>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</si>
  <si>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</si>
  <si>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</si>
  <si>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</si>
  <si>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</si>
  <si>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</si>
  <si>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</si>
  <si>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</si>
  <si>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</si>
  <si>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</si>
  <si>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</si>
  <si>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</si>
  <si>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</si>
  <si>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</si>
  <si>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</si>
  <si>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</si>
  <si>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</si>
  <si>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</si>
  <si>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</si>
  <si>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Mean_Red</t>
  </si>
  <si>
    <t>Mean_Green</t>
  </si>
  <si>
    <t>Red_Green_Ratio</t>
  </si>
  <si>
    <t>Red_or_Olive</t>
  </si>
  <si>
    <t>imageName</t>
  </si>
  <si>
    <t>SampleID</t>
  </si>
  <si>
    <t>Date</t>
  </si>
  <si>
    <t>IMGP4441.jpg</t>
  </si>
  <si>
    <t>17_001_Gm</t>
  </si>
  <si>
    <t>IMGP4444.jpg</t>
  </si>
  <si>
    <t>17_002_Gm</t>
  </si>
  <si>
    <t>IMGP4530.JPG</t>
  </si>
  <si>
    <t>17_003_Gm</t>
  </si>
  <si>
    <t>IMGP4536.JPG</t>
  </si>
  <si>
    <t>17_004_Gm</t>
  </si>
  <si>
    <t>IMGP4538.JPG</t>
  </si>
  <si>
    <t>17_005_Gm</t>
  </si>
  <si>
    <t>IMGP4542.JPG</t>
  </si>
  <si>
    <t>17_006_Gm</t>
  </si>
  <si>
    <t>IMGP4548.JPG</t>
  </si>
  <si>
    <t>17_007_Gm</t>
  </si>
  <si>
    <t>IMGP4584.JPG</t>
  </si>
  <si>
    <t>17_008_Gm</t>
  </si>
  <si>
    <t>IMGP4589.JPG</t>
  </si>
  <si>
    <t>17_009_Gm</t>
  </si>
  <si>
    <t>IMGP4597.JPG</t>
  </si>
  <si>
    <t>17_010_Gm</t>
  </si>
  <si>
    <t>Olive</t>
  </si>
  <si>
    <t>Red</t>
  </si>
  <si>
    <t>20.62* 
could not see 
end of tail</t>
  </si>
  <si>
    <t>IMGP4600.JPG</t>
  </si>
  <si>
    <t>17_011_Gm</t>
  </si>
  <si>
    <t>IMGP4608.JPG</t>
  </si>
  <si>
    <t>17_012_Gm</t>
  </si>
  <si>
    <t>IMGP4613.JPG</t>
  </si>
  <si>
    <t>17_013_Gm</t>
  </si>
  <si>
    <t>IMGP4618.JPG</t>
  </si>
  <si>
    <t>17_014_Gm</t>
  </si>
  <si>
    <t>IMGP4622.JPG</t>
  </si>
  <si>
    <t>17_015_Gm</t>
  </si>
  <si>
    <t>IMGP4625.JPG</t>
  </si>
  <si>
    <t>17_016_Gm</t>
  </si>
  <si>
    <t>IMGP4629.JPG</t>
  </si>
  <si>
    <t>17_017_Gm</t>
  </si>
  <si>
    <t>IMGP4642.JPG</t>
  </si>
  <si>
    <t>17_018_Gm</t>
  </si>
  <si>
    <t>IMGP4647.JPG</t>
  </si>
  <si>
    <t>17_019_Gm</t>
  </si>
  <si>
    <t>Average</t>
  </si>
  <si>
    <t>Hard to see where second top fin started</t>
  </si>
  <si>
    <t>Redone</t>
  </si>
  <si>
    <t>IMGP4648.JPG</t>
  </si>
  <si>
    <t>17_020_Gm</t>
  </si>
  <si>
    <t>IMG_0896</t>
  </si>
  <si>
    <t>17_021_Gm</t>
  </si>
  <si>
    <t>IMG_0899.jpg</t>
  </si>
  <si>
    <t>17_022_Gm</t>
  </si>
  <si>
    <t>IMG_0903</t>
  </si>
  <si>
    <t>17_023_Gm</t>
  </si>
  <si>
    <t>IMG_0918</t>
  </si>
  <si>
    <t>17_024_Gm</t>
  </si>
  <si>
    <t>IMG_0919</t>
  </si>
  <si>
    <t>17_025_Gm</t>
  </si>
  <si>
    <t>IMG_0926</t>
  </si>
  <si>
    <t>17_026_Gm</t>
  </si>
  <si>
    <t>IMG_0932</t>
  </si>
  <si>
    <t>17_027_Gm</t>
  </si>
  <si>
    <t>IMG_0935</t>
  </si>
  <si>
    <t>17_028_Gm</t>
  </si>
  <si>
    <t>IMG_0941.jpg</t>
  </si>
  <si>
    <t>17_029_Gm</t>
  </si>
  <si>
    <t>Not sure where first top fin started</t>
  </si>
  <si>
    <t>dark shadow</t>
  </si>
  <si>
    <t>dark shadow (top first fin hard to see)</t>
  </si>
  <si>
    <t>IMG_1063</t>
  </si>
  <si>
    <t>17_030_Gm</t>
  </si>
  <si>
    <t>IMG_1067</t>
  </si>
  <si>
    <t>17_031_Gm</t>
  </si>
  <si>
    <t>IMG_1073</t>
  </si>
  <si>
    <t>17_032_Gm</t>
  </si>
  <si>
    <t>IMG_1080</t>
  </si>
  <si>
    <t>17_033_Gm</t>
  </si>
  <si>
    <t>IMG_1104</t>
  </si>
  <si>
    <t>17_034_Gm</t>
  </si>
  <si>
    <t>a</t>
  </si>
  <si>
    <t>b</t>
  </si>
  <si>
    <t>IMG_1188</t>
  </si>
  <si>
    <t>17_153_GM</t>
  </si>
  <si>
    <t>IMG_1194</t>
  </si>
  <si>
    <t>17_154_GM</t>
  </si>
  <si>
    <t>Column1</t>
  </si>
  <si>
    <t>did other half next day starting at D12</t>
  </si>
  <si>
    <t>17_155_Gm</t>
  </si>
  <si>
    <t>IMG_1285</t>
  </si>
  <si>
    <t>Notes</t>
  </si>
  <si>
    <t>IMG_1291</t>
  </si>
  <si>
    <t>17_156_GM</t>
  </si>
  <si>
    <t>17_284_GM</t>
  </si>
  <si>
    <t>IMG_2245</t>
  </si>
  <si>
    <t>17_285_GM</t>
  </si>
  <si>
    <t>IMG_2250</t>
  </si>
  <si>
    <t>17_286_GM</t>
  </si>
  <si>
    <t>IMG_2252</t>
  </si>
  <si>
    <t>17_287_GM</t>
  </si>
  <si>
    <t>IMG_2255</t>
  </si>
  <si>
    <t>17_288_GM</t>
  </si>
  <si>
    <t>IMG_2259</t>
  </si>
  <si>
    <t>17_289_GM</t>
  </si>
  <si>
    <t>IMG_2248</t>
  </si>
  <si>
    <t>IMG_2260</t>
  </si>
  <si>
    <t>17_290_GM</t>
  </si>
  <si>
    <t>IMF_2263</t>
  </si>
  <si>
    <t>17_291_GM</t>
  </si>
  <si>
    <t>belly coloring extends to mid pectoral fin. Point 12 hard to determine</t>
  </si>
  <si>
    <t>1b</t>
  </si>
  <si>
    <t>1a</t>
  </si>
  <si>
    <t>2a</t>
  </si>
  <si>
    <t>2b</t>
  </si>
  <si>
    <t>3a</t>
  </si>
  <si>
    <t>3b</t>
  </si>
  <si>
    <t>4a</t>
  </si>
  <si>
    <t>4b</t>
  </si>
  <si>
    <t>5a</t>
  </si>
  <si>
    <t>5b</t>
  </si>
  <si>
    <t>avg 5</t>
  </si>
  <si>
    <t>avg 4</t>
  </si>
  <si>
    <t>avg 3</t>
  </si>
  <si>
    <t>avg 2</t>
  </si>
  <si>
    <t>avg 1</t>
  </si>
  <si>
    <t>6a</t>
  </si>
  <si>
    <t>6b</t>
  </si>
  <si>
    <t>avg 6</t>
  </si>
  <si>
    <t>7a</t>
  </si>
  <si>
    <t>7b</t>
  </si>
  <si>
    <t>avg 7</t>
  </si>
  <si>
    <t>8a</t>
  </si>
  <si>
    <t>8b</t>
  </si>
  <si>
    <t>avg 8</t>
  </si>
  <si>
    <t>9a</t>
  </si>
  <si>
    <t>9b</t>
  </si>
  <si>
    <t>avg 9</t>
  </si>
  <si>
    <t>10a</t>
  </si>
  <si>
    <t>10b</t>
  </si>
  <si>
    <t>avg 10</t>
  </si>
  <si>
    <t>"    "</t>
  </si>
  <si>
    <t>^point 12*</t>
  </si>
  <si>
    <t>IMG_2265</t>
  </si>
  <si>
    <t>IMG_2267</t>
  </si>
  <si>
    <t>IMG_2268</t>
  </si>
  <si>
    <t>IMG_2270</t>
  </si>
  <si>
    <t>IMG_2273</t>
  </si>
  <si>
    <t>IMG_2292</t>
  </si>
  <si>
    <t>IMG_2296</t>
  </si>
  <si>
    <t>17_292_GM</t>
  </si>
  <si>
    <t>17_293_GM</t>
  </si>
  <si>
    <t>17_294_GM</t>
  </si>
  <si>
    <t>17_295_GM</t>
  </si>
  <si>
    <t>17_296_GM</t>
  </si>
  <si>
    <t>17_297_GM</t>
  </si>
  <si>
    <t>17_298_GM</t>
  </si>
  <si>
    <t>folded fin</t>
  </si>
  <si>
    <t>9 hard to read</t>
  </si>
  <si>
    <t>^</t>
  </si>
  <si>
    <t>very hard to read</t>
  </si>
  <si>
    <t>IMG_2298</t>
  </si>
  <si>
    <t>IMG_2299</t>
  </si>
  <si>
    <t>IMG_2301</t>
  </si>
  <si>
    <t>IMG_2303</t>
  </si>
  <si>
    <t>IMG_2307</t>
  </si>
  <si>
    <t>IMG_2309</t>
  </si>
  <si>
    <t>IMG_2311</t>
  </si>
  <si>
    <t>17_299_Gm</t>
  </si>
  <si>
    <t>17_300_Gm</t>
  </si>
  <si>
    <t>17_301_Gm</t>
  </si>
  <si>
    <t>17_302_Gm</t>
  </si>
  <si>
    <t>17_303_Gm</t>
  </si>
  <si>
    <t>17_304_Gm</t>
  </si>
  <si>
    <t>17_305_Gm</t>
  </si>
  <si>
    <t>see note</t>
  </si>
  <si>
    <t>olive fish with lighter skin near eye area. Results say red but it's not by observation.</t>
  </si>
  <si>
    <t>IMG_2312</t>
  </si>
  <si>
    <t>IMG_2314</t>
  </si>
  <si>
    <t>IMG_2317</t>
  </si>
  <si>
    <t>IMG_2319</t>
  </si>
  <si>
    <t>IMG_2321</t>
  </si>
  <si>
    <t>IMG_2322</t>
  </si>
  <si>
    <t>17_306_Gm</t>
  </si>
  <si>
    <t>17_307_Gm</t>
  </si>
  <si>
    <t>17_308_Gm</t>
  </si>
  <si>
    <t>17_309_Gm</t>
  </si>
  <si>
    <t>17_310_Gm</t>
  </si>
  <si>
    <t>17_311_Gm</t>
  </si>
  <si>
    <t>measurement_redo</t>
  </si>
  <si>
    <t>D4: 4.130</t>
  </si>
  <si>
    <t>D4: 6.006</t>
  </si>
  <si>
    <t>D11: 4.900 D20: 4.614</t>
  </si>
  <si>
    <t>IMG_1194 redone</t>
  </si>
  <si>
    <t>First time done</t>
  </si>
  <si>
    <t>color_key</t>
  </si>
  <si>
    <t xml:space="preserve">second time done </t>
  </si>
  <si>
    <t>average</t>
  </si>
  <si>
    <t>redone</t>
  </si>
  <si>
    <t>ones that need to be redone</t>
  </si>
  <si>
    <t>lines containing pt 12 wrong</t>
  </si>
  <si>
    <t>IMG_2403</t>
  </si>
  <si>
    <t>17_313_Gm</t>
  </si>
  <si>
    <t>IMG_2406</t>
  </si>
  <si>
    <t>17_314_Gm</t>
  </si>
  <si>
    <t>IMG_2408</t>
  </si>
  <si>
    <t>17_315_Gm</t>
  </si>
  <si>
    <t>IMG_2411</t>
  </si>
  <si>
    <t>17_316_Gm</t>
  </si>
  <si>
    <t>IMG_2437</t>
  </si>
  <si>
    <t>17_317_Gm</t>
  </si>
  <si>
    <t>IMG_2443</t>
  </si>
  <si>
    <t>17_318_Gm</t>
  </si>
  <si>
    <t>IMG_2445</t>
  </si>
  <si>
    <t>17_319_Gm</t>
  </si>
  <si>
    <t>IMG_2449</t>
  </si>
  <si>
    <t>17_320_Gm</t>
  </si>
  <si>
    <t>IMG_2454</t>
  </si>
  <si>
    <t>17_321_Gm</t>
  </si>
  <si>
    <t>IMG_2456</t>
  </si>
  <si>
    <t>17_323_Gm</t>
  </si>
  <si>
    <t>IMG_2459</t>
  </si>
  <si>
    <t>17_324_Gm</t>
  </si>
  <si>
    <t>IMG_2461</t>
  </si>
  <si>
    <t>17_325_Gm</t>
  </si>
  <si>
    <t>IMG_2464</t>
  </si>
  <si>
    <t>17_326_Gm</t>
  </si>
  <si>
    <t>IMG_2469</t>
  </si>
  <si>
    <t>17_327_Gm</t>
  </si>
  <si>
    <t>IMG_2475</t>
  </si>
  <si>
    <t>17_328_Gm</t>
  </si>
  <si>
    <t>16_215_GM</t>
  </si>
  <si>
    <t>16_216_GM</t>
  </si>
  <si>
    <t>16_217_GM</t>
  </si>
  <si>
    <t>16_218_GM</t>
  </si>
  <si>
    <t>16_219_GM</t>
  </si>
  <si>
    <t>16_220_GM</t>
  </si>
  <si>
    <t>IMG_2848</t>
  </si>
  <si>
    <t>IMG_2846</t>
  </si>
  <si>
    <t>IMG_2849</t>
  </si>
  <si>
    <t>IMG_2852</t>
  </si>
  <si>
    <t>IMG_2855</t>
  </si>
  <si>
    <t>IMG_2856</t>
  </si>
  <si>
    <t>**Red</t>
  </si>
  <si>
    <t>red but looks olive. Also had to draw rest of fin</t>
  </si>
  <si>
    <t>oive</t>
  </si>
  <si>
    <t>**red</t>
  </si>
  <si>
    <t>looks olive… blood</t>
  </si>
  <si>
    <t>red</t>
  </si>
  <si>
    <t>covered in blood</t>
  </si>
  <si>
    <t>looks olive</t>
  </si>
  <si>
    <t>olive</t>
  </si>
  <si>
    <t>16_221_GM</t>
  </si>
  <si>
    <t>16_222_GM</t>
  </si>
  <si>
    <t>16_223_GM</t>
  </si>
  <si>
    <t>16_224_GM</t>
  </si>
  <si>
    <t>16_225_GM</t>
  </si>
  <si>
    <t>16_226_GM</t>
  </si>
  <si>
    <t>16_227_GM</t>
  </si>
  <si>
    <t>IMG_3505</t>
  </si>
  <si>
    <t>IMG_3490</t>
  </si>
  <si>
    <t>IMG_3492</t>
  </si>
  <si>
    <t>IMG_3493</t>
  </si>
  <si>
    <t>IMG_3496</t>
  </si>
  <si>
    <t>IMG_3499</t>
  </si>
  <si>
    <t>IMG_3502</t>
  </si>
  <si>
    <t>not full picture of fish</t>
  </si>
  <si>
    <t>gills already taken out. Mouth (point 2) hard to read</t>
  </si>
  <si>
    <t>IMGP3506</t>
  </si>
  <si>
    <t>16_228_GM</t>
  </si>
  <si>
    <t>IMGP3517</t>
  </si>
  <si>
    <t>16_229_GM</t>
  </si>
  <si>
    <t>IMGP3519</t>
  </si>
  <si>
    <t>16_230_GM</t>
  </si>
  <si>
    <t>IMGP3522</t>
  </si>
  <si>
    <t>16_231_GM</t>
  </si>
  <si>
    <t>IMGP3525</t>
  </si>
  <si>
    <t>16_232_GM</t>
  </si>
  <si>
    <t>IMGP3527</t>
  </si>
  <si>
    <t>16_233_GM</t>
  </si>
  <si>
    <t>IMGP3532</t>
  </si>
  <si>
    <t>16_234_GM</t>
  </si>
  <si>
    <t>IMGP3533</t>
  </si>
  <si>
    <t>16_235_GM</t>
  </si>
  <si>
    <t>IMGP3536</t>
  </si>
  <si>
    <t>16_236_GM</t>
  </si>
  <si>
    <t>IMGP3540</t>
  </si>
  <si>
    <t>16_237_GM</t>
  </si>
  <si>
    <t>IMGP3542</t>
  </si>
  <si>
    <t>16_238_GM</t>
  </si>
  <si>
    <t>IMGP3543</t>
  </si>
  <si>
    <t>16_239_GM</t>
  </si>
  <si>
    <t>D3, 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</si>
</sst>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1" fillId="4" borderId="2" applyNumberFormat="0" applyFont="0" applyAlignment="0" applyProtection="0"/>
    <xf numFmtId="0" fontId="11" fillId="5" borderId="0" applyNumberFormat="0" applyBorder="0" applyAlignment="0" applyProtection="0"/>
    <xf numFmtId="0" fontId="12" fillId="6" borderId="3" applyNumberFormat="0" applyAlignment="0" applyProtection="0"/>
    <xf numFmtId="0" fontId="13" fillId="7" borderId="4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ill="1" applyBorder="1"/>
    <xf numFmtId="0" fontId="7" fillId="0" borderId="0" xfId="0" applyFont="1"/>
    <xf numFmtId="0" fontId="0" fillId="4" borderId="2" xfId="8" applyFont="1"/>
    <xf numFmtId="0" fontId="8" fillId="3" borderId="0" xfId="7"/>
    <xf numFmtId="0" fontId="8" fillId="3" borderId="0" xfId="7" applyBorder="1"/>
    <xf numFmtId="0" fontId="0" fillId="4" borderId="2" xfId="8" applyFont="1" applyBorder="1"/>
    <xf numFmtId="0" fontId="0" fillId="0" borderId="0" xfId="0" applyBorder="1"/>
    <xf numFmtId="0" fontId="7" fillId="4" borderId="2" xfId="8" applyFont="1" applyBorder="1"/>
    <xf numFmtId="0" fontId="0" fillId="4" borderId="2" xfId="8" applyFont="1" applyBorder="1" applyAlignment="1">
      <alignment vertical="top"/>
    </xf>
    <xf numFmtId="0" fontId="8" fillId="3" borderId="0" xfId="7" applyFont="1" applyBorder="1"/>
    <xf numFmtId="0" fontId="8" fillId="3" borderId="0" xfId="7" applyFont="1"/>
    <xf numFmtId="0" fontId="0" fillId="0" borderId="0" xfId="0" applyFill="1"/>
    <xf numFmtId="0" fontId="9" fillId="0" borderId="0" xfId="0" applyFont="1"/>
    <xf numFmtId="0" fontId="10" fillId="0" borderId="0" xfId="0" applyFont="1"/>
    <xf numFmtId="0" fontId="12" fillId="6" borderId="3" xfId="10"/>
    <xf numFmtId="0" fontId="13" fillId="7" borderId="4" xfId="11"/>
    <xf numFmtId="0" fontId="14" fillId="4" borderId="2" xfId="8" applyFont="1"/>
    <xf numFmtId="0" fontId="11" fillId="5" borderId="0" xfId="9"/>
    <xf numFmtId="0" fontId="11" fillId="5" borderId="0" xfId="9" applyBorder="1"/>
    <xf numFmtId="0" fontId="11" fillId="5" borderId="2" xfId="9" applyBorder="1"/>
    <xf numFmtId="0" fontId="10" fillId="0" borderId="0" xfId="0" applyFont="1" applyFill="1"/>
    <xf numFmtId="0" fontId="10" fillId="0" borderId="0" xfId="0" applyFont="1" applyFill="1" applyBorder="1"/>
    <xf numFmtId="0" fontId="0" fillId="8" borderId="0" xfId="0" applyFill="1"/>
    <xf numFmtId="164" fontId="0" fillId="0" borderId="0" xfId="0" applyNumberFormat="1" applyFill="1"/>
    <xf numFmtId="0" fontId="2" fillId="0" borderId="0" xfId="0" applyFont="1" applyProtection="1"/>
    <xf numFmtId="0" fontId="4" fillId="0" borderId="1" xfId="0" applyFont="1" applyBorder="1" applyAlignment="1" applyProtection="1">
      <alignment wrapText="1"/>
    </xf>
    <xf numFmtId="0" fontId="4" fillId="0" borderId="1" xfId="0" applyNumberFormat="1" applyFont="1" applyBorder="1" applyAlignment="1" applyProtection="1">
      <alignment wrapText="1"/>
    </xf>
    <xf numFmtId="0" fontId="3" fillId="0" borderId="1" xfId="0" applyFont="1" applyBorder="1" applyProtection="1"/>
    <xf numFmtId="0" fontId="2" fillId="0" borderId="1" xfId="0" applyFont="1" applyBorder="1" applyProtection="1"/>
    <xf numFmtId="0" fontId="3" fillId="0" borderId="5" xfId="0" applyFont="1" applyBorder="1" applyProtection="1"/>
    <xf numFmtId="0" fontId="0" fillId="9" borderId="0" xfId="0" applyFill="1"/>
    <xf numFmtId="0" fontId="0" fillId="9" borderId="0" xfId="0" applyFill="1" applyBorder="1"/>
    <xf numFmtId="0" fontId="0" fillId="10" borderId="0" xfId="0" applyFill="1"/>
  </cellXfs>
  <cellStyles count="18">
    <cellStyle name="Bad" xfId="9" builtinId="27"/>
    <cellStyle name="Check Cell" xfId="11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7" builtinId="26"/>
    <cellStyle name="Hyperlink" xfId="1" builtinId="8" hidden="1"/>
    <cellStyle name="Hyperlink" xfId="3" builtinId="8" hidden="1"/>
    <cellStyle name="Hyperlink" xfId="5" builtinId="8" hidden="1"/>
    <cellStyle name="Hyperlink" xfId="12" builtinId="8" hidden="1"/>
    <cellStyle name="Hyperlink" xfId="14" builtinId="8" hidden="1"/>
    <cellStyle name="Hyperlink" xfId="16" builtinId="8" hidden="1"/>
    <cellStyle name="Input" xfId="10" builtinId="20"/>
    <cellStyle name="Normal" xfId="0" builtinId="0"/>
    <cellStyle name="Note" xfId="8" builtinId="1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H159" totalsRowShown="0" headerRowDxfId="1" dataCellStyle="Normal">
  <autoFilter ref="A1:AH159"/>
  <tableColumns count="34">
    <tableColumn id="1" name="Column1" dataCellStyle="Normal"/>
    <tableColumn id="2" name="imageName" dataCellStyle="Normal"/>
    <tableColumn id="3" name="SampleID" dataCellStyle="Normal"/>
    <tableColumn id="4" name="Date" dataCellStyle="Normal"/>
    <tableColumn id="5" name="Mean_Red" dataCellStyle="Normal"/>
    <tableColumn id="6" name="Mean_Green" dataCellStyle="Normal"/>
    <tableColumn id="7" name="Red_Green_Ratio" dataCellStyle="Normal">
      <calculatedColumnFormula>E2/F2</calculatedColumnFormula>
    </tableColumn>
    <tableColumn id="8" name="Red_or_Olive" dataCellStyle="Normal"/>
    <tableColumn id="9" name="Total_Length" dataCellStyle="Normal"/>
    <tableColumn id="10" name="D1" dataCellStyle="Normal"/>
    <tableColumn id="11" name="D2" dataCellStyle="Normal"/>
    <tableColumn id="12" name="D3" dataCellStyle="Normal"/>
    <tableColumn id="13" name="D4" dataCellStyle="Normal"/>
    <tableColumn id="14" name="D5" dataCellStyle="Normal"/>
    <tableColumn id="15" name="D6" dataCellStyle="Normal"/>
    <tableColumn id="16" name="D7" dataCellStyle="Normal"/>
    <tableColumn id="17" name="D8" dataCellStyle="Normal"/>
    <tableColumn id="18" name="D9" dataCellStyle="Normal"/>
    <tableColumn id="19" name="D10" dataCellStyle="Normal"/>
    <tableColumn id="20" name="D11" dataCellStyle="Normal"/>
    <tableColumn id="21" name="D12" dataCellStyle="Normal"/>
    <tableColumn id="22" name="D13" dataCellStyle="Normal"/>
    <tableColumn id="23" name="D14" dataCellStyle="Normal"/>
    <tableColumn id="24" name="D15" dataCellStyle="Normal"/>
    <tableColumn id="25" name="D16" dataCellStyle="Normal"/>
    <tableColumn id="26" name="D17" dataCellStyle="Normal"/>
    <tableColumn id="27" name="D18" dataCellStyle="Normal"/>
    <tableColumn id="28" name="D19" dataCellStyle="Normal"/>
    <tableColumn id="29" name="D20" dataCellStyle="Normal"/>
    <tableColumn id="30" name="D21" dataCellStyle="Normal"/>
    <tableColumn id="31" name="D22" dataCellStyle="Normal"/>
    <tableColumn id="32" name="Notes" dataCellStyle="Normal"/>
    <tableColumn id="33" name="measurement_redo" dataCellStyle="Normal"/>
    <tableColumn id="34" name="color_key" dataCellStyle="Normal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P159"/>
  <sheetViews>
    <sheetView tabSelected="1" showRuler="0" topLeftCell="B140" zoomScale="107" zoomScaleNormal="92" zoomScalePageLayoutView="92" workbookViewId="0">
      <pane xSplit="1" topLeftCell="C1" activePane="topRight" state="frozen"/>
      <selection activeCell="B8" sqref="B8"/>
      <selection pane="topRight" activeCell="C135" sqref="C135:C159"/>
    </sheetView>
  </sheetViews>
  <sheetFormatPr baseColWidth="10" defaultColWidth="11.1640625" defaultRowHeight="16" x14ac:dyDescent="0.2"/>
  <cols>
    <col min="1" max="1" width="12.6640625" hidden="1" customWidth="1"/>
    <col min="2" max="2" width="13" customWidth="1"/>
    <col min="3" max="3" width="12.6640625" customWidth="1"/>
    <col min="4" max="4" width="12.6640625" style="2" customWidth="1"/>
    <col min="5" max="5" width="12.6640625" customWidth="1"/>
    <col min="6" max="6" width="12.83203125" customWidth="1"/>
    <col min="7" max="7" width="16.1640625" customWidth="1"/>
    <col min="8" max="8" width="13.1640625" customWidth="1"/>
    <col min="9" max="9" width="12.83203125" customWidth="1"/>
    <col min="10" max="31" width="12.6640625" customWidth="1"/>
    <col min="32" max="32" width="52" customWidth="1"/>
    <col min="33" max="33" width="22.1640625" customWidth="1"/>
    <col min="34" max="34" width="25.33203125" customWidth="1"/>
    <col min="35" max="35" width="9.6640625" customWidth="1"/>
  </cols>
  <sheetData>
    <row r="1" spans="1:34" s="27" customFormat="1" x14ac:dyDescent="0.2">
      <c r="A1" s="27" t="s">
        <v>113</v>
      </c>
      <c r="B1" s="28" t="s">
        <v>27</v>
      </c>
      <c r="C1" s="28" t="s">
        <v>28</v>
      </c>
      <c r="D1" s="29" t="s">
        <v>29</v>
      </c>
      <c r="E1" s="30" t="s">
        <v>23</v>
      </c>
      <c r="F1" s="30" t="s">
        <v>24</v>
      </c>
      <c r="G1" s="30" t="s">
        <v>25</v>
      </c>
      <c r="H1" s="30" t="s">
        <v>26</v>
      </c>
      <c r="I1" s="30" t="s">
        <v>0</v>
      </c>
      <c r="J1" s="30" t="s">
        <v>1</v>
      </c>
      <c r="K1" s="30" t="s">
        <v>2</v>
      </c>
      <c r="L1" s="30" t="s">
        <v>3</v>
      </c>
      <c r="M1" s="30" t="s">
        <v>4</v>
      </c>
      <c r="N1" s="30" t="s">
        <v>5</v>
      </c>
      <c r="O1" s="30" t="s">
        <v>6</v>
      </c>
      <c r="P1" s="30" t="s">
        <v>7</v>
      </c>
      <c r="Q1" s="30" t="s">
        <v>8</v>
      </c>
      <c r="R1" s="30" t="s">
        <v>9</v>
      </c>
      <c r="S1" s="30" t="s">
        <v>10</v>
      </c>
      <c r="T1" s="30" t="s">
        <v>11</v>
      </c>
      <c r="U1" s="30" t="s">
        <v>12</v>
      </c>
      <c r="V1" s="30" t="s">
        <v>13</v>
      </c>
      <c r="W1" s="30" t="s">
        <v>14</v>
      </c>
      <c r="X1" s="30" t="s">
        <v>15</v>
      </c>
      <c r="Y1" s="30" t="s">
        <v>16</v>
      </c>
      <c r="Z1" s="30" t="s">
        <v>17</v>
      </c>
      <c r="AA1" s="30" t="s">
        <v>18</v>
      </c>
      <c r="AB1" s="30" t="s">
        <v>19</v>
      </c>
      <c r="AC1" s="30" t="s">
        <v>20</v>
      </c>
      <c r="AD1" s="30" t="s">
        <v>21</v>
      </c>
      <c r="AE1" s="30" t="s">
        <v>22</v>
      </c>
      <c r="AF1" s="31" t="s">
        <v>117</v>
      </c>
      <c r="AG1" s="32" t="s">
        <v>215</v>
      </c>
      <c r="AH1" s="32" t="s">
        <v>221</v>
      </c>
    </row>
    <row r="2" spans="1:34" x14ac:dyDescent="0.2">
      <c r="A2" t="s">
        <v>107</v>
      </c>
      <c r="B2" t="s">
        <v>30</v>
      </c>
      <c r="C2" t="s">
        <v>31</v>
      </c>
      <c r="D2">
        <v>20170604</v>
      </c>
      <c r="E2">
        <v>98.320999999999998</v>
      </c>
      <c r="F2">
        <v>63.317999999999998</v>
      </c>
      <c r="G2">
        <f>E2/F2</f>
        <v>1.5528127862535139</v>
      </c>
      <c r="H2" t="s">
        <v>51</v>
      </c>
      <c r="I2">
        <v>21.297000000000001</v>
      </c>
      <c r="J2">
        <v>1.9950000000000001</v>
      </c>
      <c r="K2">
        <v>5.8410000000000002</v>
      </c>
      <c r="L2">
        <v>1.6970000000000001</v>
      </c>
      <c r="M2">
        <v>4.8879999999999999</v>
      </c>
      <c r="N2">
        <v>4.6210000000000004</v>
      </c>
      <c r="O2">
        <v>4.4269999999999996</v>
      </c>
      <c r="P2">
        <v>4.6890000000000001</v>
      </c>
      <c r="Q2">
        <v>6.375</v>
      </c>
      <c r="R2">
        <v>5.1580000000000004</v>
      </c>
      <c r="S2">
        <v>3.5840000000000001</v>
      </c>
      <c r="T2">
        <v>6.3479999999999999</v>
      </c>
      <c r="U2">
        <v>4.5620000000000003</v>
      </c>
      <c r="V2">
        <v>5.8819999999999997</v>
      </c>
      <c r="W2">
        <v>4.6559999999999997</v>
      </c>
      <c r="X2">
        <v>5.57</v>
      </c>
      <c r="Y2">
        <v>3.8029999999999999</v>
      </c>
      <c r="Z2">
        <v>4.2359999999999998</v>
      </c>
      <c r="AA2">
        <v>1.2629999999999999</v>
      </c>
      <c r="AB2">
        <v>3.089</v>
      </c>
      <c r="AC2">
        <v>4.5209999999999999</v>
      </c>
      <c r="AD2">
        <v>3.5110000000000001</v>
      </c>
      <c r="AE2">
        <v>2.569</v>
      </c>
      <c r="AG2" s="14"/>
      <c r="AH2" s="14"/>
    </row>
    <row r="3" spans="1:34" x14ac:dyDescent="0.2">
      <c r="A3" t="s">
        <v>108</v>
      </c>
      <c r="B3" t="s">
        <v>30</v>
      </c>
      <c r="C3" t="s">
        <v>31</v>
      </c>
      <c r="D3">
        <v>20170604</v>
      </c>
      <c r="E3">
        <v>94.94</v>
      </c>
      <c r="F3">
        <v>62.061999999999998</v>
      </c>
      <c r="G3">
        <f>E3/F3</f>
        <v>1.5297605620186265</v>
      </c>
      <c r="H3" t="s">
        <v>51</v>
      </c>
      <c r="I3">
        <v>21.321999999999999</v>
      </c>
      <c r="J3">
        <v>2.0019999999999998</v>
      </c>
      <c r="K3">
        <v>5.8650000000000002</v>
      </c>
      <c r="L3">
        <v>1.6060000000000001</v>
      </c>
      <c r="M3">
        <v>4.9649999999999999</v>
      </c>
      <c r="N3">
        <v>4.3540000000000001</v>
      </c>
      <c r="O3">
        <v>5.7</v>
      </c>
      <c r="P3">
        <v>4.5129999999999999</v>
      </c>
      <c r="Q3">
        <v>6.3019999999999996</v>
      </c>
      <c r="R3">
        <v>5.2930000000000001</v>
      </c>
      <c r="S3">
        <v>3.3780000000000001</v>
      </c>
      <c r="T3">
        <v>6.15</v>
      </c>
      <c r="U3">
        <v>4.5570000000000004</v>
      </c>
      <c r="V3">
        <v>5.899</v>
      </c>
      <c r="W3">
        <v>4.657</v>
      </c>
      <c r="X3">
        <v>5.5250000000000004</v>
      </c>
      <c r="Y3">
        <v>3.8279999999999998</v>
      </c>
      <c r="Z3">
        <v>4.2229999999999999</v>
      </c>
      <c r="AA3">
        <v>1.244</v>
      </c>
      <c r="AB3">
        <v>3.0579999999999998</v>
      </c>
      <c r="AC3">
        <v>4.516</v>
      </c>
      <c r="AD3">
        <v>3.5009999999999999</v>
      </c>
      <c r="AE3">
        <v>2.6080000000000001</v>
      </c>
      <c r="AG3" s="14"/>
      <c r="AH3" s="14"/>
    </row>
    <row r="4" spans="1:34" s="33" customFormat="1" x14ac:dyDescent="0.2">
      <c r="A4" s="33" t="s">
        <v>71</v>
      </c>
      <c r="B4" s="33" t="s">
        <v>30</v>
      </c>
      <c r="C4" s="33" t="s">
        <v>31</v>
      </c>
      <c r="D4" s="33">
        <v>20170604</v>
      </c>
      <c r="E4" s="33">
        <f>(E2+E3)/2</f>
        <v>96.630499999999998</v>
      </c>
      <c r="F4" s="33">
        <f>(F2+F3)/2</f>
        <v>62.69</v>
      </c>
      <c r="G4" s="33">
        <f>(G2+G3)/2</f>
        <v>1.5412866741360702</v>
      </c>
      <c r="H4" s="33" t="s">
        <v>51</v>
      </c>
      <c r="I4" s="33">
        <f t="shared" ref="I4:AE4" si="0">(I2+I3)/2</f>
        <v>21.3095</v>
      </c>
      <c r="J4" s="33">
        <f t="shared" si="0"/>
        <v>1.9984999999999999</v>
      </c>
      <c r="K4" s="33">
        <f t="shared" si="0"/>
        <v>5.8529999999999998</v>
      </c>
      <c r="L4" s="33">
        <f t="shared" si="0"/>
        <v>1.6515</v>
      </c>
      <c r="M4" s="33">
        <f t="shared" si="0"/>
        <v>4.9264999999999999</v>
      </c>
      <c r="N4" s="33">
        <f t="shared" si="0"/>
        <v>4.4875000000000007</v>
      </c>
      <c r="O4" s="33">
        <f t="shared" si="0"/>
        <v>5.0634999999999994</v>
      </c>
      <c r="P4" s="33">
        <f t="shared" si="0"/>
        <v>4.601</v>
      </c>
      <c r="Q4" s="33">
        <f t="shared" si="0"/>
        <v>6.3384999999999998</v>
      </c>
      <c r="R4" s="33">
        <f t="shared" si="0"/>
        <v>5.2255000000000003</v>
      </c>
      <c r="S4" s="33">
        <f t="shared" si="0"/>
        <v>3.4809999999999999</v>
      </c>
      <c r="T4" s="33">
        <f t="shared" si="0"/>
        <v>6.2490000000000006</v>
      </c>
      <c r="U4" s="33">
        <f t="shared" si="0"/>
        <v>4.5594999999999999</v>
      </c>
      <c r="V4" s="33">
        <f t="shared" si="0"/>
        <v>5.8904999999999994</v>
      </c>
      <c r="W4" s="33">
        <f t="shared" si="0"/>
        <v>4.6564999999999994</v>
      </c>
      <c r="X4" s="33">
        <f t="shared" si="0"/>
        <v>5.5475000000000003</v>
      </c>
      <c r="Y4" s="33">
        <f t="shared" si="0"/>
        <v>3.8155000000000001</v>
      </c>
      <c r="Z4" s="33">
        <f t="shared" si="0"/>
        <v>4.2294999999999998</v>
      </c>
      <c r="AA4" s="33">
        <f t="shared" si="0"/>
        <v>1.2534999999999998</v>
      </c>
      <c r="AB4" s="33">
        <f t="shared" si="0"/>
        <v>3.0735000000000001</v>
      </c>
      <c r="AC4" s="33">
        <f t="shared" si="0"/>
        <v>4.5184999999999995</v>
      </c>
      <c r="AD4" s="33">
        <f t="shared" si="0"/>
        <v>3.5060000000000002</v>
      </c>
      <c r="AE4" s="33">
        <f t="shared" si="0"/>
        <v>2.5884999999999998</v>
      </c>
      <c r="AF4" s="33" t="s">
        <v>318</v>
      </c>
    </row>
    <row r="5" spans="1:34" s="33" customFormat="1" x14ac:dyDescent="0.2">
      <c r="A5" s="14"/>
      <c r="B5" s="14"/>
      <c r="C5" s="14"/>
      <c r="D5" s="14"/>
      <c r="E5" s="14"/>
      <c r="F5" s="14"/>
      <c r="G5" s="14" t="e">
        <f>E5/F5</f>
        <v>#DIV/0!</v>
      </c>
      <c r="H5" s="14"/>
      <c r="I5" s="14"/>
      <c r="J5" s="14"/>
      <c r="K5" s="14"/>
      <c r="L5" s="35">
        <v>1.82</v>
      </c>
      <c r="M5" s="14"/>
      <c r="N5" s="14"/>
      <c r="O5" s="35">
        <v>4.03</v>
      </c>
      <c r="P5" s="35">
        <v>4.8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4" x14ac:dyDescent="0.2">
      <c r="A6" t="s">
        <v>107</v>
      </c>
      <c r="B6" t="s">
        <v>32</v>
      </c>
      <c r="C6" t="s">
        <v>33</v>
      </c>
      <c r="D6">
        <v>20170604</v>
      </c>
      <c r="E6">
        <v>78.12</v>
      </c>
      <c r="F6">
        <v>68.376999999999995</v>
      </c>
      <c r="G6">
        <f>E6/F6</f>
        <v>1.1424894335814677</v>
      </c>
      <c r="H6" t="s">
        <v>50</v>
      </c>
      <c r="I6">
        <v>25.228999999999999</v>
      </c>
      <c r="J6">
        <v>2.3860000000000001</v>
      </c>
      <c r="K6">
        <v>6.8129999999999997</v>
      </c>
      <c r="L6">
        <v>2.081</v>
      </c>
      <c r="M6">
        <v>5.4269999999999996</v>
      </c>
      <c r="N6">
        <v>4.7779999999999996</v>
      </c>
      <c r="O6">
        <v>4.5060000000000002</v>
      </c>
      <c r="P6">
        <v>4.5289999999999999</v>
      </c>
      <c r="Q6">
        <v>6.032</v>
      </c>
      <c r="R6">
        <v>5.9649999999999999</v>
      </c>
      <c r="S6">
        <v>3.22</v>
      </c>
      <c r="T6">
        <v>6.484</v>
      </c>
      <c r="U6">
        <v>4.4340000000000002</v>
      </c>
      <c r="V6">
        <v>6.4219999999999997</v>
      </c>
      <c r="W6">
        <v>5.0350000000000001</v>
      </c>
      <c r="X6">
        <v>5.4989999999999997</v>
      </c>
      <c r="Y6">
        <v>4.093</v>
      </c>
      <c r="Z6">
        <v>4.2779999999999996</v>
      </c>
      <c r="AA6">
        <v>1.238</v>
      </c>
      <c r="AB6">
        <v>3.2360000000000002</v>
      </c>
      <c r="AC6">
        <v>4.907</v>
      </c>
      <c r="AD6">
        <v>3.6349999999999998</v>
      </c>
      <c r="AE6">
        <v>2.5910000000000002</v>
      </c>
      <c r="AG6" s="14"/>
      <c r="AH6" s="14"/>
    </row>
    <row r="7" spans="1:34" x14ac:dyDescent="0.2">
      <c r="A7" t="s">
        <v>108</v>
      </c>
      <c r="B7" t="s">
        <v>32</v>
      </c>
      <c r="C7" t="s">
        <v>33</v>
      </c>
      <c r="D7">
        <v>20170604</v>
      </c>
      <c r="E7">
        <v>80.412000000000006</v>
      </c>
      <c r="F7">
        <v>70.998999999999995</v>
      </c>
      <c r="G7">
        <f>E7/F7</f>
        <v>1.1325793321032693</v>
      </c>
      <c r="H7" t="s">
        <v>50</v>
      </c>
      <c r="I7">
        <v>25.361999999999998</v>
      </c>
      <c r="J7">
        <v>2.706</v>
      </c>
      <c r="K7">
        <v>7.383</v>
      </c>
      <c r="L7">
        <v>1.5229999999999999</v>
      </c>
      <c r="M7">
        <v>5.8959999999999999</v>
      </c>
      <c r="N7">
        <v>5.9850000000000003</v>
      </c>
      <c r="O7">
        <v>5.6669999999999998</v>
      </c>
      <c r="P7">
        <v>5.1790000000000003</v>
      </c>
      <c r="Q7">
        <v>6.3620000000000001</v>
      </c>
      <c r="R7">
        <v>5.79</v>
      </c>
      <c r="S7">
        <v>3.5419999999999998</v>
      </c>
      <c r="T7">
        <v>7.0519999999999996</v>
      </c>
      <c r="U7">
        <v>4.819</v>
      </c>
      <c r="V7">
        <v>6.9980000000000002</v>
      </c>
      <c r="W7">
        <v>5.694</v>
      </c>
      <c r="X7">
        <v>6.22</v>
      </c>
      <c r="Y7">
        <v>4.1769999999999996</v>
      </c>
      <c r="Z7">
        <v>4.4909999999999997</v>
      </c>
      <c r="AA7">
        <v>1.304</v>
      </c>
      <c r="AB7">
        <v>3.6429999999999998</v>
      </c>
      <c r="AC7">
        <v>5.4870000000000001</v>
      </c>
      <c r="AD7">
        <v>3.9550000000000001</v>
      </c>
      <c r="AE7">
        <v>2.7749999999999999</v>
      </c>
      <c r="AG7" s="14"/>
      <c r="AH7" s="14"/>
    </row>
    <row r="8" spans="1:34" x14ac:dyDescent="0.2">
      <c r="A8" t="s">
        <v>71</v>
      </c>
      <c r="B8" t="s">
        <v>32</v>
      </c>
      <c r="C8" t="s">
        <v>33</v>
      </c>
      <c r="D8">
        <v>20170604</v>
      </c>
      <c r="E8">
        <f>(E6+E7)/2</f>
        <v>79.266000000000005</v>
      </c>
      <c r="F8">
        <f>(F6+F7)/2</f>
        <v>69.687999999999988</v>
      </c>
      <c r="G8">
        <f>(G6+G7)/2</f>
        <v>1.1375343828423685</v>
      </c>
      <c r="H8" t="s">
        <v>50</v>
      </c>
      <c r="I8">
        <f t="shared" ref="I8:AE8" si="1">(I6+I7)/2</f>
        <v>25.295499999999997</v>
      </c>
      <c r="J8">
        <f t="shared" si="1"/>
        <v>2.5460000000000003</v>
      </c>
      <c r="K8">
        <f t="shared" si="1"/>
        <v>7.0979999999999999</v>
      </c>
      <c r="L8">
        <f t="shared" si="1"/>
        <v>1.802</v>
      </c>
      <c r="M8">
        <f t="shared" si="1"/>
        <v>5.6615000000000002</v>
      </c>
      <c r="N8">
        <f t="shared" si="1"/>
        <v>5.3815</v>
      </c>
      <c r="O8">
        <f t="shared" si="1"/>
        <v>5.0865</v>
      </c>
      <c r="P8">
        <f t="shared" si="1"/>
        <v>4.8540000000000001</v>
      </c>
      <c r="Q8">
        <f t="shared" si="1"/>
        <v>6.1970000000000001</v>
      </c>
      <c r="R8">
        <f t="shared" si="1"/>
        <v>5.8774999999999995</v>
      </c>
      <c r="S8">
        <f t="shared" si="1"/>
        <v>3.3810000000000002</v>
      </c>
      <c r="T8">
        <f t="shared" si="1"/>
        <v>6.7679999999999998</v>
      </c>
      <c r="U8">
        <f t="shared" si="1"/>
        <v>4.6265000000000001</v>
      </c>
      <c r="V8">
        <f t="shared" si="1"/>
        <v>6.71</v>
      </c>
      <c r="W8">
        <f t="shared" si="1"/>
        <v>5.3644999999999996</v>
      </c>
      <c r="X8">
        <f t="shared" si="1"/>
        <v>5.8594999999999997</v>
      </c>
      <c r="Y8">
        <f t="shared" si="1"/>
        <v>4.1349999999999998</v>
      </c>
      <c r="Z8">
        <f t="shared" si="1"/>
        <v>4.3844999999999992</v>
      </c>
      <c r="AA8">
        <f t="shared" si="1"/>
        <v>1.2709999999999999</v>
      </c>
      <c r="AB8">
        <f t="shared" si="1"/>
        <v>3.4394999999999998</v>
      </c>
      <c r="AC8">
        <f t="shared" si="1"/>
        <v>5.1970000000000001</v>
      </c>
      <c r="AD8">
        <f t="shared" si="1"/>
        <v>3.7949999999999999</v>
      </c>
      <c r="AE8">
        <f t="shared" si="1"/>
        <v>2.6829999999999998</v>
      </c>
      <c r="AG8" s="14"/>
      <c r="AH8" s="14"/>
    </row>
    <row r="9" spans="1:34" s="33" customFormat="1" x14ac:dyDescent="0.2">
      <c r="A9" s="33" t="s">
        <v>73</v>
      </c>
      <c r="B9" s="33" t="s">
        <v>32</v>
      </c>
      <c r="C9" s="33" t="s">
        <v>33</v>
      </c>
      <c r="D9" s="33">
        <v>20170604</v>
      </c>
      <c r="E9" s="33">
        <v>81.001999999999995</v>
      </c>
      <c r="F9" s="33">
        <v>71.510999999999996</v>
      </c>
      <c r="G9" s="33">
        <f>E9/F9</f>
        <v>1.1327208401504663</v>
      </c>
      <c r="H9" s="33" t="s">
        <v>50</v>
      </c>
      <c r="I9" s="33">
        <v>24.106999999999999</v>
      </c>
      <c r="J9" s="33">
        <v>2.5449999999999999</v>
      </c>
      <c r="K9" s="33">
        <v>7.0270000000000001</v>
      </c>
      <c r="L9" s="33">
        <v>2.1219999999999999</v>
      </c>
      <c r="M9" s="33">
        <v>5.6070000000000002</v>
      </c>
      <c r="N9" s="33">
        <v>4.7359999999999998</v>
      </c>
      <c r="O9" s="33">
        <v>4.5910000000000002</v>
      </c>
      <c r="P9" s="33">
        <v>4.1719999999999997</v>
      </c>
      <c r="Q9" s="33">
        <v>5.9039999999999999</v>
      </c>
      <c r="R9" s="33">
        <v>6.1310000000000002</v>
      </c>
      <c r="S9" s="33">
        <v>3.391</v>
      </c>
      <c r="T9" s="33">
        <v>6.7149999999999999</v>
      </c>
      <c r="U9" s="33">
        <v>4.5720000000000001</v>
      </c>
      <c r="V9" s="33">
        <v>6.4340000000000002</v>
      </c>
      <c r="W9" s="33">
        <v>5.1989999999999998</v>
      </c>
      <c r="X9" s="33">
        <v>5.7359999999999998</v>
      </c>
      <c r="Y9" s="33">
        <v>4.1609999999999996</v>
      </c>
      <c r="Z9" s="33">
        <v>4.43</v>
      </c>
      <c r="AA9" s="33">
        <v>1.2250000000000001</v>
      </c>
      <c r="AB9" s="33">
        <v>3.4910000000000001</v>
      </c>
      <c r="AC9" s="33">
        <v>4.9169999999999998</v>
      </c>
      <c r="AD9" s="33">
        <v>3.9689999999999999</v>
      </c>
      <c r="AE9" s="33">
        <v>2.504</v>
      </c>
    </row>
    <row r="10" spans="1:34" s="33" customFormat="1" x14ac:dyDescent="0.2">
      <c r="A10" s="14"/>
      <c r="B10" s="14"/>
      <c r="C10" s="14"/>
      <c r="D10" s="14"/>
      <c r="E10" s="14"/>
      <c r="F10" s="14"/>
      <c r="G10" s="14" t="e">
        <f>E10/F10</f>
        <v>#DIV/0!</v>
      </c>
      <c r="H10" s="14"/>
      <c r="I10" s="14"/>
      <c r="J10" s="14">
        <v>2.4300000000000002</v>
      </c>
      <c r="K10" s="14">
        <v>6.63</v>
      </c>
      <c r="L10" s="14">
        <v>2.06</v>
      </c>
      <c r="M10" s="35">
        <v>5.42</v>
      </c>
      <c r="N10" s="14">
        <v>4.851</v>
      </c>
      <c r="O10" s="14"/>
      <c r="P10" s="35">
        <v>4.78</v>
      </c>
      <c r="Q10" s="35">
        <v>6.34</v>
      </c>
      <c r="R10" s="14">
        <v>6.13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x14ac:dyDescent="0.2">
      <c r="A11" s="9" t="s">
        <v>107</v>
      </c>
      <c r="B11" s="9" t="s">
        <v>34</v>
      </c>
      <c r="C11" s="9" t="s">
        <v>35</v>
      </c>
      <c r="D11" s="9">
        <v>20170709</v>
      </c>
      <c r="E11" s="9">
        <v>51.054000000000002</v>
      </c>
      <c r="F11" s="9">
        <v>29.707000000000001</v>
      </c>
      <c r="G11" s="9">
        <f>E11/F11</f>
        <v>1.7185848453226513</v>
      </c>
      <c r="H11" s="9" t="s">
        <v>51</v>
      </c>
      <c r="I11" s="9">
        <v>15.67</v>
      </c>
      <c r="J11" s="9">
        <v>1.7969999999999999</v>
      </c>
      <c r="K11" s="9">
        <v>4.71</v>
      </c>
      <c r="L11" s="9">
        <v>1.29</v>
      </c>
      <c r="M11" s="9">
        <v>3.1619999999999999</v>
      </c>
      <c r="N11" s="9">
        <v>3.468</v>
      </c>
      <c r="O11" s="9">
        <v>3.3540000000000001</v>
      </c>
      <c r="P11" s="9">
        <v>3.11</v>
      </c>
      <c r="Q11" s="9">
        <v>4.085</v>
      </c>
      <c r="R11" s="9">
        <v>2.9529999999999998</v>
      </c>
      <c r="S11" s="9">
        <v>2.4820000000000002</v>
      </c>
      <c r="T11" s="9">
        <v>4.0570000000000004</v>
      </c>
      <c r="U11" s="9">
        <v>2.9580000000000002</v>
      </c>
      <c r="V11" s="9">
        <v>4.1050000000000004</v>
      </c>
      <c r="W11" s="9">
        <v>3.1640000000000001</v>
      </c>
      <c r="X11" s="9">
        <v>3.8410000000000002</v>
      </c>
      <c r="Y11" s="9">
        <v>2.6619999999999999</v>
      </c>
      <c r="Z11" s="9">
        <v>2.88</v>
      </c>
      <c r="AA11" s="9">
        <v>0.82299999999999995</v>
      </c>
      <c r="AB11" s="9">
        <v>2.4169999999999998</v>
      </c>
      <c r="AC11" s="9">
        <v>3.2519999999999998</v>
      </c>
      <c r="AD11" s="9">
        <v>2.669</v>
      </c>
      <c r="AE11" s="9">
        <v>1.83</v>
      </c>
      <c r="AF11" s="9"/>
      <c r="AG11" s="14"/>
      <c r="AH11" s="14"/>
    </row>
    <row r="12" spans="1:34" x14ac:dyDescent="0.2">
      <c r="A12" t="s">
        <v>108</v>
      </c>
      <c r="B12" t="s">
        <v>34</v>
      </c>
      <c r="C12" t="s">
        <v>35</v>
      </c>
      <c r="D12">
        <v>20170709</v>
      </c>
      <c r="E12">
        <v>52.615000000000002</v>
      </c>
      <c r="F12">
        <v>31.076000000000001</v>
      </c>
      <c r="G12">
        <f>E12/F12</f>
        <v>1.6931072210065645</v>
      </c>
      <c r="H12" t="s">
        <v>51</v>
      </c>
      <c r="I12">
        <v>15.667999999999999</v>
      </c>
      <c r="J12">
        <v>1.792</v>
      </c>
      <c r="K12">
        <v>4.548</v>
      </c>
      <c r="L12">
        <v>1.2749999999999999</v>
      </c>
      <c r="M12">
        <v>4.9480000000000004</v>
      </c>
      <c r="N12">
        <v>3.754</v>
      </c>
      <c r="O12">
        <v>3.4990000000000001</v>
      </c>
      <c r="P12">
        <v>3.2029999999999998</v>
      </c>
      <c r="Q12">
        <v>3.9710000000000001</v>
      </c>
      <c r="R12">
        <v>2.645</v>
      </c>
      <c r="S12">
        <v>2.4830000000000001</v>
      </c>
      <c r="T12">
        <v>4.0469999999999997</v>
      </c>
      <c r="U12">
        <v>2.9449999999999998</v>
      </c>
      <c r="V12">
        <v>4.1120000000000001</v>
      </c>
      <c r="W12">
        <v>3.3</v>
      </c>
      <c r="X12">
        <v>3.9409999999999998</v>
      </c>
      <c r="Y12">
        <v>2.544</v>
      </c>
      <c r="Z12">
        <v>2.9620000000000002</v>
      </c>
      <c r="AA12">
        <v>0.874</v>
      </c>
      <c r="AB12">
        <v>2.46</v>
      </c>
      <c r="AC12">
        <v>3.2879999999999998</v>
      </c>
      <c r="AD12">
        <v>2.6960000000000002</v>
      </c>
      <c r="AE12">
        <v>1.8340000000000001</v>
      </c>
      <c r="AG12" s="14"/>
      <c r="AH12" s="14"/>
    </row>
    <row r="13" spans="1:34" s="33" customFormat="1" x14ac:dyDescent="0.2">
      <c r="A13" s="34" t="s">
        <v>71</v>
      </c>
      <c r="B13" s="34" t="s">
        <v>34</v>
      </c>
      <c r="C13" s="34" t="s">
        <v>35</v>
      </c>
      <c r="D13" s="34">
        <v>20170709</v>
      </c>
      <c r="E13" s="34">
        <f>(E11+E12)/2</f>
        <v>51.834500000000006</v>
      </c>
      <c r="F13" s="34">
        <f>(F11+F12)/2</f>
        <v>30.391500000000001</v>
      </c>
      <c r="G13" s="34">
        <f>(G11+G12)/2</f>
        <v>1.7058460331646079</v>
      </c>
      <c r="H13" s="34" t="s">
        <v>51</v>
      </c>
      <c r="I13" s="34">
        <f t="shared" ref="I13:AE13" si="2">(I11+I12)/2</f>
        <v>15.669</v>
      </c>
      <c r="J13" s="34">
        <f t="shared" si="2"/>
        <v>1.7945</v>
      </c>
      <c r="K13" s="34">
        <f t="shared" si="2"/>
        <v>4.6289999999999996</v>
      </c>
      <c r="L13" s="34">
        <f t="shared" si="2"/>
        <v>1.2825</v>
      </c>
      <c r="M13" s="34">
        <f t="shared" si="2"/>
        <v>4.0549999999999997</v>
      </c>
      <c r="N13" s="34">
        <f t="shared" si="2"/>
        <v>3.6109999999999998</v>
      </c>
      <c r="O13" s="34">
        <f t="shared" si="2"/>
        <v>3.4264999999999999</v>
      </c>
      <c r="P13" s="34">
        <f t="shared" si="2"/>
        <v>3.1564999999999999</v>
      </c>
      <c r="Q13" s="34">
        <f t="shared" si="2"/>
        <v>4.0280000000000005</v>
      </c>
      <c r="R13" s="34">
        <f t="shared" si="2"/>
        <v>2.7989999999999999</v>
      </c>
      <c r="S13" s="34">
        <f t="shared" si="2"/>
        <v>2.4824999999999999</v>
      </c>
      <c r="T13" s="34">
        <f t="shared" si="2"/>
        <v>4.0519999999999996</v>
      </c>
      <c r="U13" s="34">
        <f t="shared" si="2"/>
        <v>2.9515000000000002</v>
      </c>
      <c r="V13" s="34">
        <f t="shared" si="2"/>
        <v>4.1085000000000003</v>
      </c>
      <c r="W13" s="34">
        <f t="shared" si="2"/>
        <v>3.2320000000000002</v>
      </c>
      <c r="X13" s="34">
        <f t="shared" si="2"/>
        <v>3.891</v>
      </c>
      <c r="Y13" s="34">
        <f t="shared" si="2"/>
        <v>2.6029999999999998</v>
      </c>
      <c r="Z13" s="34">
        <f t="shared" si="2"/>
        <v>2.9210000000000003</v>
      </c>
      <c r="AA13" s="34">
        <f t="shared" si="2"/>
        <v>0.84850000000000003</v>
      </c>
      <c r="AB13" s="34">
        <f t="shared" si="2"/>
        <v>2.4384999999999999</v>
      </c>
      <c r="AC13" s="34">
        <f t="shared" si="2"/>
        <v>3.2699999999999996</v>
      </c>
      <c r="AD13" s="34">
        <f t="shared" si="2"/>
        <v>2.6825000000000001</v>
      </c>
      <c r="AE13" s="34">
        <f t="shared" si="2"/>
        <v>1.8320000000000001</v>
      </c>
      <c r="AF13" s="34"/>
    </row>
    <row r="14" spans="1:34" s="33" customFormat="1" x14ac:dyDescent="0.2">
      <c r="A14" s="14"/>
      <c r="B14" s="14"/>
      <c r="C14" s="14"/>
      <c r="D14" s="14"/>
      <c r="E14" s="14"/>
      <c r="F14" s="14"/>
      <c r="G14" s="14" t="e">
        <f>E14/F14</f>
        <v>#DIV/0!</v>
      </c>
      <c r="H14" s="14"/>
      <c r="I14" s="14"/>
      <c r="J14" s="14">
        <v>1.77</v>
      </c>
      <c r="K14" s="35">
        <v>4.49</v>
      </c>
      <c r="L14" s="35">
        <v>1.52</v>
      </c>
      <c r="M14" s="35">
        <v>3.15</v>
      </c>
      <c r="N14" s="35">
        <v>3.45</v>
      </c>
      <c r="O14" s="35">
        <v>3.08</v>
      </c>
      <c r="P14" s="14">
        <v>3.16</v>
      </c>
      <c r="Q14" s="14">
        <v>4.17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4" x14ac:dyDescent="0.2">
      <c r="A15" t="s">
        <v>107</v>
      </c>
      <c r="B15" t="s">
        <v>36</v>
      </c>
      <c r="C15" t="s">
        <v>37</v>
      </c>
      <c r="D15">
        <v>20170709</v>
      </c>
      <c r="E15">
        <v>79.198999999999998</v>
      </c>
      <c r="F15">
        <v>62.761000000000003</v>
      </c>
      <c r="G15">
        <f>E15/F15</f>
        <v>1.2619142461082518</v>
      </c>
      <c r="H15" t="s">
        <v>50</v>
      </c>
      <c r="I15">
        <v>21.629000000000001</v>
      </c>
      <c r="J15">
        <v>2.33</v>
      </c>
      <c r="K15">
        <v>6.125</v>
      </c>
      <c r="L15">
        <v>1.88</v>
      </c>
      <c r="M15">
        <v>4.8010000000000002</v>
      </c>
      <c r="N15">
        <v>4.258</v>
      </c>
      <c r="O15">
        <v>3.7229999999999999</v>
      </c>
      <c r="P15">
        <v>4.7290000000000001</v>
      </c>
      <c r="Q15">
        <v>6.2</v>
      </c>
      <c r="R15">
        <v>5.5389999999999997</v>
      </c>
      <c r="S15">
        <v>3.8570000000000002</v>
      </c>
      <c r="T15">
        <v>6.22</v>
      </c>
      <c r="U15">
        <v>4.2359999999999998</v>
      </c>
      <c r="V15">
        <v>5.734</v>
      </c>
      <c r="W15">
        <v>4.1769999999999996</v>
      </c>
      <c r="X15">
        <v>5.2759999999999998</v>
      </c>
      <c r="Y15">
        <v>3.4009999999999998</v>
      </c>
      <c r="Z15">
        <v>4.1790000000000003</v>
      </c>
      <c r="AA15">
        <v>1.167</v>
      </c>
      <c r="AB15">
        <v>3.99</v>
      </c>
      <c r="AC15">
        <v>4.3789999999999996</v>
      </c>
      <c r="AD15">
        <v>4.0810000000000004</v>
      </c>
      <c r="AE15">
        <v>2.3090000000000002</v>
      </c>
      <c r="AG15" s="14"/>
      <c r="AH15" s="14"/>
    </row>
    <row r="16" spans="1:34" x14ac:dyDescent="0.2">
      <c r="A16" t="s">
        <v>108</v>
      </c>
      <c r="B16" t="s">
        <v>36</v>
      </c>
      <c r="C16" t="s">
        <v>37</v>
      </c>
      <c r="D16">
        <v>20170709</v>
      </c>
      <c r="E16">
        <v>79.816999999999993</v>
      </c>
      <c r="F16">
        <v>63.311999999999998</v>
      </c>
      <c r="G16">
        <f>E16/F16</f>
        <v>1.2606930755622947</v>
      </c>
      <c r="H16" t="s">
        <v>50</v>
      </c>
      <c r="I16">
        <v>21.451000000000001</v>
      </c>
      <c r="J16">
        <v>2.282</v>
      </c>
      <c r="K16">
        <v>3.879</v>
      </c>
      <c r="L16">
        <v>1.77</v>
      </c>
      <c r="M16">
        <v>4.8150000000000004</v>
      </c>
      <c r="N16">
        <v>4.8529999999999998</v>
      </c>
      <c r="O16">
        <v>4.3170000000000002</v>
      </c>
      <c r="P16">
        <v>4.5819999999999999</v>
      </c>
      <c r="Q16">
        <v>5.7830000000000004</v>
      </c>
      <c r="R16">
        <v>4.5940000000000003</v>
      </c>
      <c r="S16">
        <v>3.29</v>
      </c>
      <c r="T16">
        <v>6.0970000000000004</v>
      </c>
      <c r="U16">
        <v>4.29</v>
      </c>
      <c r="V16">
        <v>5.8390000000000004</v>
      </c>
      <c r="W16">
        <v>4.8339999999999996</v>
      </c>
      <c r="X16">
        <v>5.6210000000000004</v>
      </c>
      <c r="Y16">
        <v>3.766</v>
      </c>
      <c r="Z16">
        <v>4.2839999999999998</v>
      </c>
      <c r="AA16">
        <v>1.155</v>
      </c>
      <c r="AB16">
        <v>3.6619999999999999</v>
      </c>
      <c r="AC16">
        <v>4.7110000000000003</v>
      </c>
      <c r="AD16">
        <v>3.7749999999999999</v>
      </c>
      <c r="AE16">
        <v>2.3889999999999998</v>
      </c>
      <c r="AG16" s="14"/>
      <c r="AH16" s="14"/>
    </row>
    <row r="17" spans="1:34" s="33" customFormat="1" x14ac:dyDescent="0.2">
      <c r="A17" s="33" t="s">
        <v>71</v>
      </c>
      <c r="B17" s="33" t="s">
        <v>36</v>
      </c>
      <c r="C17" s="33" t="s">
        <v>37</v>
      </c>
      <c r="D17" s="33">
        <v>20170709</v>
      </c>
      <c r="E17" s="33">
        <f>(E15+E16)/2</f>
        <v>79.507999999999996</v>
      </c>
      <c r="F17" s="33">
        <f>(F15+F16)/2</f>
        <v>63.036500000000004</v>
      </c>
      <c r="G17" s="33">
        <f>(G15+G16)/2</f>
        <v>1.2613036608352732</v>
      </c>
      <c r="H17" s="33" t="s">
        <v>50</v>
      </c>
      <c r="I17" s="33">
        <f t="shared" ref="I17:AE17" si="3">(I15+I16)/2</f>
        <v>21.54</v>
      </c>
      <c r="J17" s="33">
        <f t="shared" si="3"/>
        <v>2.306</v>
      </c>
      <c r="K17" s="33">
        <f t="shared" si="3"/>
        <v>5.0019999999999998</v>
      </c>
      <c r="L17" s="33">
        <f t="shared" si="3"/>
        <v>1.825</v>
      </c>
      <c r="M17" s="33">
        <f t="shared" si="3"/>
        <v>4.8079999999999998</v>
      </c>
      <c r="N17" s="33">
        <f t="shared" si="3"/>
        <v>4.5555000000000003</v>
      </c>
      <c r="O17" s="33">
        <f t="shared" si="3"/>
        <v>4.0199999999999996</v>
      </c>
      <c r="P17" s="33">
        <f t="shared" si="3"/>
        <v>4.6555</v>
      </c>
      <c r="Q17" s="33">
        <f t="shared" si="3"/>
        <v>5.9915000000000003</v>
      </c>
      <c r="R17" s="33">
        <f t="shared" si="3"/>
        <v>5.0664999999999996</v>
      </c>
      <c r="S17" s="33">
        <f t="shared" si="3"/>
        <v>3.5735000000000001</v>
      </c>
      <c r="T17" s="33">
        <f t="shared" si="3"/>
        <v>6.1585000000000001</v>
      </c>
      <c r="U17" s="33">
        <f t="shared" si="3"/>
        <v>4.2629999999999999</v>
      </c>
      <c r="V17" s="33">
        <f t="shared" si="3"/>
        <v>5.7865000000000002</v>
      </c>
      <c r="W17" s="33">
        <f t="shared" si="3"/>
        <v>4.5054999999999996</v>
      </c>
      <c r="X17" s="33">
        <f t="shared" si="3"/>
        <v>5.4485000000000001</v>
      </c>
      <c r="Y17" s="33">
        <f t="shared" si="3"/>
        <v>3.5834999999999999</v>
      </c>
      <c r="Z17" s="33">
        <f t="shared" si="3"/>
        <v>4.2315000000000005</v>
      </c>
      <c r="AA17" s="33">
        <f t="shared" si="3"/>
        <v>1.161</v>
      </c>
      <c r="AB17" s="33">
        <f t="shared" si="3"/>
        <v>3.8260000000000001</v>
      </c>
      <c r="AC17" s="33">
        <f t="shared" si="3"/>
        <v>4.5449999999999999</v>
      </c>
      <c r="AD17" s="33">
        <f t="shared" si="3"/>
        <v>3.9279999999999999</v>
      </c>
      <c r="AE17" s="33">
        <f t="shared" si="3"/>
        <v>2.3490000000000002</v>
      </c>
    </row>
    <row r="18" spans="1:34" s="33" customFormat="1" x14ac:dyDescent="0.2">
      <c r="A18" s="14"/>
      <c r="B18" s="14"/>
      <c r="C18" s="14"/>
      <c r="D18" s="14"/>
      <c r="E18" s="14"/>
      <c r="F18" s="14"/>
      <c r="G18" s="14" t="e">
        <f>E18/F18</f>
        <v>#DIV/0!</v>
      </c>
      <c r="H18" s="14"/>
      <c r="I18" s="14">
        <f>18.546+2.977</f>
        <v>21.523</v>
      </c>
      <c r="J18" s="14">
        <v>2.3340000000000001</v>
      </c>
      <c r="K18" s="14">
        <v>5.9560000000000004</v>
      </c>
      <c r="L18" s="14">
        <v>1.907</v>
      </c>
      <c r="M18" s="14">
        <v>4.7990000000000004</v>
      </c>
      <c r="N18" s="14">
        <v>4.4089999999999998</v>
      </c>
      <c r="O18" s="14">
        <v>3.8109999999999999</v>
      </c>
      <c r="P18" s="14">
        <v>4.3390000000000004</v>
      </c>
      <c r="Q18" s="14">
        <v>6.1180000000000003</v>
      </c>
      <c r="R18" s="14">
        <v>5.2910000000000004</v>
      </c>
      <c r="S18" s="14">
        <v>3.7629999999999999</v>
      </c>
      <c r="T18" s="14">
        <v>6.2050000000000001</v>
      </c>
      <c r="U18" s="14">
        <v>4.2169999999999996</v>
      </c>
      <c r="V18" s="14">
        <v>5.8079999999999998</v>
      </c>
      <c r="W18" s="14">
        <v>4.68</v>
      </c>
      <c r="X18" s="14">
        <v>5.4210000000000003</v>
      </c>
      <c r="Y18" s="14">
        <v>3.492</v>
      </c>
      <c r="Z18" s="14">
        <v>4.0309999999999997</v>
      </c>
      <c r="AA18" s="14">
        <v>1.135</v>
      </c>
      <c r="AB18" s="14">
        <v>3.601</v>
      </c>
      <c r="AC18" s="14">
        <v>4.5780000000000003</v>
      </c>
      <c r="AD18" s="14">
        <v>3.7869999999999999</v>
      </c>
      <c r="AE18" s="14">
        <v>2.41</v>
      </c>
      <c r="AF18" s="14"/>
      <c r="AG18" s="14"/>
      <c r="AH18" s="14"/>
    </row>
    <row r="19" spans="1:34" x14ac:dyDescent="0.2">
      <c r="A19" t="s">
        <v>107</v>
      </c>
      <c r="B19" t="s">
        <v>38</v>
      </c>
      <c r="C19" t="s">
        <v>39</v>
      </c>
      <c r="D19">
        <v>20170709</v>
      </c>
      <c r="E19">
        <v>42.795000000000002</v>
      </c>
      <c r="F19">
        <v>27.292000000000002</v>
      </c>
      <c r="G19">
        <f>E19/F19</f>
        <v>1.5680419170452879</v>
      </c>
      <c r="H19" t="s">
        <v>51</v>
      </c>
      <c r="I19">
        <v>14.945</v>
      </c>
      <c r="J19">
        <v>1.617</v>
      </c>
      <c r="K19">
        <v>4.2140000000000004</v>
      </c>
      <c r="L19">
        <v>1.3520000000000001</v>
      </c>
      <c r="M19">
        <v>3.032</v>
      </c>
      <c r="N19">
        <v>3.0870000000000002</v>
      </c>
      <c r="O19">
        <v>2.84</v>
      </c>
      <c r="P19">
        <v>2.964</v>
      </c>
      <c r="Q19">
        <v>3.7</v>
      </c>
      <c r="R19">
        <v>2.669</v>
      </c>
      <c r="S19">
        <v>2.2869999999999999</v>
      </c>
      <c r="T19">
        <v>3.915</v>
      </c>
      <c r="U19">
        <v>2.9159999999999999</v>
      </c>
      <c r="V19">
        <v>4.4560000000000004</v>
      </c>
      <c r="W19">
        <v>3.512</v>
      </c>
      <c r="X19">
        <v>3.84</v>
      </c>
      <c r="Y19">
        <v>2.8029999999999999</v>
      </c>
      <c r="Z19">
        <v>3.2879999999999998</v>
      </c>
      <c r="AA19">
        <v>0.9</v>
      </c>
      <c r="AB19">
        <v>2.68</v>
      </c>
      <c r="AC19">
        <v>3.4950000000000001</v>
      </c>
      <c r="AD19">
        <v>3.9039999999999999</v>
      </c>
      <c r="AE19">
        <v>1.9139999999999999</v>
      </c>
      <c r="AG19" s="14"/>
      <c r="AH19" s="14"/>
    </row>
    <row r="20" spans="1:34" x14ac:dyDescent="0.2">
      <c r="A20" t="s">
        <v>108</v>
      </c>
      <c r="B20" t="s">
        <v>38</v>
      </c>
      <c r="C20" t="s">
        <v>39</v>
      </c>
      <c r="D20">
        <v>20170709</v>
      </c>
      <c r="E20">
        <v>44.837000000000003</v>
      </c>
      <c r="F20">
        <v>28.696999999999999</v>
      </c>
      <c r="G20">
        <f>E20/F20</f>
        <v>1.5624281283757886</v>
      </c>
      <c r="H20" t="s">
        <v>51</v>
      </c>
      <c r="I20">
        <v>14.837999999999999</v>
      </c>
      <c r="J20">
        <v>1.6</v>
      </c>
      <c r="K20">
        <v>4.1829999999999998</v>
      </c>
      <c r="L20">
        <v>1.399</v>
      </c>
      <c r="M20">
        <v>3.012</v>
      </c>
      <c r="N20">
        <v>3.214</v>
      </c>
      <c r="O20">
        <v>2.8820000000000001</v>
      </c>
      <c r="P20">
        <v>3.1989999999999998</v>
      </c>
      <c r="Q20">
        <v>3.8319999999999999</v>
      </c>
      <c r="R20">
        <v>2.4550000000000001</v>
      </c>
      <c r="S20">
        <v>2.2850000000000001</v>
      </c>
      <c r="T20">
        <v>3.8940000000000001</v>
      </c>
      <c r="U20">
        <v>2.9020000000000001</v>
      </c>
      <c r="V20">
        <v>4.1639999999999997</v>
      </c>
      <c r="W20">
        <v>3.4689999999999999</v>
      </c>
      <c r="X20">
        <v>3.8780000000000001</v>
      </c>
      <c r="Y20">
        <v>2.7949999999999999</v>
      </c>
      <c r="Z20">
        <v>3.1949999999999998</v>
      </c>
      <c r="AA20">
        <v>0.86399999999999999</v>
      </c>
      <c r="AB20">
        <v>2.69</v>
      </c>
      <c r="AC20">
        <v>3.375</v>
      </c>
      <c r="AD20">
        <v>2.83</v>
      </c>
      <c r="AE20">
        <v>1.8260000000000001</v>
      </c>
      <c r="AG20" s="14"/>
      <c r="AH20" s="14"/>
    </row>
    <row r="21" spans="1:34" s="33" customFormat="1" x14ac:dyDescent="0.2">
      <c r="A21" s="33" t="s">
        <v>71</v>
      </c>
      <c r="B21" s="33" t="s">
        <v>38</v>
      </c>
      <c r="C21" s="33" t="s">
        <v>39</v>
      </c>
      <c r="D21" s="33">
        <v>20170709</v>
      </c>
      <c r="E21" s="33">
        <f>(E19+E20)/2</f>
        <v>43.816000000000003</v>
      </c>
      <c r="F21" s="33">
        <f>(F19+F20)/2</f>
        <v>27.994500000000002</v>
      </c>
      <c r="G21" s="33">
        <f>(G19+G20)/2</f>
        <v>1.5652350227105383</v>
      </c>
      <c r="H21" s="33" t="s">
        <v>51</v>
      </c>
      <c r="I21" s="33">
        <f t="shared" ref="I21:AE21" si="4">(I19+I20)/2</f>
        <v>14.891500000000001</v>
      </c>
      <c r="J21" s="33">
        <f t="shared" si="4"/>
        <v>1.6085</v>
      </c>
      <c r="K21" s="33">
        <f t="shared" si="4"/>
        <v>4.1985000000000001</v>
      </c>
      <c r="L21" s="33">
        <f t="shared" si="4"/>
        <v>1.3755000000000002</v>
      </c>
      <c r="M21" s="33">
        <f t="shared" si="4"/>
        <v>3.0220000000000002</v>
      </c>
      <c r="N21" s="33">
        <f t="shared" si="4"/>
        <v>3.1505000000000001</v>
      </c>
      <c r="O21" s="33">
        <f t="shared" si="4"/>
        <v>2.8609999999999998</v>
      </c>
      <c r="P21" s="33">
        <f t="shared" si="4"/>
        <v>3.0815000000000001</v>
      </c>
      <c r="Q21" s="33">
        <f t="shared" si="4"/>
        <v>3.766</v>
      </c>
      <c r="R21" s="33">
        <f t="shared" si="4"/>
        <v>2.5620000000000003</v>
      </c>
      <c r="S21" s="33">
        <f t="shared" si="4"/>
        <v>2.286</v>
      </c>
      <c r="T21" s="33">
        <f t="shared" si="4"/>
        <v>3.9045000000000001</v>
      </c>
      <c r="U21" s="33">
        <f t="shared" si="4"/>
        <v>2.9089999999999998</v>
      </c>
      <c r="V21" s="33">
        <f t="shared" si="4"/>
        <v>4.3100000000000005</v>
      </c>
      <c r="W21" s="33">
        <f t="shared" si="4"/>
        <v>3.4904999999999999</v>
      </c>
      <c r="X21" s="33">
        <f t="shared" si="4"/>
        <v>3.859</v>
      </c>
      <c r="Y21" s="33">
        <f t="shared" si="4"/>
        <v>2.7989999999999999</v>
      </c>
      <c r="Z21" s="33">
        <f t="shared" si="4"/>
        <v>3.2414999999999998</v>
      </c>
      <c r="AA21" s="33">
        <f t="shared" si="4"/>
        <v>0.88200000000000001</v>
      </c>
      <c r="AB21" s="33">
        <f t="shared" si="4"/>
        <v>2.6850000000000001</v>
      </c>
      <c r="AC21" s="33">
        <f t="shared" si="4"/>
        <v>3.4350000000000001</v>
      </c>
      <c r="AD21" s="33">
        <f t="shared" si="4"/>
        <v>3.367</v>
      </c>
      <c r="AE21" s="33">
        <f t="shared" si="4"/>
        <v>1.87</v>
      </c>
    </row>
    <row r="22" spans="1:34" s="33" customFormat="1" x14ac:dyDescent="0.2">
      <c r="A22" s="14"/>
      <c r="B22" s="14"/>
      <c r="C22" s="14"/>
      <c r="D22" s="14"/>
      <c r="E22" s="14"/>
      <c r="F22" s="14"/>
      <c r="G22" s="14" t="e">
        <f>E22/F22</f>
        <v>#DIV/0!</v>
      </c>
      <c r="H22" s="14"/>
      <c r="I22" s="14">
        <f>13.11+2.16</f>
        <v>15.27</v>
      </c>
      <c r="J22" s="14">
        <v>1.647</v>
      </c>
      <c r="K22" s="14">
        <v>4.1980000000000004</v>
      </c>
      <c r="L22" s="14">
        <v>1.4079999999999999</v>
      </c>
      <c r="M22" s="14">
        <v>3.1349999999999998</v>
      </c>
      <c r="N22" s="14">
        <v>3.173</v>
      </c>
      <c r="O22" s="14">
        <v>2.8220000000000001</v>
      </c>
      <c r="P22" s="14">
        <v>3.1440000000000001</v>
      </c>
      <c r="Q22" s="14">
        <v>3.9009999999999998</v>
      </c>
      <c r="R22" s="14">
        <v>2.6309999999999998</v>
      </c>
      <c r="S22" s="14">
        <v>2.3340000000000001</v>
      </c>
      <c r="T22" s="14">
        <v>3.9380000000000002</v>
      </c>
      <c r="U22" s="14">
        <v>2.9390000000000001</v>
      </c>
      <c r="V22" s="14">
        <v>4.4029999999999996</v>
      </c>
      <c r="W22" s="14">
        <v>3.5179999999999998</v>
      </c>
      <c r="X22" s="14">
        <v>3.9550000000000001</v>
      </c>
      <c r="Y22" s="14">
        <v>2.8029999999999999</v>
      </c>
      <c r="Z22" s="14">
        <v>3.32</v>
      </c>
      <c r="AA22" s="14">
        <v>0.91500000000000004</v>
      </c>
      <c r="AB22" s="14">
        <v>2.82</v>
      </c>
      <c r="AC22" s="14">
        <v>3.4369999999999998</v>
      </c>
      <c r="AD22" s="14">
        <v>2.847</v>
      </c>
      <c r="AE22" s="14">
        <v>1.8480000000000001</v>
      </c>
      <c r="AF22" s="14"/>
      <c r="AG22" s="14"/>
      <c r="AH22" s="14"/>
    </row>
    <row r="23" spans="1:34" x14ac:dyDescent="0.2">
      <c r="A23" s="9" t="s">
        <v>107</v>
      </c>
      <c r="B23" s="9" t="s">
        <v>40</v>
      </c>
      <c r="C23" s="9" t="s">
        <v>41</v>
      </c>
      <c r="D23" s="9">
        <v>20170709</v>
      </c>
      <c r="E23" s="9">
        <v>52.115000000000002</v>
      </c>
      <c r="F23" s="9">
        <v>39.402000000000001</v>
      </c>
      <c r="G23" s="9">
        <f>E23/F23</f>
        <v>1.3226485965179433</v>
      </c>
      <c r="H23" s="9" t="s">
        <v>51</v>
      </c>
      <c r="I23" s="9">
        <v>17.178000000000001</v>
      </c>
      <c r="J23" s="9">
        <v>1.8180000000000001</v>
      </c>
      <c r="K23" s="9">
        <v>4.92</v>
      </c>
      <c r="L23" s="9">
        <v>1.7509999999999999</v>
      </c>
      <c r="M23" s="9">
        <v>3.7269999999999999</v>
      </c>
      <c r="N23" s="9">
        <v>3.7050000000000001</v>
      </c>
      <c r="O23" s="9">
        <v>3.35</v>
      </c>
      <c r="P23" s="9">
        <v>3.548</v>
      </c>
      <c r="Q23" s="9">
        <v>4.4509999999999996</v>
      </c>
      <c r="R23" s="9">
        <v>3.3439999999999999</v>
      </c>
      <c r="S23" s="9">
        <v>2.5209999999999999</v>
      </c>
      <c r="T23" s="9">
        <v>4.5330000000000004</v>
      </c>
      <c r="U23" s="9">
        <v>3.294</v>
      </c>
      <c r="V23" s="9">
        <v>4.9249999999999998</v>
      </c>
      <c r="W23" s="9">
        <v>3.762</v>
      </c>
      <c r="X23" s="9">
        <v>4.3860000000000001</v>
      </c>
      <c r="Y23" s="9">
        <v>2.8940000000000001</v>
      </c>
      <c r="Z23" s="9">
        <v>3.2839999999999998</v>
      </c>
      <c r="AA23" s="9">
        <v>0.94899999999999995</v>
      </c>
      <c r="AB23" s="9">
        <v>2.7919999999999998</v>
      </c>
      <c r="AC23" s="9">
        <v>3.7749999999999999</v>
      </c>
      <c r="AD23" s="9">
        <v>3.1</v>
      </c>
      <c r="AE23" s="9">
        <v>2.1070000000000002</v>
      </c>
      <c r="AG23" s="14"/>
      <c r="AH23" s="14"/>
    </row>
    <row r="24" spans="1:34" x14ac:dyDescent="0.2">
      <c r="A24" t="s">
        <v>108</v>
      </c>
      <c r="B24" t="s">
        <v>40</v>
      </c>
      <c r="C24" t="s">
        <v>41</v>
      </c>
      <c r="D24">
        <v>20170709</v>
      </c>
      <c r="E24">
        <v>54.247999999999998</v>
      </c>
      <c r="F24">
        <v>40.521000000000001</v>
      </c>
      <c r="G24">
        <f>E24/F24</f>
        <v>1.3387626169146862</v>
      </c>
      <c r="H24" t="s">
        <v>51</v>
      </c>
      <c r="I24">
        <v>17.271999999999998</v>
      </c>
      <c r="J24">
        <v>1.8380000000000001</v>
      </c>
      <c r="K24">
        <v>4.95</v>
      </c>
      <c r="L24">
        <v>1.758</v>
      </c>
      <c r="M24">
        <v>3.74</v>
      </c>
      <c r="N24">
        <v>3.9710000000000001</v>
      </c>
      <c r="O24">
        <v>3.55</v>
      </c>
      <c r="P24">
        <v>3.6429999999999998</v>
      </c>
      <c r="Q24">
        <v>4.407</v>
      </c>
      <c r="R24">
        <v>3.113</v>
      </c>
      <c r="S24">
        <v>2.5230000000000001</v>
      </c>
      <c r="T24">
        <v>4.5190000000000001</v>
      </c>
      <c r="U24">
        <v>3.3130000000000002</v>
      </c>
      <c r="V24">
        <v>4.4889999999999999</v>
      </c>
      <c r="W24">
        <v>3.2770000000000001</v>
      </c>
      <c r="X24">
        <v>4.0540000000000003</v>
      </c>
      <c r="Y24">
        <v>3.3719999999999999</v>
      </c>
      <c r="Z24">
        <v>3.7360000000000002</v>
      </c>
      <c r="AA24">
        <v>0.94699999999999995</v>
      </c>
      <c r="AB24">
        <v>3.0270000000000001</v>
      </c>
      <c r="AC24">
        <v>3.5259999999999998</v>
      </c>
      <c r="AD24">
        <v>3.2280000000000002</v>
      </c>
      <c r="AE24">
        <v>2.0310000000000001</v>
      </c>
      <c r="AG24" s="14"/>
      <c r="AH24" s="14"/>
    </row>
    <row r="25" spans="1:34" s="33" customFormat="1" x14ac:dyDescent="0.2">
      <c r="A25" s="33" t="s">
        <v>71</v>
      </c>
      <c r="B25" s="33" t="s">
        <v>40</v>
      </c>
      <c r="C25" s="33" t="s">
        <v>41</v>
      </c>
      <c r="D25" s="33">
        <v>20170709</v>
      </c>
      <c r="E25" s="33">
        <f>(E23+E24)/2</f>
        <v>53.1815</v>
      </c>
      <c r="F25" s="33">
        <f>(F23+F24)/2</f>
        <v>39.961500000000001</v>
      </c>
      <c r="G25" s="33">
        <f>(G23+G24)/2</f>
        <v>1.3307056067163148</v>
      </c>
      <c r="H25" s="33" t="s">
        <v>51</v>
      </c>
      <c r="I25" s="33">
        <f t="shared" ref="I25:AE25" si="5">(I23+I24)/2</f>
        <v>17.225000000000001</v>
      </c>
      <c r="J25" s="33">
        <f t="shared" si="5"/>
        <v>1.8280000000000001</v>
      </c>
      <c r="K25" s="33">
        <f t="shared" si="5"/>
        <v>4.9350000000000005</v>
      </c>
      <c r="L25" s="33">
        <f t="shared" si="5"/>
        <v>1.7544999999999999</v>
      </c>
      <c r="M25" s="33">
        <f t="shared" si="5"/>
        <v>3.7335000000000003</v>
      </c>
      <c r="N25" s="33">
        <f t="shared" si="5"/>
        <v>3.8380000000000001</v>
      </c>
      <c r="O25" s="33">
        <f t="shared" si="5"/>
        <v>3.45</v>
      </c>
      <c r="P25" s="33">
        <f t="shared" si="5"/>
        <v>3.5954999999999999</v>
      </c>
      <c r="Q25" s="33">
        <f t="shared" si="5"/>
        <v>4.4290000000000003</v>
      </c>
      <c r="R25" s="33">
        <f t="shared" si="5"/>
        <v>3.2284999999999999</v>
      </c>
      <c r="S25" s="33">
        <f t="shared" si="5"/>
        <v>2.5220000000000002</v>
      </c>
      <c r="T25" s="33">
        <f t="shared" si="5"/>
        <v>4.5259999999999998</v>
      </c>
      <c r="U25" s="33">
        <f t="shared" si="5"/>
        <v>3.3035000000000001</v>
      </c>
      <c r="V25" s="33">
        <f t="shared" si="5"/>
        <v>4.7069999999999999</v>
      </c>
      <c r="W25" s="33">
        <f t="shared" si="5"/>
        <v>3.5194999999999999</v>
      </c>
      <c r="X25" s="33">
        <f t="shared" si="5"/>
        <v>4.2200000000000006</v>
      </c>
      <c r="Y25" s="33">
        <f t="shared" si="5"/>
        <v>3.133</v>
      </c>
      <c r="Z25" s="33">
        <f t="shared" si="5"/>
        <v>3.51</v>
      </c>
      <c r="AA25" s="33">
        <f t="shared" si="5"/>
        <v>0.94799999999999995</v>
      </c>
      <c r="AB25" s="33">
        <f t="shared" si="5"/>
        <v>2.9095</v>
      </c>
      <c r="AC25" s="33">
        <f t="shared" si="5"/>
        <v>3.6505000000000001</v>
      </c>
      <c r="AD25" s="33">
        <f t="shared" si="5"/>
        <v>3.1640000000000001</v>
      </c>
      <c r="AE25" s="33">
        <f t="shared" si="5"/>
        <v>2.069</v>
      </c>
    </row>
    <row r="26" spans="1:34" s="33" customFormat="1" x14ac:dyDescent="0.2">
      <c r="A26" s="14"/>
      <c r="B26" s="14"/>
      <c r="C26" s="14"/>
      <c r="D26" s="14"/>
      <c r="E26" s="14"/>
      <c r="F26" s="14"/>
      <c r="G26" s="14" t="e">
        <f>E26/F26</f>
        <v>#DIV/0!</v>
      </c>
      <c r="H26" s="14"/>
      <c r="I26" s="14">
        <v>17.018999999999998</v>
      </c>
      <c r="J26" s="14">
        <v>1.784</v>
      </c>
      <c r="K26" s="14">
        <v>4.8159999999999998</v>
      </c>
      <c r="L26" s="14">
        <v>1.722</v>
      </c>
      <c r="M26" s="14">
        <v>3.7679999999999998</v>
      </c>
      <c r="N26" s="14">
        <v>3.7850000000000001</v>
      </c>
      <c r="O26" s="14">
        <v>3.3359999999999999</v>
      </c>
      <c r="P26" s="14">
        <v>3.6360000000000001</v>
      </c>
      <c r="Q26" s="14">
        <v>4.5019999999999998</v>
      </c>
      <c r="R26" s="14">
        <v>3.5960000000000001</v>
      </c>
      <c r="S26" s="14">
        <v>2.4849999999999999</v>
      </c>
      <c r="T26" s="14">
        <v>4.7140000000000004</v>
      </c>
      <c r="U26" s="14">
        <v>3.39</v>
      </c>
      <c r="V26" s="14">
        <v>4.8520000000000003</v>
      </c>
      <c r="W26" s="14">
        <v>3.9180000000000001</v>
      </c>
      <c r="X26" s="14">
        <v>4.3810000000000002</v>
      </c>
      <c r="Y26" s="14">
        <v>2.746</v>
      </c>
      <c r="Z26" s="14">
        <v>3.2370000000000001</v>
      </c>
      <c r="AA26" s="14">
        <v>0.99199999999999999</v>
      </c>
      <c r="AB26" s="14">
        <v>2.8170000000000002</v>
      </c>
      <c r="AC26" s="14">
        <v>3.573</v>
      </c>
      <c r="AD26" s="14">
        <v>3.0369999999999999</v>
      </c>
      <c r="AE26" s="14">
        <v>2.149</v>
      </c>
      <c r="AF26" s="14"/>
      <c r="AG26" s="14"/>
      <c r="AH26" s="14"/>
    </row>
    <row r="27" spans="1:34" x14ac:dyDescent="0.2">
      <c r="A27" t="s">
        <v>107</v>
      </c>
      <c r="B27" t="s">
        <v>42</v>
      </c>
      <c r="C27" t="s">
        <v>43</v>
      </c>
      <c r="D27">
        <v>20170709</v>
      </c>
      <c r="E27">
        <v>47.783999999999999</v>
      </c>
      <c r="F27">
        <v>26.931000000000001</v>
      </c>
      <c r="G27">
        <f>E27/F27</f>
        <v>1.774312131001448</v>
      </c>
      <c r="H27" t="s">
        <v>51</v>
      </c>
      <c r="I27">
        <v>17.262</v>
      </c>
      <c r="J27">
        <v>1.774</v>
      </c>
      <c r="K27">
        <v>4.8310000000000004</v>
      </c>
      <c r="L27">
        <v>1.4410000000000001</v>
      </c>
      <c r="M27">
        <v>3.532</v>
      </c>
      <c r="N27">
        <v>3.7909999999999999</v>
      </c>
      <c r="O27">
        <v>3.5209999999999999</v>
      </c>
      <c r="P27">
        <v>3.7290000000000001</v>
      </c>
      <c r="Q27">
        <v>4.8879999999999999</v>
      </c>
      <c r="R27">
        <v>3.6059999999999999</v>
      </c>
      <c r="S27">
        <v>2.4529999999999998</v>
      </c>
      <c r="T27">
        <v>4.8609999999999998</v>
      </c>
      <c r="U27">
        <v>3.6930000000000001</v>
      </c>
      <c r="V27">
        <v>5.2039999999999997</v>
      </c>
      <c r="W27">
        <v>4.3869999999999996</v>
      </c>
      <c r="X27">
        <v>4.5010000000000003</v>
      </c>
      <c r="Y27">
        <v>3.0630000000000002</v>
      </c>
      <c r="Z27">
        <v>3.2530000000000001</v>
      </c>
      <c r="AA27">
        <v>0.98899999999999999</v>
      </c>
      <c r="AB27">
        <v>2.2679999999999998</v>
      </c>
      <c r="AC27">
        <v>3.4489999999999998</v>
      </c>
      <c r="AD27">
        <v>4.5119999999999996</v>
      </c>
      <c r="AE27">
        <v>2.2360000000000002</v>
      </c>
      <c r="AG27" s="14"/>
      <c r="AH27" s="14"/>
    </row>
    <row r="28" spans="1:34" x14ac:dyDescent="0.2">
      <c r="A28" t="s">
        <v>108</v>
      </c>
      <c r="B28" t="s">
        <v>42</v>
      </c>
      <c r="C28" t="s">
        <v>43</v>
      </c>
      <c r="D28">
        <v>20170709</v>
      </c>
      <c r="E28">
        <v>44.439</v>
      </c>
      <c r="F28">
        <v>26.116</v>
      </c>
      <c r="G28">
        <f>E28/F28</f>
        <v>1.7016005513861234</v>
      </c>
      <c r="H28" t="s">
        <v>51</v>
      </c>
      <c r="I28">
        <v>17.247</v>
      </c>
      <c r="J28">
        <v>1.7789999999999999</v>
      </c>
      <c r="K28">
        <v>4.7670000000000003</v>
      </c>
      <c r="L28">
        <v>1.454</v>
      </c>
      <c r="M28">
        <v>3.5009999999999999</v>
      </c>
      <c r="N28">
        <v>3.78</v>
      </c>
      <c r="O28">
        <v>3.5510000000000002</v>
      </c>
      <c r="P28">
        <v>3.556</v>
      </c>
      <c r="Q28">
        <v>4.4820000000000002</v>
      </c>
      <c r="R28">
        <v>3.3679999999999999</v>
      </c>
      <c r="S28">
        <v>2.7589999999999999</v>
      </c>
      <c r="T28">
        <v>4.9800000000000004</v>
      </c>
      <c r="U28">
        <v>3.7</v>
      </c>
      <c r="V28">
        <v>5.093</v>
      </c>
      <c r="W28">
        <v>4.2649999999999997</v>
      </c>
      <c r="X28">
        <v>4.3579999999999997</v>
      </c>
      <c r="Y28">
        <v>3.1829999999999998</v>
      </c>
      <c r="Z28">
        <v>3.38</v>
      </c>
      <c r="AA28">
        <v>1.002</v>
      </c>
      <c r="AB28">
        <v>2.6339999999999999</v>
      </c>
      <c r="AC28">
        <v>3.4319999999999999</v>
      </c>
      <c r="AD28">
        <v>3.0369999999999999</v>
      </c>
      <c r="AE28">
        <v>2.2469999999999999</v>
      </c>
      <c r="AG28" s="14"/>
      <c r="AH28" s="14"/>
    </row>
    <row r="29" spans="1:34" s="33" customFormat="1" x14ac:dyDescent="0.2">
      <c r="A29" s="33" t="s">
        <v>71</v>
      </c>
      <c r="B29" s="33" t="s">
        <v>42</v>
      </c>
      <c r="C29" s="33" t="s">
        <v>43</v>
      </c>
      <c r="D29" s="33">
        <v>20170709</v>
      </c>
      <c r="E29" s="33">
        <f>(E27+E28)/2</f>
        <v>46.111499999999999</v>
      </c>
      <c r="F29" s="33">
        <f>(F27+F28)/2</f>
        <v>26.523499999999999</v>
      </c>
      <c r="G29" s="33">
        <f>(G27+G28)/2</f>
        <v>1.7379563411937857</v>
      </c>
      <c r="H29" s="33" t="s">
        <v>51</v>
      </c>
      <c r="I29" s="33">
        <f t="shared" ref="I29:AE29" si="6">(I27+I28)/2</f>
        <v>17.2545</v>
      </c>
      <c r="J29" s="33">
        <f t="shared" si="6"/>
        <v>1.7765</v>
      </c>
      <c r="K29" s="33">
        <f t="shared" si="6"/>
        <v>4.7990000000000004</v>
      </c>
      <c r="L29" s="33">
        <f t="shared" si="6"/>
        <v>1.4475</v>
      </c>
      <c r="M29" s="33">
        <f t="shared" si="6"/>
        <v>3.5164999999999997</v>
      </c>
      <c r="N29" s="33">
        <f t="shared" si="6"/>
        <v>3.7854999999999999</v>
      </c>
      <c r="O29" s="33">
        <f t="shared" si="6"/>
        <v>3.536</v>
      </c>
      <c r="P29" s="33">
        <f t="shared" si="6"/>
        <v>3.6425000000000001</v>
      </c>
      <c r="Q29" s="33">
        <f t="shared" si="6"/>
        <v>4.6850000000000005</v>
      </c>
      <c r="R29" s="33">
        <f t="shared" si="6"/>
        <v>3.4870000000000001</v>
      </c>
      <c r="S29" s="33">
        <f t="shared" si="6"/>
        <v>2.6059999999999999</v>
      </c>
      <c r="T29" s="33">
        <f t="shared" si="6"/>
        <v>4.9205000000000005</v>
      </c>
      <c r="U29" s="33">
        <f t="shared" si="6"/>
        <v>3.6965000000000003</v>
      </c>
      <c r="V29" s="33">
        <f t="shared" si="6"/>
        <v>5.1485000000000003</v>
      </c>
      <c r="W29" s="33">
        <f t="shared" si="6"/>
        <v>4.3259999999999996</v>
      </c>
      <c r="X29" s="33">
        <f t="shared" si="6"/>
        <v>4.4295</v>
      </c>
      <c r="Y29" s="33">
        <f t="shared" si="6"/>
        <v>3.1230000000000002</v>
      </c>
      <c r="Z29" s="33">
        <f t="shared" si="6"/>
        <v>3.3165</v>
      </c>
      <c r="AA29" s="33">
        <f t="shared" si="6"/>
        <v>0.99550000000000005</v>
      </c>
      <c r="AB29" s="33">
        <f t="shared" si="6"/>
        <v>2.4509999999999996</v>
      </c>
      <c r="AC29" s="33">
        <f t="shared" si="6"/>
        <v>3.4405000000000001</v>
      </c>
      <c r="AD29" s="33">
        <f t="shared" si="6"/>
        <v>3.7744999999999997</v>
      </c>
      <c r="AE29" s="33">
        <f t="shared" si="6"/>
        <v>2.2415000000000003</v>
      </c>
    </row>
    <row r="30" spans="1:34" s="33" customFormat="1" x14ac:dyDescent="0.2">
      <c r="A30" s="14"/>
      <c r="B30" s="14"/>
      <c r="C30" s="14"/>
      <c r="D30" s="14"/>
      <c r="E30" s="14"/>
      <c r="F30" s="14"/>
      <c r="G30" s="14" t="e">
        <f>E30/F30</f>
        <v>#DIV/0!</v>
      </c>
      <c r="H30" s="14"/>
      <c r="I30" s="14"/>
      <c r="J30" s="14">
        <v>1.7929999999999999</v>
      </c>
      <c r="K30" s="14">
        <v>4.6929999999999996</v>
      </c>
      <c r="L30" s="14">
        <v>1.476</v>
      </c>
      <c r="M30" s="14">
        <v>3.718</v>
      </c>
      <c r="N30" s="14">
        <v>3.5880000000000001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x14ac:dyDescent="0.2">
      <c r="A31" s="9" t="s">
        <v>107</v>
      </c>
      <c r="B31" s="9" t="s">
        <v>44</v>
      </c>
      <c r="C31" s="9" t="s">
        <v>45</v>
      </c>
      <c r="D31" s="9">
        <v>20170714</v>
      </c>
      <c r="E31" s="9">
        <v>122.529</v>
      </c>
      <c r="F31" s="9">
        <v>101.622</v>
      </c>
      <c r="G31" s="9">
        <f>E31/F31</f>
        <v>1.2057330105685777</v>
      </c>
      <c r="H31" s="9" t="s">
        <v>50</v>
      </c>
      <c r="I31" s="9" t="s">
        <v>52</v>
      </c>
      <c r="J31" s="9">
        <v>2.2349999999999999</v>
      </c>
      <c r="K31" s="9">
        <v>5.899</v>
      </c>
      <c r="L31" s="9">
        <v>1.6459999999999999</v>
      </c>
      <c r="M31" s="9">
        <v>5.08</v>
      </c>
      <c r="N31" s="9">
        <v>4.6020000000000003</v>
      </c>
      <c r="O31" s="9">
        <v>4.2750000000000004</v>
      </c>
      <c r="P31" s="9">
        <v>4.4889999999999999</v>
      </c>
      <c r="Q31" s="9">
        <v>5.7939999999999996</v>
      </c>
      <c r="R31" s="9">
        <v>4.7709999999999999</v>
      </c>
      <c r="S31" s="9">
        <v>3.169</v>
      </c>
      <c r="T31" s="9">
        <v>5.8579999999999997</v>
      </c>
      <c r="U31" s="9">
        <v>4.1360000000000001</v>
      </c>
      <c r="V31" s="9">
        <v>5.7469999999999999</v>
      </c>
      <c r="W31" s="9">
        <v>4.056</v>
      </c>
      <c r="X31" s="9">
        <v>4.9740000000000002</v>
      </c>
      <c r="Y31" s="9">
        <v>3.7229999999999999</v>
      </c>
      <c r="Z31" s="9">
        <v>4.351</v>
      </c>
      <c r="AA31" s="9">
        <v>1.232</v>
      </c>
      <c r="AB31" s="9">
        <v>3.2130000000000001</v>
      </c>
      <c r="AC31" s="9">
        <v>4.3529999999999998</v>
      </c>
      <c r="AD31" s="9">
        <v>3.5979999999999999</v>
      </c>
      <c r="AE31" s="9">
        <v>2.6640000000000001</v>
      </c>
      <c r="AG31" s="14"/>
      <c r="AH31" s="14"/>
    </row>
    <row r="32" spans="1:34" x14ac:dyDescent="0.2">
      <c r="A32" s="9" t="s">
        <v>108</v>
      </c>
      <c r="B32" s="9" t="s">
        <v>44</v>
      </c>
      <c r="C32" s="9" t="s">
        <v>45</v>
      </c>
      <c r="D32" s="9">
        <v>20170714</v>
      </c>
      <c r="E32" s="9">
        <v>128.958</v>
      </c>
      <c r="F32" s="9">
        <v>106.806</v>
      </c>
      <c r="G32" s="9">
        <f>E32/F32</f>
        <v>1.2074040784225606</v>
      </c>
      <c r="H32" s="9" t="s">
        <v>50</v>
      </c>
      <c r="I32" s="9">
        <v>21.032</v>
      </c>
      <c r="J32" s="9">
        <v>2.173</v>
      </c>
      <c r="K32" s="9">
        <v>5.9560000000000004</v>
      </c>
      <c r="L32" s="9">
        <v>1.669</v>
      </c>
      <c r="M32" s="9">
        <v>5.149</v>
      </c>
      <c r="N32" s="9">
        <v>4.734</v>
      </c>
      <c r="O32" s="9">
        <v>4.4279999999999999</v>
      </c>
      <c r="P32" s="9">
        <v>4.5209999999999999</v>
      </c>
      <c r="Q32" s="9">
        <v>5.8170000000000002</v>
      </c>
      <c r="R32" s="9">
        <v>4.8109999999999999</v>
      </c>
      <c r="S32" s="9">
        <v>3.23</v>
      </c>
      <c r="T32" s="9">
        <v>5.9630000000000001</v>
      </c>
      <c r="U32" s="9">
        <v>4.2309999999999999</v>
      </c>
      <c r="V32" s="9">
        <v>5.8040000000000003</v>
      </c>
      <c r="W32" s="9">
        <v>4.1280000000000001</v>
      </c>
      <c r="X32" s="9">
        <v>4.9770000000000003</v>
      </c>
      <c r="Y32" s="9">
        <v>3.8109999999999999</v>
      </c>
      <c r="Z32" s="9">
        <v>4.2729999999999997</v>
      </c>
      <c r="AA32" s="9">
        <v>1.1930000000000001</v>
      </c>
      <c r="AB32" s="9">
        <v>3.2210000000000001</v>
      </c>
      <c r="AC32" s="9">
        <v>4.32</v>
      </c>
      <c r="AD32" s="9">
        <v>3.6040000000000001</v>
      </c>
      <c r="AE32" s="9">
        <v>2.6850000000000001</v>
      </c>
      <c r="AG32" s="14"/>
      <c r="AH32" s="14"/>
    </row>
    <row r="33" spans="1:34" s="33" customFormat="1" x14ac:dyDescent="0.2">
      <c r="A33" s="33" t="s">
        <v>71</v>
      </c>
      <c r="B33" s="33" t="s">
        <v>44</v>
      </c>
      <c r="C33" s="33" t="s">
        <v>45</v>
      </c>
      <c r="D33" s="33">
        <v>20170714</v>
      </c>
      <c r="E33" s="33">
        <f>(E31+E32)/2</f>
        <v>125.7435</v>
      </c>
      <c r="F33" s="33">
        <f>(F31+F32)/2</f>
        <v>104.214</v>
      </c>
      <c r="G33" s="33">
        <f>(G31+G32)/2</f>
        <v>1.2065685444955692</v>
      </c>
      <c r="H33" s="33" t="s">
        <v>50</v>
      </c>
      <c r="I33" s="33">
        <f>(20.62+I32)/2</f>
        <v>20.826000000000001</v>
      </c>
      <c r="J33" s="33">
        <f t="shared" ref="J33:AE33" si="7">(J31+J32)/2</f>
        <v>2.2039999999999997</v>
      </c>
      <c r="K33" s="33">
        <f t="shared" si="7"/>
        <v>5.9275000000000002</v>
      </c>
      <c r="L33" s="33">
        <f t="shared" si="7"/>
        <v>1.6575</v>
      </c>
      <c r="M33" s="33">
        <f t="shared" si="7"/>
        <v>5.1144999999999996</v>
      </c>
      <c r="N33" s="33">
        <f t="shared" si="7"/>
        <v>4.6680000000000001</v>
      </c>
      <c r="O33" s="33">
        <f t="shared" si="7"/>
        <v>4.3514999999999997</v>
      </c>
      <c r="P33" s="33">
        <f t="shared" si="7"/>
        <v>4.5049999999999999</v>
      </c>
      <c r="Q33" s="33">
        <f t="shared" si="7"/>
        <v>5.8055000000000003</v>
      </c>
      <c r="R33" s="33">
        <f t="shared" si="7"/>
        <v>4.7910000000000004</v>
      </c>
      <c r="S33" s="33">
        <f t="shared" si="7"/>
        <v>3.1995</v>
      </c>
      <c r="T33" s="33">
        <f t="shared" si="7"/>
        <v>5.9104999999999999</v>
      </c>
      <c r="U33" s="33">
        <f t="shared" si="7"/>
        <v>4.1835000000000004</v>
      </c>
      <c r="V33" s="33">
        <f t="shared" si="7"/>
        <v>5.7755000000000001</v>
      </c>
      <c r="W33" s="33">
        <f t="shared" si="7"/>
        <v>4.0920000000000005</v>
      </c>
      <c r="X33" s="33">
        <f t="shared" si="7"/>
        <v>4.9755000000000003</v>
      </c>
      <c r="Y33" s="33">
        <f t="shared" si="7"/>
        <v>3.7669999999999999</v>
      </c>
      <c r="Z33" s="33">
        <f t="shared" si="7"/>
        <v>4.3119999999999994</v>
      </c>
      <c r="AA33" s="33">
        <f t="shared" si="7"/>
        <v>1.2124999999999999</v>
      </c>
      <c r="AB33" s="33">
        <f t="shared" si="7"/>
        <v>3.2170000000000001</v>
      </c>
      <c r="AC33" s="33">
        <f t="shared" si="7"/>
        <v>4.3365</v>
      </c>
      <c r="AD33" s="33">
        <f t="shared" si="7"/>
        <v>3.601</v>
      </c>
      <c r="AE33" s="33">
        <f t="shared" si="7"/>
        <v>2.6745000000000001</v>
      </c>
    </row>
    <row r="34" spans="1:34" s="33" customFormat="1" x14ac:dyDescent="0.2">
      <c r="A34" s="14"/>
      <c r="B34" s="14"/>
      <c r="C34" s="14"/>
      <c r="D34" s="14"/>
      <c r="E34" s="14"/>
      <c r="F34" s="14"/>
      <c r="G34" s="14" t="e">
        <f>E34/F34</f>
        <v>#DIV/0!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x14ac:dyDescent="0.2">
      <c r="A35" s="9" t="s">
        <v>107</v>
      </c>
      <c r="B35" s="9" t="s">
        <v>46</v>
      </c>
      <c r="C35" s="9" t="s">
        <v>47</v>
      </c>
      <c r="D35" s="9">
        <v>20170714</v>
      </c>
      <c r="E35" s="9">
        <v>98.805000000000007</v>
      </c>
      <c r="F35" s="9">
        <v>86.944999999999993</v>
      </c>
      <c r="G35" s="9">
        <f>E35/F35</f>
        <v>1.1364080740698144</v>
      </c>
      <c r="H35" s="9" t="s">
        <v>50</v>
      </c>
      <c r="I35" s="9">
        <v>17.390999999999998</v>
      </c>
      <c r="J35" s="9">
        <v>1.7470000000000001</v>
      </c>
      <c r="K35" s="9">
        <v>4.4370000000000003</v>
      </c>
      <c r="L35" s="9">
        <v>1.31</v>
      </c>
      <c r="M35" s="9">
        <v>3.99</v>
      </c>
      <c r="N35" s="9">
        <v>3.4239999999999999</v>
      </c>
      <c r="O35" s="9">
        <v>3.0529999999999999</v>
      </c>
      <c r="P35" s="9">
        <v>3.6269999999999998</v>
      </c>
      <c r="Q35" s="9">
        <v>4.7510000000000003</v>
      </c>
      <c r="R35" s="9">
        <v>3.8889999999999998</v>
      </c>
      <c r="S35" s="9">
        <v>2.375</v>
      </c>
      <c r="T35" s="9">
        <v>4.5839999999999996</v>
      </c>
      <c r="U35" s="9">
        <v>3.464</v>
      </c>
      <c r="V35" s="9">
        <v>5.1989999999999998</v>
      </c>
      <c r="W35" s="9">
        <v>3.9860000000000002</v>
      </c>
      <c r="X35" s="9">
        <v>4.4710000000000001</v>
      </c>
      <c r="Y35" s="9">
        <v>3.2789999999999999</v>
      </c>
      <c r="Z35" s="9">
        <v>3.601</v>
      </c>
      <c r="AA35" s="9">
        <v>1.0149999999999999</v>
      </c>
      <c r="AB35" s="9">
        <v>2.9359999999999999</v>
      </c>
      <c r="AC35" s="9">
        <v>3.9620000000000002</v>
      </c>
      <c r="AD35" s="9">
        <v>3.2519999999999998</v>
      </c>
      <c r="AE35" s="9">
        <v>2.101</v>
      </c>
      <c r="AG35" s="14"/>
      <c r="AH35" s="14"/>
    </row>
    <row r="36" spans="1:34" x14ac:dyDescent="0.2">
      <c r="A36" t="s">
        <v>108</v>
      </c>
      <c r="B36" t="s">
        <v>46</v>
      </c>
      <c r="C36" t="s">
        <v>47</v>
      </c>
      <c r="D36">
        <v>20170714</v>
      </c>
      <c r="E36">
        <v>104.371</v>
      </c>
      <c r="F36">
        <v>90.796999999999997</v>
      </c>
      <c r="G36">
        <f>E36/F36</f>
        <v>1.1494983314426688</v>
      </c>
      <c r="H36" t="s">
        <v>50</v>
      </c>
      <c r="I36">
        <v>17.34</v>
      </c>
      <c r="J36">
        <v>1.728</v>
      </c>
      <c r="K36">
        <v>4.4939999999999998</v>
      </c>
      <c r="L36">
        <v>1.351</v>
      </c>
      <c r="M36">
        <v>3.9889999999999999</v>
      </c>
      <c r="N36">
        <v>3.556</v>
      </c>
      <c r="O36">
        <v>3.1579999999999999</v>
      </c>
      <c r="P36">
        <v>3.718</v>
      </c>
      <c r="Q36">
        <v>4.7629999999999999</v>
      </c>
      <c r="R36">
        <v>3.7559999999999998</v>
      </c>
      <c r="S36">
        <v>2.407</v>
      </c>
      <c r="T36">
        <v>4.5119999999999996</v>
      </c>
      <c r="U36">
        <v>3.407</v>
      </c>
      <c r="V36">
        <v>5.1639999999999997</v>
      </c>
      <c r="W36">
        <v>4.0069999999999997</v>
      </c>
      <c r="X36">
        <v>4.4989999999999997</v>
      </c>
      <c r="Y36">
        <v>3.2389999999999999</v>
      </c>
      <c r="Z36">
        <v>3.548</v>
      </c>
      <c r="AA36">
        <v>1.014</v>
      </c>
      <c r="AB36">
        <v>2.9180000000000001</v>
      </c>
      <c r="AC36">
        <v>4.0039999999999996</v>
      </c>
      <c r="AD36">
        <v>3.2290000000000001</v>
      </c>
      <c r="AE36">
        <v>2.1120000000000001</v>
      </c>
      <c r="AG36" s="14"/>
      <c r="AH36" s="14"/>
    </row>
    <row r="37" spans="1:34" s="33" customFormat="1" x14ac:dyDescent="0.2">
      <c r="A37" s="33" t="s">
        <v>71</v>
      </c>
      <c r="B37" s="33" t="s">
        <v>46</v>
      </c>
      <c r="C37" s="33" t="s">
        <v>47</v>
      </c>
      <c r="D37" s="33">
        <v>20170714</v>
      </c>
      <c r="E37" s="33">
        <f>(E35+E36)/2</f>
        <v>101.58799999999999</v>
      </c>
      <c r="F37" s="33">
        <f>(F35+F36)/2</f>
        <v>88.870999999999995</v>
      </c>
      <c r="G37" s="33">
        <f>(G35+G36)/2</f>
        <v>1.1429532027562415</v>
      </c>
      <c r="H37" s="33" t="s">
        <v>50</v>
      </c>
      <c r="I37" s="33">
        <f t="shared" ref="I37:AE37" si="8">(I35+I36)/2</f>
        <v>17.365499999999997</v>
      </c>
      <c r="J37" s="33">
        <f t="shared" si="8"/>
        <v>1.7375</v>
      </c>
      <c r="K37" s="33">
        <f t="shared" si="8"/>
        <v>4.4655000000000005</v>
      </c>
      <c r="L37" s="33">
        <f t="shared" si="8"/>
        <v>1.3305</v>
      </c>
      <c r="M37" s="33">
        <f t="shared" si="8"/>
        <v>3.9895</v>
      </c>
      <c r="N37" s="33">
        <f t="shared" si="8"/>
        <v>3.49</v>
      </c>
      <c r="O37" s="33">
        <f t="shared" si="8"/>
        <v>3.1055000000000001</v>
      </c>
      <c r="P37" s="33">
        <f t="shared" si="8"/>
        <v>3.6724999999999999</v>
      </c>
      <c r="Q37" s="33">
        <f t="shared" si="8"/>
        <v>4.7569999999999997</v>
      </c>
      <c r="R37" s="33">
        <f t="shared" si="8"/>
        <v>3.8224999999999998</v>
      </c>
      <c r="S37" s="33">
        <f t="shared" si="8"/>
        <v>2.391</v>
      </c>
      <c r="T37" s="33">
        <f t="shared" si="8"/>
        <v>4.548</v>
      </c>
      <c r="U37" s="33">
        <f t="shared" si="8"/>
        <v>3.4355000000000002</v>
      </c>
      <c r="V37" s="33">
        <f t="shared" si="8"/>
        <v>5.1814999999999998</v>
      </c>
      <c r="W37" s="33">
        <f t="shared" si="8"/>
        <v>3.9965000000000002</v>
      </c>
      <c r="X37" s="33">
        <f t="shared" si="8"/>
        <v>4.4849999999999994</v>
      </c>
      <c r="Y37" s="33">
        <f t="shared" si="8"/>
        <v>3.2589999999999999</v>
      </c>
      <c r="Z37" s="33">
        <f t="shared" si="8"/>
        <v>3.5745</v>
      </c>
      <c r="AA37" s="33">
        <f t="shared" si="8"/>
        <v>1.0145</v>
      </c>
      <c r="AB37" s="33">
        <f t="shared" si="8"/>
        <v>2.927</v>
      </c>
      <c r="AC37" s="33">
        <f t="shared" si="8"/>
        <v>3.9829999999999997</v>
      </c>
      <c r="AD37" s="33">
        <f t="shared" si="8"/>
        <v>3.2404999999999999</v>
      </c>
      <c r="AE37" s="33">
        <f t="shared" si="8"/>
        <v>2.1065</v>
      </c>
    </row>
    <row r="38" spans="1:34" s="33" customFormat="1" x14ac:dyDescent="0.2">
      <c r="A38" s="14"/>
      <c r="B38" s="14"/>
      <c r="C38" s="14"/>
      <c r="D38" s="14"/>
      <c r="E38" s="14"/>
      <c r="F38" s="14"/>
      <c r="G38" s="14" t="e">
        <f>E38/F38</f>
        <v>#DIV/0!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x14ac:dyDescent="0.2">
      <c r="A39" t="s">
        <v>107</v>
      </c>
      <c r="B39" t="s">
        <v>48</v>
      </c>
      <c r="C39" t="s">
        <v>49</v>
      </c>
      <c r="D39">
        <v>20170714</v>
      </c>
      <c r="E39">
        <v>96.405000000000001</v>
      </c>
      <c r="F39">
        <v>57.146000000000001</v>
      </c>
      <c r="G39">
        <f>E39/F39</f>
        <v>1.686994715290659</v>
      </c>
      <c r="H39" t="s">
        <v>51</v>
      </c>
      <c r="I39">
        <v>18.088000000000001</v>
      </c>
      <c r="J39">
        <v>1.788</v>
      </c>
      <c r="K39">
        <v>5.2549999999999999</v>
      </c>
      <c r="L39">
        <v>1.339</v>
      </c>
      <c r="M39">
        <v>4.0140000000000002</v>
      </c>
      <c r="N39">
        <v>4.6189999999999998</v>
      </c>
      <c r="O39">
        <v>4.6760000000000002</v>
      </c>
      <c r="P39">
        <v>3.899</v>
      </c>
      <c r="Q39">
        <v>4.9729999999999999</v>
      </c>
      <c r="R39">
        <v>3.964</v>
      </c>
      <c r="S39">
        <v>2.6739999999999999</v>
      </c>
      <c r="T39">
        <v>4.8810000000000002</v>
      </c>
      <c r="U39">
        <v>3.4940000000000002</v>
      </c>
      <c r="V39">
        <v>4.9470000000000001</v>
      </c>
      <c r="W39">
        <v>3.948</v>
      </c>
      <c r="X39">
        <v>4.5540000000000003</v>
      </c>
      <c r="Y39">
        <v>3.0179999999999998</v>
      </c>
      <c r="Z39">
        <v>3.573</v>
      </c>
      <c r="AA39">
        <v>1.145</v>
      </c>
      <c r="AB39">
        <v>2.9740000000000002</v>
      </c>
      <c r="AC39">
        <v>3.915</v>
      </c>
      <c r="AD39">
        <v>3.2709999999999999</v>
      </c>
      <c r="AE39">
        <v>2.121</v>
      </c>
      <c r="AG39" s="14"/>
      <c r="AH39" s="14"/>
    </row>
    <row r="40" spans="1:34" x14ac:dyDescent="0.2">
      <c r="A40" t="s">
        <v>108</v>
      </c>
      <c r="B40" t="s">
        <v>48</v>
      </c>
      <c r="C40" t="s">
        <v>49</v>
      </c>
      <c r="D40">
        <v>20170714</v>
      </c>
      <c r="E40">
        <v>98.802000000000007</v>
      </c>
      <c r="F40">
        <v>57.682000000000002</v>
      </c>
      <c r="G40">
        <f>E40/F40</f>
        <v>1.7128740334939843</v>
      </c>
      <c r="H40" t="s">
        <v>51</v>
      </c>
      <c r="I40">
        <v>18.111999999999998</v>
      </c>
      <c r="J40">
        <v>1.786</v>
      </c>
      <c r="K40">
        <v>5.2649999999999997</v>
      </c>
      <c r="L40">
        <v>1.3440000000000001</v>
      </c>
      <c r="M40">
        <v>4.0010000000000003</v>
      </c>
      <c r="N40">
        <v>4.7309999999999999</v>
      </c>
      <c r="O40">
        <v>4.7910000000000004</v>
      </c>
      <c r="P40">
        <v>3.9380000000000002</v>
      </c>
      <c r="Q40">
        <v>4.9450000000000003</v>
      </c>
      <c r="R40">
        <v>3.875</v>
      </c>
      <c r="S40">
        <v>2.6749999999999998</v>
      </c>
      <c r="T40">
        <v>4.8819999999999997</v>
      </c>
      <c r="U40">
        <v>3.4969999999999999</v>
      </c>
      <c r="V40">
        <v>4.9870000000000001</v>
      </c>
      <c r="W40">
        <v>3.9350000000000001</v>
      </c>
      <c r="X40">
        <v>4.5549999999999997</v>
      </c>
      <c r="Y40">
        <v>3.1280000000000001</v>
      </c>
      <c r="Z40">
        <v>3.5430000000000001</v>
      </c>
      <c r="AA40">
        <v>1.1040000000000001</v>
      </c>
      <c r="AB40">
        <v>2.9670000000000001</v>
      </c>
      <c r="AC40">
        <v>3.8679999999999999</v>
      </c>
      <c r="AD40">
        <v>3.37</v>
      </c>
      <c r="AE40">
        <v>2.1269999999999998</v>
      </c>
      <c r="AG40" s="14"/>
      <c r="AH40" s="14"/>
    </row>
    <row r="41" spans="1:34" s="33" customFormat="1" x14ac:dyDescent="0.2">
      <c r="A41" s="33" t="s">
        <v>71</v>
      </c>
      <c r="B41" s="33" t="s">
        <v>48</v>
      </c>
      <c r="C41" s="33" t="s">
        <v>49</v>
      </c>
      <c r="D41" s="33">
        <v>20170714</v>
      </c>
      <c r="E41" s="33">
        <f>(E39+E40)/2</f>
        <v>97.603499999999997</v>
      </c>
      <c r="F41" s="33">
        <f>(F39+F40)/2</f>
        <v>57.414000000000001</v>
      </c>
      <c r="G41" s="33">
        <f>(G39+G40)/2</f>
        <v>1.6999343743923216</v>
      </c>
      <c r="H41" s="33" t="s">
        <v>51</v>
      </c>
      <c r="I41" s="33">
        <f t="shared" ref="I41:AE41" si="9">(I39+I40)/2</f>
        <v>18.100000000000001</v>
      </c>
      <c r="J41" s="33">
        <f t="shared" si="9"/>
        <v>1.7869999999999999</v>
      </c>
      <c r="K41" s="33">
        <f t="shared" si="9"/>
        <v>5.26</v>
      </c>
      <c r="L41" s="33">
        <f t="shared" si="9"/>
        <v>1.3414999999999999</v>
      </c>
      <c r="M41" s="33">
        <f t="shared" si="9"/>
        <v>4.0075000000000003</v>
      </c>
      <c r="N41" s="33">
        <f t="shared" si="9"/>
        <v>4.6749999999999998</v>
      </c>
      <c r="O41" s="33">
        <f t="shared" si="9"/>
        <v>4.7335000000000003</v>
      </c>
      <c r="P41" s="33">
        <f t="shared" si="9"/>
        <v>3.9184999999999999</v>
      </c>
      <c r="Q41" s="33">
        <f t="shared" si="9"/>
        <v>4.9589999999999996</v>
      </c>
      <c r="R41" s="33">
        <f t="shared" si="9"/>
        <v>3.9195000000000002</v>
      </c>
      <c r="S41" s="33">
        <f t="shared" si="9"/>
        <v>2.6745000000000001</v>
      </c>
      <c r="T41" s="33">
        <f t="shared" si="9"/>
        <v>4.8815</v>
      </c>
      <c r="U41" s="33">
        <f t="shared" si="9"/>
        <v>3.4954999999999998</v>
      </c>
      <c r="V41" s="33">
        <f t="shared" si="9"/>
        <v>4.9670000000000005</v>
      </c>
      <c r="W41" s="33">
        <f t="shared" si="9"/>
        <v>3.9415</v>
      </c>
      <c r="X41" s="33">
        <f t="shared" si="9"/>
        <v>4.5545</v>
      </c>
      <c r="Y41" s="33">
        <f t="shared" si="9"/>
        <v>3.073</v>
      </c>
      <c r="Z41" s="33">
        <f t="shared" si="9"/>
        <v>3.5579999999999998</v>
      </c>
      <c r="AA41" s="33">
        <f t="shared" si="9"/>
        <v>1.1245000000000001</v>
      </c>
      <c r="AB41" s="33">
        <f t="shared" si="9"/>
        <v>2.9705000000000004</v>
      </c>
      <c r="AC41" s="33">
        <f t="shared" si="9"/>
        <v>3.8914999999999997</v>
      </c>
      <c r="AD41" s="33">
        <f t="shared" si="9"/>
        <v>3.3205</v>
      </c>
      <c r="AE41" s="33">
        <f t="shared" si="9"/>
        <v>2.1239999999999997</v>
      </c>
    </row>
    <row r="42" spans="1:34" s="33" customFormat="1" x14ac:dyDescent="0.2">
      <c r="A42" s="14"/>
      <c r="B42" s="14"/>
      <c r="C42" s="14"/>
      <c r="D42" s="14"/>
      <c r="E42" s="14"/>
      <c r="F42" s="14"/>
      <c r="G42" s="14" t="e">
        <f>E42/F42</f>
        <v>#DIV/0!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x14ac:dyDescent="0.2">
      <c r="B43" t="s">
        <v>53</v>
      </c>
      <c r="C43" t="s">
        <v>54</v>
      </c>
      <c r="D43">
        <v>20170714</v>
      </c>
      <c r="E43">
        <v>131.78299999999999</v>
      </c>
      <c r="F43">
        <v>90.096999999999994</v>
      </c>
      <c r="G43">
        <f t="shared" ref="G43:G75" si="10">E43/F43</f>
        <v>1.4626791125120702</v>
      </c>
      <c r="H43" t="s">
        <v>51</v>
      </c>
      <c r="I43">
        <v>23.593</v>
      </c>
      <c r="J43">
        <v>2.4710000000000001</v>
      </c>
      <c r="K43">
        <v>6.2480000000000002</v>
      </c>
      <c r="L43">
        <v>1.796</v>
      </c>
      <c r="M43">
        <v>5.7370000000000001</v>
      </c>
      <c r="N43">
        <v>4.452</v>
      </c>
      <c r="O43">
        <v>4.056</v>
      </c>
      <c r="P43">
        <v>5.1660000000000004</v>
      </c>
      <c r="Q43">
        <v>7.117</v>
      </c>
      <c r="R43">
        <v>6.8769999999999998</v>
      </c>
      <c r="S43">
        <v>3.6829999999999998</v>
      </c>
      <c r="T43">
        <v>7.3410000000000002</v>
      </c>
      <c r="U43">
        <v>5.3109999999999999</v>
      </c>
      <c r="V43">
        <v>6.8659999999999997</v>
      </c>
      <c r="W43">
        <v>5.3949999999999996</v>
      </c>
      <c r="X43">
        <v>6.0789999999999997</v>
      </c>
      <c r="Y43">
        <v>3.8460000000000001</v>
      </c>
      <c r="Z43">
        <v>4.3040000000000003</v>
      </c>
      <c r="AA43">
        <v>1.3160000000000001</v>
      </c>
      <c r="AB43">
        <v>3.173</v>
      </c>
      <c r="AC43">
        <v>4.9720000000000004</v>
      </c>
      <c r="AD43">
        <v>3.7189999999999999</v>
      </c>
      <c r="AE43">
        <v>2.8650000000000002</v>
      </c>
      <c r="AG43" s="14"/>
      <c r="AH43" s="14"/>
    </row>
    <row r="44" spans="1:34" x14ac:dyDescent="0.2">
      <c r="B44" t="s">
        <v>55</v>
      </c>
      <c r="C44" t="s">
        <v>56</v>
      </c>
      <c r="D44">
        <v>20170714</v>
      </c>
      <c r="E44">
        <v>120.773</v>
      </c>
      <c r="F44">
        <v>96.676000000000002</v>
      </c>
      <c r="G44">
        <f t="shared" si="10"/>
        <v>1.2492552443212379</v>
      </c>
      <c r="H44" t="s">
        <v>50</v>
      </c>
      <c r="I44">
        <v>16.984999999999999</v>
      </c>
      <c r="J44">
        <v>1.704</v>
      </c>
      <c r="K44">
        <v>4.5549999999999997</v>
      </c>
      <c r="L44">
        <v>1.321</v>
      </c>
      <c r="M44">
        <v>4.0309999999999997</v>
      </c>
      <c r="N44">
        <v>3.11</v>
      </c>
      <c r="O44">
        <v>2.9260000000000002</v>
      </c>
      <c r="P44">
        <v>3.3010000000000002</v>
      </c>
      <c r="Q44">
        <v>4.7430000000000003</v>
      </c>
      <c r="R44">
        <v>4.0620000000000003</v>
      </c>
      <c r="S44">
        <v>2.5129999999999999</v>
      </c>
      <c r="T44">
        <v>4.5720000000000001</v>
      </c>
      <c r="U44">
        <v>3.4140000000000001</v>
      </c>
      <c r="V44">
        <v>4.9660000000000002</v>
      </c>
      <c r="W44">
        <v>3.706</v>
      </c>
      <c r="X44">
        <v>4.0759999999999996</v>
      </c>
      <c r="Y44">
        <v>3.3319999999999999</v>
      </c>
      <c r="Z44">
        <v>3.5070000000000001</v>
      </c>
      <c r="AA44">
        <v>0.93899999999999995</v>
      </c>
      <c r="AB44">
        <v>2.4279999999999999</v>
      </c>
      <c r="AC44">
        <v>3.577</v>
      </c>
      <c r="AD44">
        <v>2.8780000000000001</v>
      </c>
      <c r="AE44">
        <v>2.1549999999999998</v>
      </c>
      <c r="AG44" s="14"/>
      <c r="AH44" s="14"/>
    </row>
    <row r="45" spans="1:34" x14ac:dyDescent="0.2">
      <c r="B45" t="s">
        <v>57</v>
      </c>
      <c r="C45" t="s">
        <v>58</v>
      </c>
      <c r="D45">
        <v>20170714</v>
      </c>
      <c r="E45">
        <v>122.626</v>
      </c>
      <c r="F45">
        <v>88.016000000000005</v>
      </c>
      <c r="G45">
        <f t="shared" si="10"/>
        <v>1.3932239592801308</v>
      </c>
      <c r="H45" t="s">
        <v>51</v>
      </c>
      <c r="I45">
        <v>22.189</v>
      </c>
      <c r="J45">
        <v>2.3740000000000001</v>
      </c>
      <c r="K45">
        <v>6.3470000000000004</v>
      </c>
      <c r="L45">
        <v>1.982</v>
      </c>
      <c r="M45">
        <v>5.2949999999999999</v>
      </c>
      <c r="N45">
        <v>4.1929999999999996</v>
      </c>
      <c r="O45">
        <v>4.0789999999999997</v>
      </c>
      <c r="P45">
        <v>4.3330000000000002</v>
      </c>
      <c r="Q45">
        <v>6.173</v>
      </c>
      <c r="R45">
        <v>5.1550000000000002</v>
      </c>
      <c r="S45">
        <v>3.702</v>
      </c>
      <c r="T45">
        <v>6.08</v>
      </c>
      <c r="U45">
        <v>4.258</v>
      </c>
      <c r="V45">
        <v>6.2140000000000004</v>
      </c>
      <c r="W45">
        <v>4.7409999999999997</v>
      </c>
      <c r="X45">
        <v>5.5419999999999998</v>
      </c>
      <c r="Y45">
        <v>3.3170000000000002</v>
      </c>
      <c r="Z45">
        <v>3.95</v>
      </c>
      <c r="AA45">
        <v>1.214</v>
      </c>
      <c r="AB45">
        <v>2.9950000000000001</v>
      </c>
      <c r="AC45">
        <v>4.9960000000000004</v>
      </c>
      <c r="AD45">
        <v>3.2679999999999998</v>
      </c>
      <c r="AE45">
        <v>2.6019999999999999</v>
      </c>
      <c r="AG45" s="14"/>
      <c r="AH45" s="14"/>
    </row>
    <row r="46" spans="1:34" x14ac:dyDescent="0.2">
      <c r="B46" t="s">
        <v>59</v>
      </c>
      <c r="C46" t="s">
        <v>60</v>
      </c>
      <c r="D46">
        <v>20170714</v>
      </c>
      <c r="E46">
        <v>76.88</v>
      </c>
      <c r="F46">
        <v>55.75</v>
      </c>
      <c r="G46">
        <f t="shared" si="10"/>
        <v>1.3790134529147982</v>
      </c>
      <c r="H46" t="s">
        <v>51</v>
      </c>
      <c r="I46">
        <v>23.670999999999999</v>
      </c>
      <c r="J46">
        <v>1.873</v>
      </c>
      <c r="K46">
        <v>6.08</v>
      </c>
      <c r="L46">
        <v>2.0699999999999998</v>
      </c>
      <c r="M46">
        <v>5.673</v>
      </c>
      <c r="N46">
        <v>4.4550000000000001</v>
      </c>
      <c r="O46">
        <v>4.0330000000000004</v>
      </c>
      <c r="P46">
        <v>4.7530000000000001</v>
      </c>
      <c r="Q46">
        <v>6.7729999999999997</v>
      </c>
      <c r="R46">
        <v>5.7619999999999996</v>
      </c>
      <c r="S46">
        <v>3.8180000000000001</v>
      </c>
      <c r="T46">
        <v>6.67</v>
      </c>
      <c r="U46">
        <v>4.8659999999999997</v>
      </c>
      <c r="V46">
        <v>7.1319999999999997</v>
      </c>
      <c r="W46">
        <v>5.7690000000000001</v>
      </c>
      <c r="X46">
        <v>6.2119999999999997</v>
      </c>
      <c r="Y46">
        <v>4.2919999999999998</v>
      </c>
      <c r="Z46">
        <v>4.5069999999999997</v>
      </c>
      <c r="AA46">
        <v>1.3460000000000001</v>
      </c>
      <c r="AB46">
        <v>3.2519999999999998</v>
      </c>
      <c r="AC46">
        <v>5.4089999999999998</v>
      </c>
      <c r="AD46">
        <v>3.923</v>
      </c>
      <c r="AE46">
        <v>2.766</v>
      </c>
      <c r="AG46" s="14"/>
      <c r="AH46" s="14"/>
    </row>
    <row r="47" spans="1:34" x14ac:dyDescent="0.2">
      <c r="B47" t="s">
        <v>61</v>
      </c>
      <c r="C47" t="s">
        <v>62</v>
      </c>
      <c r="D47">
        <v>20170714</v>
      </c>
      <c r="E47">
        <v>86.66</v>
      </c>
      <c r="F47">
        <v>62.171999999999997</v>
      </c>
      <c r="G47">
        <f t="shared" si="10"/>
        <v>1.3938750562954385</v>
      </c>
      <c r="H47" t="s">
        <v>51</v>
      </c>
      <c r="I47">
        <v>19.600999999999999</v>
      </c>
      <c r="J47">
        <v>1.92</v>
      </c>
      <c r="K47">
        <v>5.1630000000000003</v>
      </c>
      <c r="L47">
        <v>1.74</v>
      </c>
      <c r="M47">
        <v>4.9219999999999997</v>
      </c>
      <c r="N47">
        <v>3.5190000000000001</v>
      </c>
      <c r="O47">
        <v>2.9910000000000001</v>
      </c>
      <c r="P47">
        <v>4.4779999999999998</v>
      </c>
      <c r="Q47">
        <v>5.9320000000000004</v>
      </c>
      <c r="R47">
        <v>5.2030000000000003</v>
      </c>
      <c r="S47">
        <v>2.7010000000000001</v>
      </c>
      <c r="T47">
        <v>5.7130000000000001</v>
      </c>
      <c r="U47">
        <v>4.4349999999999996</v>
      </c>
      <c r="V47">
        <v>5.7889999999999997</v>
      </c>
      <c r="W47">
        <v>4.6630000000000003</v>
      </c>
      <c r="X47">
        <v>5.3220000000000001</v>
      </c>
      <c r="Y47">
        <v>3.2</v>
      </c>
      <c r="Z47">
        <v>3.5710000000000002</v>
      </c>
      <c r="AA47">
        <v>1.119</v>
      </c>
      <c r="AB47">
        <v>2.855</v>
      </c>
      <c r="AC47">
        <v>4.3440000000000003</v>
      </c>
      <c r="AD47">
        <v>3.3090000000000002</v>
      </c>
      <c r="AE47">
        <v>2.399</v>
      </c>
      <c r="AG47" s="14"/>
      <c r="AH47" s="14"/>
    </row>
    <row r="48" spans="1:34" x14ac:dyDescent="0.2">
      <c r="B48" t="s">
        <v>63</v>
      </c>
      <c r="C48" t="s">
        <v>64</v>
      </c>
      <c r="D48">
        <v>20170714</v>
      </c>
      <c r="E48">
        <v>92.691000000000003</v>
      </c>
      <c r="F48">
        <v>61.234000000000002</v>
      </c>
      <c r="G48">
        <f t="shared" si="10"/>
        <v>1.5137178691576576</v>
      </c>
      <c r="H48" t="s">
        <v>51</v>
      </c>
      <c r="I48">
        <v>20.053000000000001</v>
      </c>
      <c r="J48">
        <v>1.87</v>
      </c>
      <c r="K48">
        <v>5.1159999999999997</v>
      </c>
      <c r="L48">
        <v>1.875</v>
      </c>
      <c r="M48">
        <v>4.7009999999999996</v>
      </c>
      <c r="N48">
        <v>3.661</v>
      </c>
      <c r="O48">
        <v>3.214</v>
      </c>
      <c r="P48">
        <v>4.093</v>
      </c>
      <c r="Q48">
        <v>5.7050000000000001</v>
      </c>
      <c r="R48">
        <v>4.952</v>
      </c>
      <c r="S48">
        <v>3.161</v>
      </c>
      <c r="T48">
        <v>5.84</v>
      </c>
      <c r="U48">
        <v>4.3040000000000003</v>
      </c>
      <c r="V48">
        <v>5.9089999999999998</v>
      </c>
      <c r="W48">
        <v>4.9160000000000004</v>
      </c>
      <c r="X48">
        <v>5.3630000000000004</v>
      </c>
      <c r="Y48">
        <v>3.2189999999999999</v>
      </c>
      <c r="Z48">
        <v>3.472</v>
      </c>
      <c r="AA48">
        <v>1.1240000000000001</v>
      </c>
      <c r="AB48">
        <v>2.806</v>
      </c>
      <c r="AC48">
        <v>4.3959999999999999</v>
      </c>
      <c r="AD48">
        <v>3.363</v>
      </c>
      <c r="AE48">
        <v>2.3530000000000002</v>
      </c>
      <c r="AG48" s="14"/>
      <c r="AH48" s="14"/>
    </row>
    <row r="49" spans="1:34" x14ac:dyDescent="0.2">
      <c r="B49" t="s">
        <v>65</v>
      </c>
      <c r="C49" t="s">
        <v>66</v>
      </c>
      <c r="D49">
        <v>20170714</v>
      </c>
      <c r="E49">
        <v>141.74100000000001</v>
      </c>
      <c r="F49">
        <v>116.142</v>
      </c>
      <c r="G49">
        <f t="shared" si="10"/>
        <v>1.2204112207470168</v>
      </c>
      <c r="H49" t="s">
        <v>50</v>
      </c>
      <c r="I49">
        <v>25.643000000000001</v>
      </c>
      <c r="J49">
        <v>2.7480000000000002</v>
      </c>
      <c r="K49">
        <v>7.2469999999999999</v>
      </c>
      <c r="L49">
        <v>2.3090000000000002</v>
      </c>
      <c r="M49">
        <v>5.992</v>
      </c>
      <c r="N49">
        <v>5</v>
      </c>
      <c r="O49">
        <v>4.4539999999999997</v>
      </c>
      <c r="P49">
        <v>5.1879999999999997</v>
      </c>
      <c r="Q49">
        <v>7.2709999999999999</v>
      </c>
      <c r="R49">
        <v>6.2859999999999996</v>
      </c>
      <c r="S49">
        <v>4.1390000000000002</v>
      </c>
      <c r="T49">
        <v>7.3890000000000002</v>
      </c>
      <c r="U49">
        <v>5.3360000000000003</v>
      </c>
      <c r="V49">
        <v>7.3120000000000003</v>
      </c>
      <c r="W49">
        <v>5.8710000000000004</v>
      </c>
      <c r="X49">
        <v>6.4829999999999997</v>
      </c>
      <c r="Y49">
        <v>3.7730000000000001</v>
      </c>
      <c r="Z49">
        <v>4.4329999999999998</v>
      </c>
      <c r="AA49">
        <v>1.363</v>
      </c>
      <c r="AB49">
        <v>3.9249999999999998</v>
      </c>
      <c r="AC49">
        <v>5.4770000000000003</v>
      </c>
      <c r="AD49">
        <v>4.2320000000000002</v>
      </c>
      <c r="AE49">
        <v>2.9020000000000001</v>
      </c>
      <c r="AG49" s="14"/>
      <c r="AH49" s="14"/>
    </row>
    <row r="50" spans="1:34" x14ac:dyDescent="0.2">
      <c r="B50" s="9" t="s">
        <v>67</v>
      </c>
      <c r="C50" s="9" t="s">
        <v>68</v>
      </c>
      <c r="D50" s="9">
        <v>20170714</v>
      </c>
      <c r="E50" s="9">
        <v>113.77200000000001</v>
      </c>
      <c r="F50" s="9">
        <v>76.369</v>
      </c>
      <c r="G50" s="9">
        <f t="shared" si="10"/>
        <v>1.4897667901897367</v>
      </c>
      <c r="H50" s="9" t="s">
        <v>51</v>
      </c>
      <c r="I50" s="9">
        <v>15.785</v>
      </c>
      <c r="J50" s="9">
        <v>1.5649999999999999</v>
      </c>
      <c r="K50" s="9">
        <v>4.2080000000000002</v>
      </c>
      <c r="L50" s="9">
        <v>1.4530000000000001</v>
      </c>
      <c r="M50" s="9">
        <v>3.5070000000000001</v>
      </c>
      <c r="N50" s="9">
        <v>2.7269999999999999</v>
      </c>
      <c r="O50" s="9">
        <v>2.4340000000000002</v>
      </c>
      <c r="P50" s="9">
        <v>3.121</v>
      </c>
      <c r="Q50" s="9">
        <v>4.4690000000000003</v>
      </c>
      <c r="R50" s="9">
        <v>3.1829999999999998</v>
      </c>
      <c r="S50" s="9">
        <v>2.6160000000000001</v>
      </c>
      <c r="T50" s="9">
        <v>3.9319999999999999</v>
      </c>
      <c r="U50" s="9">
        <v>3.0150000000000001</v>
      </c>
      <c r="V50" s="9">
        <v>4.4530000000000003</v>
      </c>
      <c r="W50" s="9">
        <v>3.3420000000000001</v>
      </c>
      <c r="X50" s="9">
        <v>4.1740000000000004</v>
      </c>
      <c r="Y50" s="9">
        <v>2.8</v>
      </c>
      <c r="Z50" s="9">
        <v>3.2229999999999999</v>
      </c>
      <c r="AA50" s="9">
        <v>0.90700000000000003</v>
      </c>
      <c r="AB50" s="9">
        <v>2.7010000000000001</v>
      </c>
      <c r="AC50" s="9">
        <v>3.8420000000000001</v>
      </c>
      <c r="AD50" s="9">
        <v>2.8759999999999999</v>
      </c>
      <c r="AE50" s="9">
        <v>1.9379999999999999</v>
      </c>
      <c r="AF50" s="9"/>
      <c r="AG50" s="14"/>
      <c r="AH50" s="14"/>
    </row>
    <row r="51" spans="1:34" x14ac:dyDescent="0.2">
      <c r="B51" t="s">
        <v>69</v>
      </c>
      <c r="C51" t="s">
        <v>70</v>
      </c>
      <c r="D51">
        <v>20170714</v>
      </c>
      <c r="E51">
        <v>104.158</v>
      </c>
      <c r="F51">
        <v>84.192999999999998</v>
      </c>
      <c r="G51">
        <f t="shared" si="10"/>
        <v>1.2371337284572352</v>
      </c>
      <c r="H51" t="s">
        <v>50</v>
      </c>
      <c r="I51">
        <v>21.236999999999998</v>
      </c>
      <c r="J51">
        <v>2.093</v>
      </c>
      <c r="K51">
        <v>5.8890000000000002</v>
      </c>
      <c r="L51">
        <v>2.0150000000000001</v>
      </c>
      <c r="M51">
        <v>5.0890000000000004</v>
      </c>
      <c r="N51">
        <v>4.0019999999999998</v>
      </c>
      <c r="O51">
        <v>3.5070000000000001</v>
      </c>
      <c r="P51">
        <v>4.234</v>
      </c>
      <c r="Q51">
        <v>5.6340000000000003</v>
      </c>
      <c r="R51">
        <v>4.9969999999999999</v>
      </c>
      <c r="S51">
        <v>2.91</v>
      </c>
      <c r="T51">
        <v>5.7549999999999999</v>
      </c>
      <c r="U51">
        <v>4.2229999999999999</v>
      </c>
      <c r="V51">
        <v>6.1669999999999998</v>
      </c>
      <c r="W51">
        <v>4.726</v>
      </c>
      <c r="X51">
        <v>5.1550000000000002</v>
      </c>
      <c r="Y51">
        <v>3.8170000000000002</v>
      </c>
      <c r="Z51">
        <v>4.0549999999999997</v>
      </c>
      <c r="AA51">
        <v>1.1459999999999999</v>
      </c>
      <c r="AB51">
        <v>3.1480000000000001</v>
      </c>
      <c r="AC51">
        <v>4.6379999999999999</v>
      </c>
      <c r="AD51">
        <v>3.6509999999999998</v>
      </c>
      <c r="AE51">
        <v>2.4540000000000002</v>
      </c>
      <c r="AF51" t="s">
        <v>72</v>
      </c>
      <c r="AG51" s="14"/>
      <c r="AH51" s="14"/>
    </row>
    <row r="52" spans="1:34" x14ac:dyDescent="0.2">
      <c r="B52" t="s">
        <v>74</v>
      </c>
      <c r="C52" t="s">
        <v>75</v>
      </c>
      <c r="D52">
        <v>20170714</v>
      </c>
      <c r="E52">
        <v>109.149</v>
      </c>
      <c r="F52">
        <v>90.572999999999993</v>
      </c>
      <c r="G52">
        <f t="shared" si="10"/>
        <v>1.205094233380809</v>
      </c>
      <c r="H52" t="s">
        <v>50</v>
      </c>
      <c r="I52">
        <v>20.154</v>
      </c>
      <c r="J52">
        <v>2.1949999999999998</v>
      </c>
      <c r="K52">
        <v>5.944</v>
      </c>
      <c r="L52">
        <v>2.0670000000000002</v>
      </c>
      <c r="M52">
        <v>4.4260000000000002</v>
      </c>
      <c r="N52">
        <v>3.7149999999999999</v>
      </c>
      <c r="O52">
        <v>3.2029999999999998</v>
      </c>
      <c r="P52">
        <v>4.0780000000000003</v>
      </c>
      <c r="Q52">
        <v>5.5990000000000002</v>
      </c>
      <c r="R52">
        <v>4.7110000000000003</v>
      </c>
      <c r="S52">
        <v>3.2050000000000001</v>
      </c>
      <c r="T52">
        <v>5.7060000000000004</v>
      </c>
      <c r="U52">
        <v>4.1139999999999999</v>
      </c>
      <c r="V52">
        <v>5.7050000000000001</v>
      </c>
      <c r="W52">
        <v>4.4269999999999996</v>
      </c>
      <c r="X52">
        <v>5.0309999999999997</v>
      </c>
      <c r="Y52">
        <v>3.778</v>
      </c>
      <c r="Z52">
        <v>3.9319999999999999</v>
      </c>
      <c r="AA52">
        <v>1.101</v>
      </c>
      <c r="AB52">
        <v>3.1139999999999999</v>
      </c>
      <c r="AC52">
        <v>4.3769999999999998</v>
      </c>
      <c r="AD52">
        <v>3.6480000000000001</v>
      </c>
      <c r="AE52">
        <v>2.3220000000000001</v>
      </c>
      <c r="AG52" s="14"/>
      <c r="AH52" s="14"/>
    </row>
    <row r="53" spans="1:34" x14ac:dyDescent="0.2">
      <c r="B53" t="s">
        <v>76</v>
      </c>
      <c r="C53" t="s">
        <v>77</v>
      </c>
      <c r="D53">
        <v>20170719</v>
      </c>
      <c r="E53">
        <v>89.88</v>
      </c>
      <c r="F53">
        <v>60.442999999999998</v>
      </c>
      <c r="G53">
        <f t="shared" si="10"/>
        <v>1.4870208295418823</v>
      </c>
      <c r="H53" t="s">
        <v>51</v>
      </c>
      <c r="I53">
        <v>19.451000000000001</v>
      </c>
      <c r="J53">
        <v>1.929</v>
      </c>
      <c r="K53">
        <v>5.2</v>
      </c>
      <c r="L53">
        <v>1.5960000000000001</v>
      </c>
      <c r="M53">
        <v>4.3090000000000002</v>
      </c>
      <c r="N53">
        <v>3.8730000000000002</v>
      </c>
      <c r="O53">
        <v>3.6070000000000002</v>
      </c>
      <c r="P53">
        <v>4.0030000000000001</v>
      </c>
      <c r="Q53">
        <v>4.8769999999999998</v>
      </c>
      <c r="R53">
        <v>4.3540000000000001</v>
      </c>
      <c r="S53">
        <v>2.4420000000000002</v>
      </c>
      <c r="T53">
        <v>5.6260000000000003</v>
      </c>
      <c r="U53">
        <v>4.2549999999999999</v>
      </c>
      <c r="V53">
        <v>6.0890000000000004</v>
      </c>
      <c r="W53">
        <v>4.92</v>
      </c>
      <c r="X53">
        <v>4.9359999999999999</v>
      </c>
      <c r="Y53">
        <v>3.3460000000000001</v>
      </c>
      <c r="Z53">
        <v>3.7970000000000002</v>
      </c>
      <c r="AA53">
        <v>1.1200000000000001</v>
      </c>
      <c r="AB53">
        <v>3.081</v>
      </c>
      <c r="AC53">
        <v>4.1660000000000004</v>
      </c>
      <c r="AD53">
        <v>3.4089999999999998</v>
      </c>
      <c r="AE53">
        <v>2.3660000000000001</v>
      </c>
      <c r="AF53" t="s">
        <v>94</v>
      </c>
      <c r="AG53" s="14"/>
      <c r="AH53" s="14"/>
    </row>
    <row r="54" spans="1:34" x14ac:dyDescent="0.2">
      <c r="B54" t="s">
        <v>78</v>
      </c>
      <c r="C54" t="s">
        <v>79</v>
      </c>
      <c r="D54">
        <v>20170719</v>
      </c>
      <c r="E54">
        <v>65.897999999999996</v>
      </c>
      <c r="F54">
        <v>47.173000000000002</v>
      </c>
      <c r="G54">
        <f t="shared" si="10"/>
        <v>1.396943166641935</v>
      </c>
      <c r="H54" t="s">
        <v>51</v>
      </c>
      <c r="I54">
        <v>14.273</v>
      </c>
      <c r="J54">
        <v>1.5960000000000001</v>
      </c>
      <c r="K54">
        <v>4.0220000000000002</v>
      </c>
      <c r="L54">
        <v>1.4950000000000001</v>
      </c>
      <c r="M54">
        <v>3.052</v>
      </c>
      <c r="N54">
        <v>2.722</v>
      </c>
      <c r="O54">
        <v>2.4580000000000002</v>
      </c>
      <c r="P54">
        <v>2.8410000000000002</v>
      </c>
      <c r="Q54">
        <v>3.613</v>
      </c>
      <c r="R54">
        <v>2.7530000000000001</v>
      </c>
      <c r="S54">
        <v>1.974</v>
      </c>
      <c r="T54">
        <v>3.7509999999999999</v>
      </c>
      <c r="U54">
        <v>2.8460000000000001</v>
      </c>
      <c r="V54">
        <v>4.032</v>
      </c>
      <c r="W54">
        <v>3.1549999999999998</v>
      </c>
      <c r="X54">
        <v>3.7440000000000002</v>
      </c>
      <c r="Y54">
        <v>2.4729999999999999</v>
      </c>
      <c r="Z54">
        <v>2.593</v>
      </c>
      <c r="AA54">
        <v>0.77400000000000002</v>
      </c>
      <c r="AB54">
        <v>2.109</v>
      </c>
      <c r="AC54">
        <v>3.33</v>
      </c>
      <c r="AD54">
        <v>2.4990000000000001</v>
      </c>
      <c r="AE54">
        <v>1.633</v>
      </c>
      <c r="AG54" s="14"/>
      <c r="AH54" s="14"/>
    </row>
    <row r="55" spans="1:34" x14ac:dyDescent="0.2">
      <c r="B55" t="s">
        <v>80</v>
      </c>
      <c r="C55" t="s">
        <v>81</v>
      </c>
      <c r="D55">
        <v>20170719</v>
      </c>
      <c r="E55">
        <v>89.492000000000004</v>
      </c>
      <c r="F55">
        <v>66.495000000000005</v>
      </c>
      <c r="G55">
        <f t="shared" si="10"/>
        <v>1.3458455522971651</v>
      </c>
      <c r="H55" t="s">
        <v>51</v>
      </c>
      <c r="I55">
        <v>13.662000000000001</v>
      </c>
      <c r="J55">
        <v>1.59</v>
      </c>
      <c r="K55">
        <v>4.1509999999999998</v>
      </c>
      <c r="L55">
        <v>1.347</v>
      </c>
      <c r="M55">
        <v>2.8580000000000001</v>
      </c>
      <c r="N55">
        <v>2.9289999999999998</v>
      </c>
      <c r="O55">
        <v>2.8719999999999999</v>
      </c>
      <c r="P55">
        <v>2.5819999999999999</v>
      </c>
      <c r="Q55">
        <v>3.109</v>
      </c>
      <c r="R55">
        <v>2.472</v>
      </c>
      <c r="S55">
        <v>1.752</v>
      </c>
      <c r="T55">
        <v>3.5289999999999999</v>
      </c>
      <c r="U55">
        <v>2.6150000000000002</v>
      </c>
      <c r="V55">
        <v>3.714</v>
      </c>
      <c r="W55">
        <v>3.0979999999999999</v>
      </c>
      <c r="X55">
        <v>3.4609999999999999</v>
      </c>
      <c r="Y55">
        <v>2.3889999999999998</v>
      </c>
      <c r="Z55">
        <v>2.6</v>
      </c>
      <c r="AA55">
        <v>0.73</v>
      </c>
      <c r="AB55">
        <v>2.3069999999999999</v>
      </c>
      <c r="AC55">
        <v>2.871</v>
      </c>
      <c r="AD55">
        <v>2.5459999999999998</v>
      </c>
      <c r="AE55">
        <v>1.5069999999999999</v>
      </c>
      <c r="AG55" s="14"/>
      <c r="AH55" s="14"/>
    </row>
    <row r="56" spans="1:34" x14ac:dyDescent="0.2">
      <c r="B56" s="9" t="s">
        <v>82</v>
      </c>
      <c r="C56" s="9" t="s">
        <v>83</v>
      </c>
      <c r="D56" s="9">
        <v>20170720</v>
      </c>
      <c r="E56" s="9">
        <v>36.283000000000001</v>
      </c>
      <c r="F56" s="9">
        <v>27.2</v>
      </c>
      <c r="G56" s="9">
        <f t="shared" si="10"/>
        <v>1.3339338235294118</v>
      </c>
      <c r="H56" s="9" t="s">
        <v>51</v>
      </c>
      <c r="I56" s="9">
        <v>16.163</v>
      </c>
      <c r="J56" s="9">
        <v>1.87</v>
      </c>
      <c r="K56" s="9">
        <v>4.79</v>
      </c>
      <c r="L56" s="9">
        <v>1.607</v>
      </c>
      <c r="M56" s="9">
        <v>3.4990000000000001</v>
      </c>
      <c r="N56" s="9">
        <v>3.3780000000000001</v>
      </c>
      <c r="O56" s="9">
        <v>3.14</v>
      </c>
      <c r="P56" s="9">
        <v>3.1589999999999998</v>
      </c>
      <c r="Q56" s="9">
        <v>4.0270000000000001</v>
      </c>
      <c r="R56" s="9">
        <v>3.2789999999999999</v>
      </c>
      <c r="S56" s="9">
        <v>2.2799999999999998</v>
      </c>
      <c r="T56" s="9">
        <v>4.4989999999999997</v>
      </c>
      <c r="U56" s="9">
        <v>3.403</v>
      </c>
      <c r="V56" s="9">
        <v>4.6779999999999999</v>
      </c>
      <c r="W56" s="9">
        <v>3.758</v>
      </c>
      <c r="X56" s="9">
        <v>4.2240000000000002</v>
      </c>
      <c r="Y56" s="9">
        <v>2.4689999999999999</v>
      </c>
      <c r="Z56" s="9">
        <v>2.7389999999999999</v>
      </c>
      <c r="AA56" s="9">
        <v>0.90700000000000003</v>
      </c>
      <c r="AB56" s="9">
        <v>2.3460000000000001</v>
      </c>
      <c r="AC56" s="9">
        <v>3.532</v>
      </c>
      <c r="AD56" s="9">
        <v>2.7509999999999999</v>
      </c>
      <c r="AE56" s="9">
        <v>1.9259999999999999</v>
      </c>
      <c r="AF56" s="9" t="s">
        <v>95</v>
      </c>
      <c r="AG56" s="14"/>
      <c r="AH56" s="14"/>
    </row>
    <row r="57" spans="1:34" x14ac:dyDescent="0.2">
      <c r="B57" t="s">
        <v>84</v>
      </c>
      <c r="C57" t="s">
        <v>85</v>
      </c>
      <c r="D57">
        <v>20170720</v>
      </c>
      <c r="E57">
        <v>46.508000000000003</v>
      </c>
      <c r="F57">
        <v>36.881999999999998</v>
      </c>
      <c r="G57">
        <f t="shared" si="10"/>
        <v>1.2609945230735862</v>
      </c>
      <c r="H57" t="s">
        <v>50</v>
      </c>
      <c r="I57">
        <v>16.055</v>
      </c>
      <c r="J57">
        <v>1.7909999999999999</v>
      </c>
      <c r="K57">
        <v>4.7050000000000001</v>
      </c>
      <c r="L57">
        <v>1.6579999999999999</v>
      </c>
      <c r="M57">
        <v>2.6230000000000002</v>
      </c>
      <c r="N57">
        <v>2.9279999999999999</v>
      </c>
      <c r="O57">
        <v>2.7829999999999999</v>
      </c>
      <c r="P57">
        <v>2.5299999999999998</v>
      </c>
      <c r="Q57">
        <v>3.9510000000000001</v>
      </c>
      <c r="R57">
        <v>3.56</v>
      </c>
      <c r="S57">
        <v>3.1349999999999998</v>
      </c>
      <c r="T57">
        <v>4.7850000000000001</v>
      </c>
      <c r="U57">
        <v>3.1789999999999998</v>
      </c>
      <c r="V57">
        <v>4.2210000000000001</v>
      </c>
      <c r="W57">
        <v>3.4140000000000001</v>
      </c>
      <c r="X57">
        <v>3.9239999999999999</v>
      </c>
      <c r="Y57">
        <v>2.871</v>
      </c>
      <c r="Z57">
        <v>3.0569999999999999</v>
      </c>
      <c r="AA57">
        <v>0.84799999999999998</v>
      </c>
      <c r="AB57">
        <v>2.7429999999999999</v>
      </c>
      <c r="AC57">
        <v>3.2029999999999998</v>
      </c>
      <c r="AD57">
        <v>3.0659999999999998</v>
      </c>
      <c r="AE57">
        <v>1.792</v>
      </c>
      <c r="AF57" t="s">
        <v>96</v>
      </c>
      <c r="AG57" s="14"/>
      <c r="AH57" s="14"/>
    </row>
    <row r="58" spans="1:34" x14ac:dyDescent="0.2">
      <c r="B58" t="s">
        <v>86</v>
      </c>
      <c r="C58" t="s">
        <v>87</v>
      </c>
      <c r="D58">
        <v>20170720</v>
      </c>
      <c r="E58">
        <v>50.765000000000001</v>
      </c>
      <c r="F58">
        <v>32.564</v>
      </c>
      <c r="G58">
        <f t="shared" si="10"/>
        <v>1.5589301068664783</v>
      </c>
      <c r="H58" t="s">
        <v>51</v>
      </c>
      <c r="I58">
        <v>26.446999999999999</v>
      </c>
      <c r="J58">
        <v>1.9410000000000001</v>
      </c>
      <c r="K58">
        <v>5.7309999999999999</v>
      </c>
      <c r="L58">
        <v>2.0070000000000001</v>
      </c>
      <c r="M58">
        <v>6.3070000000000004</v>
      </c>
      <c r="N58">
        <v>4.7039999999999997</v>
      </c>
      <c r="O58">
        <v>3.4790000000000001</v>
      </c>
      <c r="P58">
        <v>5.78</v>
      </c>
      <c r="Q58">
        <v>7.8369999999999997</v>
      </c>
      <c r="R58">
        <v>6.952</v>
      </c>
      <c r="S58">
        <v>3.831</v>
      </c>
      <c r="T58">
        <v>7.4409999999999998</v>
      </c>
      <c r="U58">
        <v>5.4820000000000002</v>
      </c>
      <c r="V58">
        <v>7.718</v>
      </c>
      <c r="W58">
        <v>6.1390000000000002</v>
      </c>
      <c r="X58">
        <v>6.3760000000000003</v>
      </c>
      <c r="Y58">
        <v>4.843</v>
      </c>
      <c r="Z58">
        <v>5.4809999999999999</v>
      </c>
      <c r="AA58">
        <v>1.516</v>
      </c>
      <c r="AB58">
        <v>4.7110000000000003</v>
      </c>
      <c r="AC58">
        <v>5.2910000000000004</v>
      </c>
      <c r="AD58">
        <v>5.0350000000000001</v>
      </c>
      <c r="AE58">
        <v>3.173</v>
      </c>
      <c r="AG58" s="14"/>
      <c r="AH58" s="14"/>
    </row>
    <row r="59" spans="1:34" x14ac:dyDescent="0.2">
      <c r="B59" t="s">
        <v>88</v>
      </c>
      <c r="C59" t="s">
        <v>89</v>
      </c>
      <c r="D59">
        <v>20170720</v>
      </c>
      <c r="E59">
        <v>53.220999999999997</v>
      </c>
      <c r="F59">
        <v>38.442999999999998</v>
      </c>
      <c r="G59">
        <f t="shared" si="10"/>
        <v>1.3844132872044326</v>
      </c>
      <c r="H59" t="s">
        <v>51</v>
      </c>
      <c r="I59">
        <v>16.811</v>
      </c>
      <c r="J59">
        <v>1.4630000000000001</v>
      </c>
      <c r="K59">
        <v>4.0590000000000002</v>
      </c>
      <c r="L59">
        <v>1.3089999999999999</v>
      </c>
      <c r="M59">
        <v>3.411</v>
      </c>
      <c r="N59">
        <v>2.8450000000000002</v>
      </c>
      <c r="O59">
        <v>2.7149999999999999</v>
      </c>
      <c r="P59">
        <v>2.8170000000000002</v>
      </c>
      <c r="Q59">
        <v>3.9630000000000001</v>
      </c>
      <c r="R59">
        <v>3.5329999999999999</v>
      </c>
      <c r="S59">
        <v>2.3879999999999999</v>
      </c>
      <c r="T59">
        <v>4.4720000000000004</v>
      </c>
      <c r="U59">
        <v>3.3519999999999999</v>
      </c>
      <c r="V59">
        <v>4.8230000000000004</v>
      </c>
      <c r="W59">
        <v>4.0190000000000001</v>
      </c>
      <c r="X59">
        <v>4.5469999999999997</v>
      </c>
      <c r="Y59">
        <v>2.9390000000000001</v>
      </c>
      <c r="Z59">
        <v>3.165</v>
      </c>
      <c r="AA59">
        <v>0.95899999999999996</v>
      </c>
      <c r="AB59">
        <v>2.9550000000000001</v>
      </c>
      <c r="AC59">
        <v>3.78</v>
      </c>
      <c r="AD59">
        <v>3.3439999999999999</v>
      </c>
      <c r="AE59">
        <v>2.0289999999999999</v>
      </c>
      <c r="AG59" s="14"/>
      <c r="AH59" s="14"/>
    </row>
    <row r="60" spans="1:34" x14ac:dyDescent="0.2">
      <c r="B60" t="s">
        <v>90</v>
      </c>
      <c r="C60" t="s">
        <v>91</v>
      </c>
      <c r="D60">
        <v>20170720</v>
      </c>
      <c r="E60">
        <v>43.713000000000001</v>
      </c>
      <c r="F60">
        <v>26.18</v>
      </c>
      <c r="G60">
        <f t="shared" si="10"/>
        <v>1.6697097020626432</v>
      </c>
      <c r="H60" t="s">
        <v>51</v>
      </c>
      <c r="I60">
        <v>19.635000000000002</v>
      </c>
      <c r="J60">
        <v>1.73</v>
      </c>
      <c r="K60">
        <v>4.9340000000000002</v>
      </c>
      <c r="L60">
        <v>1.5489999999999999</v>
      </c>
      <c r="M60">
        <v>4.548</v>
      </c>
      <c r="N60">
        <v>3.347</v>
      </c>
      <c r="O60">
        <v>3.121</v>
      </c>
      <c r="P60">
        <v>4.048</v>
      </c>
      <c r="Q60">
        <v>5.593</v>
      </c>
      <c r="R60">
        <v>4.5919999999999996</v>
      </c>
      <c r="S60">
        <v>2.956</v>
      </c>
      <c r="T60">
        <v>5.3319999999999999</v>
      </c>
      <c r="U60">
        <v>4.0259999999999998</v>
      </c>
      <c r="V60">
        <v>5.7450000000000001</v>
      </c>
      <c r="W60">
        <v>4.6639999999999997</v>
      </c>
      <c r="X60">
        <v>5.4619999999999997</v>
      </c>
      <c r="Y60">
        <v>3.3940000000000001</v>
      </c>
      <c r="Z60">
        <v>3.4940000000000002</v>
      </c>
      <c r="AA60">
        <v>1.248</v>
      </c>
      <c r="AB60">
        <v>2.72</v>
      </c>
      <c r="AC60">
        <v>4.5019999999999998</v>
      </c>
      <c r="AD60">
        <v>3.5470000000000002</v>
      </c>
      <c r="AE60">
        <v>2.5859999999999999</v>
      </c>
      <c r="AG60" s="14"/>
      <c r="AH60" s="14"/>
    </row>
    <row r="61" spans="1:34" x14ac:dyDescent="0.2">
      <c r="A61" s="9"/>
      <c r="B61" s="9" t="s">
        <v>92</v>
      </c>
      <c r="C61" s="9" t="s">
        <v>93</v>
      </c>
      <c r="D61" s="9">
        <v>20170720</v>
      </c>
      <c r="E61" s="9">
        <v>55.716000000000001</v>
      </c>
      <c r="F61" s="9">
        <v>40.396999999999998</v>
      </c>
      <c r="G61" s="9">
        <f t="shared" si="10"/>
        <v>1.3792113275738298</v>
      </c>
      <c r="H61" s="9" t="s">
        <v>51</v>
      </c>
      <c r="I61" s="9">
        <v>14.106999999999999</v>
      </c>
      <c r="J61" s="9">
        <v>1.341</v>
      </c>
      <c r="K61" s="9">
        <v>3.6480000000000001</v>
      </c>
      <c r="L61" s="9">
        <v>1.196</v>
      </c>
      <c r="M61" s="9">
        <v>3.0059999999999998</v>
      </c>
      <c r="N61" s="9">
        <v>2.9089999999999998</v>
      </c>
      <c r="O61" s="9">
        <v>2.6379999999999999</v>
      </c>
      <c r="P61" s="9">
        <v>2.5110000000000001</v>
      </c>
      <c r="Q61" s="9">
        <v>3.1419999999999999</v>
      </c>
      <c r="R61" s="9">
        <v>2.597</v>
      </c>
      <c r="S61" s="9">
        <v>1.9470000000000001</v>
      </c>
      <c r="T61" s="9">
        <v>3.7440000000000002</v>
      </c>
      <c r="U61" s="9">
        <v>2.7320000000000002</v>
      </c>
      <c r="V61" s="9">
        <v>4.093</v>
      </c>
      <c r="W61" s="9">
        <v>3.0990000000000002</v>
      </c>
      <c r="X61" s="9">
        <v>3.5390000000000001</v>
      </c>
      <c r="Y61" s="9">
        <v>2.6920000000000002</v>
      </c>
      <c r="Z61" s="9">
        <v>2.7669999999999999</v>
      </c>
      <c r="AA61" s="9">
        <v>0.83799999999999997</v>
      </c>
      <c r="AB61" s="9">
        <v>2.1709999999999998</v>
      </c>
      <c r="AC61" s="9">
        <v>3.214</v>
      </c>
      <c r="AD61" s="9">
        <v>2.6280000000000001</v>
      </c>
      <c r="AE61" s="9">
        <v>1.7130000000000001</v>
      </c>
      <c r="AF61" s="9"/>
      <c r="AG61" s="14"/>
      <c r="AH61" s="14"/>
    </row>
    <row r="62" spans="1:34" x14ac:dyDescent="0.2">
      <c r="B62" t="s">
        <v>97</v>
      </c>
      <c r="C62" t="s">
        <v>98</v>
      </c>
      <c r="D62">
        <v>20170816</v>
      </c>
      <c r="E62">
        <v>57.718000000000004</v>
      </c>
      <c r="F62">
        <v>50.021000000000001</v>
      </c>
      <c r="G62">
        <f t="shared" si="10"/>
        <v>1.1538753723436157</v>
      </c>
      <c r="H62" t="s">
        <v>50</v>
      </c>
      <c r="I62">
        <v>25.559000000000001</v>
      </c>
      <c r="J62">
        <v>2.1459999999999999</v>
      </c>
      <c r="K62">
        <v>5.8410000000000002</v>
      </c>
      <c r="L62">
        <v>1.5309999999999999</v>
      </c>
      <c r="M62">
        <v>5.5019999999999998</v>
      </c>
      <c r="N62">
        <v>4.577</v>
      </c>
      <c r="O62">
        <v>4.4269999999999996</v>
      </c>
      <c r="P62">
        <v>4.5720000000000001</v>
      </c>
      <c r="Q62">
        <v>6.3109999999999999</v>
      </c>
      <c r="R62">
        <v>5.9509999999999996</v>
      </c>
      <c r="S62">
        <v>3.3290000000000002</v>
      </c>
      <c r="T62">
        <v>7.1550000000000002</v>
      </c>
      <c r="U62">
        <v>5.4950000000000001</v>
      </c>
      <c r="V62">
        <v>7.4569999999999999</v>
      </c>
      <c r="W62">
        <v>6.681</v>
      </c>
      <c r="X62">
        <v>7.2350000000000003</v>
      </c>
      <c r="Y62">
        <v>4.51</v>
      </c>
      <c r="Z62">
        <v>4.9189999999999996</v>
      </c>
      <c r="AA62">
        <v>1.542</v>
      </c>
      <c r="AB62">
        <v>4.5330000000000004</v>
      </c>
      <c r="AC62">
        <v>5.4610000000000003</v>
      </c>
      <c r="AD62">
        <v>5.1539999999999999</v>
      </c>
      <c r="AE62">
        <v>3.1829999999999998</v>
      </c>
      <c r="AG62" s="14"/>
      <c r="AH62" s="14"/>
    </row>
    <row r="63" spans="1:34" x14ac:dyDescent="0.2">
      <c r="A63" s="9"/>
      <c r="B63" s="9" t="s">
        <v>99</v>
      </c>
      <c r="C63" s="9" t="s">
        <v>100</v>
      </c>
      <c r="D63" s="9">
        <v>20170816</v>
      </c>
      <c r="E63" s="9">
        <v>103.256</v>
      </c>
      <c r="F63" s="9">
        <v>66.156000000000006</v>
      </c>
      <c r="G63" s="9">
        <f t="shared" si="10"/>
        <v>1.5607956950238828</v>
      </c>
      <c r="H63" s="9" t="s">
        <v>51</v>
      </c>
      <c r="I63" s="9">
        <v>23.29</v>
      </c>
      <c r="J63" s="9">
        <v>2.3199999999999998</v>
      </c>
      <c r="K63" s="9">
        <v>6.1669999999999998</v>
      </c>
      <c r="L63" s="9">
        <v>2.0350000000000001</v>
      </c>
      <c r="M63" s="9">
        <v>5.1710000000000003</v>
      </c>
      <c r="N63" s="9">
        <v>3.97</v>
      </c>
      <c r="O63" s="9">
        <v>3.694</v>
      </c>
      <c r="P63" s="9">
        <v>4.226</v>
      </c>
      <c r="Q63" s="9">
        <v>5.9009999999999998</v>
      </c>
      <c r="R63" s="9">
        <v>5.1859999999999999</v>
      </c>
      <c r="S63" s="9">
        <v>3.1480000000000001</v>
      </c>
      <c r="T63" s="9">
        <v>5.9130000000000003</v>
      </c>
      <c r="U63" s="9">
        <v>4.4020000000000001</v>
      </c>
      <c r="V63" s="9">
        <v>6.8230000000000004</v>
      </c>
      <c r="W63" s="9">
        <v>5.391</v>
      </c>
      <c r="X63" s="9">
        <v>5.8680000000000003</v>
      </c>
      <c r="Y63" s="9">
        <v>3.8109999999999999</v>
      </c>
      <c r="Z63" s="9">
        <v>4.2290000000000001</v>
      </c>
      <c r="AA63" s="9">
        <v>1.3089999999999999</v>
      </c>
      <c r="AB63" s="9">
        <v>3.548</v>
      </c>
      <c r="AC63" s="9">
        <v>5.2050000000000001</v>
      </c>
      <c r="AD63" s="9">
        <v>4.0750000000000002</v>
      </c>
      <c r="AE63" s="9">
        <v>2.8260000000000001</v>
      </c>
      <c r="AF63" s="9"/>
      <c r="AG63" s="14"/>
      <c r="AH63" s="14"/>
    </row>
    <row r="64" spans="1:34" x14ac:dyDescent="0.2">
      <c r="B64" t="s">
        <v>101</v>
      </c>
      <c r="C64" t="s">
        <v>102</v>
      </c>
      <c r="D64">
        <v>20170816</v>
      </c>
      <c r="E64">
        <v>107.84399999999999</v>
      </c>
      <c r="F64">
        <v>91.796999999999997</v>
      </c>
      <c r="G64">
        <f t="shared" si="10"/>
        <v>1.1748096343017744</v>
      </c>
      <c r="H64" t="s">
        <v>50</v>
      </c>
      <c r="I64">
        <v>22.013999999999999</v>
      </c>
      <c r="J64">
        <v>2.12</v>
      </c>
      <c r="K64">
        <v>5.7229999999999999</v>
      </c>
      <c r="L64">
        <v>1.429</v>
      </c>
      <c r="M64">
        <v>4.8470000000000004</v>
      </c>
      <c r="N64">
        <v>4.9109999999999996</v>
      </c>
      <c r="O64">
        <v>4.88</v>
      </c>
      <c r="P64">
        <v>4.3019999999999996</v>
      </c>
      <c r="Q64">
        <v>5.6639999999999997</v>
      </c>
      <c r="R64">
        <v>4.4870000000000001</v>
      </c>
      <c r="S64">
        <v>3.4209999999999998</v>
      </c>
      <c r="T64">
        <v>5.9160000000000004</v>
      </c>
      <c r="U64">
        <v>4.2309999999999999</v>
      </c>
      <c r="V64">
        <v>5.9370000000000003</v>
      </c>
      <c r="W64">
        <v>5.0970000000000004</v>
      </c>
      <c r="X64">
        <v>5.8840000000000003</v>
      </c>
      <c r="Y64">
        <v>3.6850000000000001</v>
      </c>
      <c r="Z64">
        <v>3.9340000000000002</v>
      </c>
      <c r="AA64">
        <v>1.2729999999999999</v>
      </c>
      <c r="AB64">
        <v>3.5720000000000001</v>
      </c>
      <c r="AC64">
        <v>4.5839999999999996</v>
      </c>
      <c r="AD64">
        <v>4.2119999999999997</v>
      </c>
      <c r="AE64">
        <v>2.7320000000000002</v>
      </c>
      <c r="AG64" s="14"/>
      <c r="AH64" s="14"/>
    </row>
    <row r="65" spans="1:718" x14ac:dyDescent="0.2">
      <c r="B65" t="s">
        <v>103</v>
      </c>
      <c r="C65" t="s">
        <v>104</v>
      </c>
      <c r="D65">
        <v>20170816</v>
      </c>
      <c r="E65">
        <v>45.48</v>
      </c>
      <c r="F65">
        <v>41.656999999999996</v>
      </c>
      <c r="G65">
        <f t="shared" si="10"/>
        <v>1.0917732914036056</v>
      </c>
      <c r="H65" t="s">
        <v>50</v>
      </c>
      <c r="I65">
        <v>17.579000000000001</v>
      </c>
      <c r="J65">
        <v>1.8859999999999999</v>
      </c>
      <c r="K65">
        <v>4.9029999999999996</v>
      </c>
      <c r="L65">
        <v>1.351</v>
      </c>
      <c r="M65">
        <v>3.8490000000000002</v>
      </c>
      <c r="N65">
        <v>3.605</v>
      </c>
      <c r="O65">
        <v>3.54</v>
      </c>
      <c r="P65">
        <v>3.1480000000000001</v>
      </c>
      <c r="Q65">
        <v>4.431</v>
      </c>
      <c r="R65">
        <v>3.492</v>
      </c>
      <c r="S65">
        <v>2.6389999999999998</v>
      </c>
      <c r="T65">
        <v>4.2889999999999997</v>
      </c>
      <c r="U65">
        <v>3.1070000000000002</v>
      </c>
      <c r="V65">
        <v>4.6829999999999998</v>
      </c>
      <c r="W65">
        <v>3.6110000000000002</v>
      </c>
      <c r="X65">
        <v>4.2880000000000003</v>
      </c>
      <c r="Y65">
        <v>2.734</v>
      </c>
      <c r="Z65">
        <v>3.254</v>
      </c>
      <c r="AA65">
        <v>0.94</v>
      </c>
      <c r="AB65">
        <v>2.8650000000000002</v>
      </c>
      <c r="AC65">
        <v>3.8940000000000001</v>
      </c>
      <c r="AD65">
        <v>2.956</v>
      </c>
      <c r="AE65">
        <v>1.962</v>
      </c>
      <c r="AG65" s="14"/>
      <c r="AH65" s="14"/>
    </row>
    <row r="66" spans="1:718" ht="17" thickBot="1" x14ac:dyDescent="0.25">
      <c r="A66" s="9"/>
      <c r="B66" s="9" t="s">
        <v>105</v>
      </c>
      <c r="C66" s="9" t="s">
        <v>106</v>
      </c>
      <c r="D66" s="9">
        <v>20170816</v>
      </c>
      <c r="E66" s="9">
        <v>98.137</v>
      </c>
      <c r="F66" s="9">
        <v>75.405000000000001</v>
      </c>
      <c r="G66" s="9">
        <f t="shared" si="10"/>
        <v>1.3014654200649824</v>
      </c>
      <c r="H66" s="9" t="s">
        <v>51</v>
      </c>
      <c r="I66" s="9">
        <v>26.643000000000001</v>
      </c>
      <c r="J66" s="9">
        <v>2.7559999999999998</v>
      </c>
      <c r="K66" s="9">
        <v>7.3140000000000001</v>
      </c>
      <c r="L66" s="9">
        <v>2.3180000000000001</v>
      </c>
      <c r="M66" s="9">
        <v>6.2210000000000001</v>
      </c>
      <c r="N66" s="9">
        <v>5.0819999999999999</v>
      </c>
      <c r="O66" s="9">
        <v>4.8109999999999999</v>
      </c>
      <c r="P66" s="9">
        <v>4.7610000000000001</v>
      </c>
      <c r="Q66" s="9">
        <v>6.5419999999999998</v>
      </c>
      <c r="R66" s="9">
        <v>5.9950000000000001</v>
      </c>
      <c r="S66" s="9">
        <v>3.746</v>
      </c>
      <c r="T66" s="9">
        <v>7.3719999999999999</v>
      </c>
      <c r="U66" s="9">
        <v>5.444</v>
      </c>
      <c r="V66" s="9">
        <v>7.5410000000000004</v>
      </c>
      <c r="W66" s="9">
        <v>6.4359999999999999</v>
      </c>
      <c r="X66" s="9">
        <v>6.6520000000000001</v>
      </c>
      <c r="Y66" s="9">
        <v>3.94</v>
      </c>
      <c r="Z66" s="9">
        <v>4.5149999999999997</v>
      </c>
      <c r="AA66" s="9">
        <v>1.4219999999999999</v>
      </c>
      <c r="AB66" s="9">
        <v>3.9430000000000001</v>
      </c>
      <c r="AC66" s="9">
        <v>5.2720000000000002</v>
      </c>
      <c r="AD66" s="9">
        <v>4.3890000000000002</v>
      </c>
      <c r="AE66" s="9">
        <v>3.0190000000000001</v>
      </c>
      <c r="AF66" s="9"/>
      <c r="AG66" s="14"/>
      <c r="AH66" s="14"/>
    </row>
    <row r="67" spans="1:718" s="1" customFormat="1" ht="18" thickTop="1" thickBot="1" x14ac:dyDescent="0.25">
      <c r="A67" t="s">
        <v>138</v>
      </c>
      <c r="B67" t="s">
        <v>109</v>
      </c>
      <c r="C67" t="s">
        <v>110</v>
      </c>
      <c r="D67">
        <v>20170908</v>
      </c>
      <c r="E67">
        <v>106.87</v>
      </c>
      <c r="F67">
        <v>88.45</v>
      </c>
      <c r="G67">
        <f t="shared" si="10"/>
        <v>1.2082532504239683</v>
      </c>
      <c r="H67" t="s">
        <v>50</v>
      </c>
      <c r="I67">
        <v>17.940000000000001</v>
      </c>
      <c r="J67">
        <v>1.44</v>
      </c>
      <c r="K67">
        <v>4.3499999999999996</v>
      </c>
      <c r="L67">
        <v>1.43</v>
      </c>
      <c r="M67" s="20">
        <v>4.17</v>
      </c>
      <c r="N67" s="18">
        <v>3.6309999999999998</v>
      </c>
      <c r="O67" s="18">
        <v>3.258</v>
      </c>
      <c r="P67" s="18">
        <v>3.77</v>
      </c>
      <c r="Q67" s="18">
        <v>4.694</v>
      </c>
      <c r="R67" s="18">
        <v>3.911</v>
      </c>
      <c r="S67">
        <v>3.08</v>
      </c>
      <c r="T67">
        <v>4.99</v>
      </c>
      <c r="U67">
        <v>3.67</v>
      </c>
      <c r="V67">
        <v>4.97</v>
      </c>
      <c r="W67">
        <v>4.13</v>
      </c>
      <c r="X67">
        <v>4.8600000000000003</v>
      </c>
      <c r="Y67">
        <v>3.32</v>
      </c>
      <c r="Z67">
        <v>3.57</v>
      </c>
      <c r="AA67">
        <v>1.05</v>
      </c>
      <c r="AB67">
        <v>2.88</v>
      </c>
      <c r="AC67">
        <v>3.98</v>
      </c>
      <c r="AD67">
        <v>3.3</v>
      </c>
      <c r="AE67">
        <v>2.1</v>
      </c>
      <c r="AF67"/>
      <c r="AG67"/>
      <c r="AH67" s="14" t="s">
        <v>220</v>
      </c>
    </row>
    <row r="68" spans="1:718" s="5" customFormat="1" ht="18" thickTop="1" thickBot="1" x14ac:dyDescent="0.25">
      <c r="A68" s="8" t="s">
        <v>137</v>
      </c>
      <c r="B68" s="8" t="s">
        <v>109</v>
      </c>
      <c r="C68" s="8" t="s">
        <v>110</v>
      </c>
      <c r="D68" s="8">
        <v>20170908</v>
      </c>
      <c r="E68" s="8">
        <v>117.991</v>
      </c>
      <c r="F68" s="8">
        <v>94.831999999999994</v>
      </c>
      <c r="G68" s="8">
        <f t="shared" si="10"/>
        <v>1.2442108149147968</v>
      </c>
      <c r="H68" s="8" t="s">
        <v>50</v>
      </c>
      <c r="I68" s="8">
        <v>17.940000000000001</v>
      </c>
      <c r="J68" s="8">
        <v>1.44</v>
      </c>
      <c r="K68" s="8">
        <v>4.3499999999999996</v>
      </c>
      <c r="L68" s="8">
        <v>1.45</v>
      </c>
      <c r="M68" s="22">
        <v>3.96</v>
      </c>
      <c r="N68" s="18">
        <v>3.6379999999999999</v>
      </c>
      <c r="O68" s="18">
        <v>3.2679999999999998</v>
      </c>
      <c r="P68" s="18">
        <v>3.7690000000000001</v>
      </c>
      <c r="Q68" s="18">
        <v>4.7080000000000002</v>
      </c>
      <c r="R68" s="18">
        <v>3.8580000000000001</v>
      </c>
      <c r="S68" s="8">
        <v>3.11</v>
      </c>
      <c r="T68" s="8">
        <v>5.12</v>
      </c>
      <c r="U68" s="8">
        <v>3.65</v>
      </c>
      <c r="V68" s="8">
        <v>5.05</v>
      </c>
      <c r="W68" s="8">
        <v>4.16</v>
      </c>
      <c r="X68" s="8">
        <v>4.8</v>
      </c>
      <c r="Y68" s="8">
        <v>3.26</v>
      </c>
      <c r="Z68" s="8">
        <v>3.57</v>
      </c>
      <c r="AA68" s="8">
        <v>1.02</v>
      </c>
      <c r="AB68" s="8">
        <v>2.83</v>
      </c>
      <c r="AC68" s="8">
        <v>3.97</v>
      </c>
      <c r="AD68" s="8">
        <v>3.17</v>
      </c>
      <c r="AE68" s="8">
        <v>2.0699999999999998</v>
      </c>
      <c r="AF68" s="8"/>
      <c r="AG68" s="14"/>
      <c r="AH68" s="19" t="s">
        <v>222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</row>
    <row r="69" spans="1:718" s="6" customFormat="1" ht="18" thickTop="1" thickBot="1" x14ac:dyDescent="0.25">
      <c r="A69" s="6" t="s">
        <v>151</v>
      </c>
      <c r="B69" s="6" t="s">
        <v>109</v>
      </c>
      <c r="C69" s="6" t="s">
        <v>110</v>
      </c>
      <c r="D69" s="6">
        <v>20170908</v>
      </c>
      <c r="E69" s="6">
        <v>112.43049999999999</v>
      </c>
      <c r="F69" s="6">
        <v>91.641000000000005</v>
      </c>
      <c r="G69" s="6">
        <f t="shared" si="10"/>
        <v>1.2268580657129449</v>
      </c>
      <c r="H69" s="6" t="s">
        <v>50</v>
      </c>
      <c r="I69" s="6">
        <v>17.940000000000001</v>
      </c>
      <c r="J69" s="6">
        <v>1.44</v>
      </c>
      <c r="K69" s="6">
        <v>4.3499999999999996</v>
      </c>
      <c r="L69" s="6">
        <v>1.44</v>
      </c>
      <c r="M69" s="20">
        <v>4.0650000000000004</v>
      </c>
      <c r="N69" s="18">
        <f>((N67+N68)/2)</f>
        <v>3.6345000000000001</v>
      </c>
      <c r="O69" s="18">
        <f t="shared" ref="O69:R69" si="11">((O67+O68)/2)</f>
        <v>3.2629999999999999</v>
      </c>
      <c r="P69" s="18">
        <f t="shared" si="11"/>
        <v>3.7694999999999999</v>
      </c>
      <c r="Q69" s="18">
        <f t="shared" si="11"/>
        <v>4.7010000000000005</v>
      </c>
      <c r="R69" s="18">
        <f t="shared" si="11"/>
        <v>3.8845000000000001</v>
      </c>
      <c r="S69" s="6">
        <v>3.0950000000000002</v>
      </c>
      <c r="T69" s="6">
        <v>5.0549999999999997</v>
      </c>
      <c r="U69" s="6">
        <v>3.66</v>
      </c>
      <c r="V69" s="6">
        <v>5.01</v>
      </c>
      <c r="W69" s="6">
        <v>4.1449999999999996</v>
      </c>
      <c r="X69" s="6">
        <v>4.83</v>
      </c>
      <c r="Y69" s="6">
        <v>3.29</v>
      </c>
      <c r="Z69" s="6">
        <v>3.57</v>
      </c>
      <c r="AA69" s="6">
        <v>1.0349999999999999</v>
      </c>
      <c r="AB69" s="6">
        <v>2.855</v>
      </c>
      <c r="AC69" s="6">
        <v>3.9750000000000001</v>
      </c>
      <c r="AD69" s="6">
        <v>3.2349999999999999</v>
      </c>
      <c r="AE69" s="6">
        <v>2.085</v>
      </c>
      <c r="AG69" s="17" t="s">
        <v>216</v>
      </c>
      <c r="AH69" s="6" t="s">
        <v>223</v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</row>
    <row r="70" spans="1:718" ht="18" thickTop="1" thickBot="1" x14ac:dyDescent="0.25">
      <c r="A70" s="9" t="s">
        <v>139</v>
      </c>
      <c r="B70" s="9" t="s">
        <v>111</v>
      </c>
      <c r="C70" s="9" t="s">
        <v>112</v>
      </c>
      <c r="D70" s="9">
        <v>20170908</v>
      </c>
      <c r="E70" s="9">
        <v>71.7</v>
      </c>
      <c r="F70" s="9">
        <v>59.92</v>
      </c>
      <c r="G70" s="9">
        <f t="shared" si="10"/>
        <v>1.1965954606141522</v>
      </c>
      <c r="H70" s="9" t="s">
        <v>50</v>
      </c>
      <c r="I70" s="9">
        <v>15.6</v>
      </c>
      <c r="J70" s="9">
        <v>1.38</v>
      </c>
      <c r="K70" s="9">
        <v>4.17</v>
      </c>
      <c r="L70" s="9">
        <v>1.28</v>
      </c>
      <c r="M70" s="21">
        <v>3.61</v>
      </c>
      <c r="N70" s="18">
        <v>3.0649999999999999</v>
      </c>
      <c r="O70" s="18">
        <v>2.8380000000000001</v>
      </c>
      <c r="P70" s="18">
        <v>3.343</v>
      </c>
      <c r="Q70" s="18">
        <v>4.58</v>
      </c>
      <c r="R70" s="18">
        <v>3.8039999999999998</v>
      </c>
      <c r="S70" s="9">
        <v>2.39</v>
      </c>
      <c r="T70" s="9">
        <v>4.03</v>
      </c>
      <c r="U70" s="9">
        <v>2.93</v>
      </c>
      <c r="V70" s="9">
        <v>4.3099999999999996</v>
      </c>
      <c r="W70" s="9">
        <v>3.55</v>
      </c>
      <c r="X70" s="9">
        <v>4.1900000000000004</v>
      </c>
      <c r="Y70" s="21">
        <v>2.65</v>
      </c>
      <c r="Z70" s="21">
        <v>2.96</v>
      </c>
      <c r="AA70" s="9">
        <v>0.97</v>
      </c>
      <c r="AB70" s="21">
        <v>2.4500000000000002</v>
      </c>
      <c r="AC70" s="9">
        <v>3.59</v>
      </c>
      <c r="AD70" s="21">
        <v>2.78</v>
      </c>
      <c r="AE70" s="9">
        <v>1.81</v>
      </c>
      <c r="AF70" s="9" t="s">
        <v>114</v>
      </c>
      <c r="AG70" s="14"/>
      <c r="AH70" s="17" t="s">
        <v>224</v>
      </c>
    </row>
    <row r="71" spans="1:718" s="5" customFormat="1" ht="18" thickTop="1" thickBot="1" x14ac:dyDescent="0.25">
      <c r="A71" s="8" t="s">
        <v>140</v>
      </c>
      <c r="B71" s="8" t="s">
        <v>111</v>
      </c>
      <c r="C71" s="8" t="s">
        <v>112</v>
      </c>
      <c r="D71" s="8">
        <v>20170908</v>
      </c>
      <c r="E71" s="8">
        <v>73.849999999999994</v>
      </c>
      <c r="F71" s="8">
        <v>60.91</v>
      </c>
      <c r="G71" s="8">
        <f t="shared" si="10"/>
        <v>1.212444590379248</v>
      </c>
      <c r="H71" s="8" t="s">
        <v>50</v>
      </c>
      <c r="I71" s="8">
        <v>15.68</v>
      </c>
      <c r="J71" s="8">
        <v>1.36</v>
      </c>
      <c r="K71" s="8">
        <v>4.03</v>
      </c>
      <c r="L71" s="8">
        <v>1.27</v>
      </c>
      <c r="M71" s="22">
        <v>3.39</v>
      </c>
      <c r="N71" s="18">
        <v>3.113</v>
      </c>
      <c r="O71" s="18">
        <v>2.8919999999999999</v>
      </c>
      <c r="P71" s="18">
        <v>3.3279999999999998</v>
      </c>
      <c r="Q71" s="18">
        <v>4.6029999999999998</v>
      </c>
      <c r="R71" s="18">
        <v>3.794</v>
      </c>
      <c r="S71" s="8">
        <v>2.5099999999999998</v>
      </c>
      <c r="T71" s="8">
        <v>4.01</v>
      </c>
      <c r="U71" s="8">
        <v>2.83</v>
      </c>
      <c r="V71" s="8">
        <v>4.2300000000000004</v>
      </c>
      <c r="W71" s="8">
        <v>3.43</v>
      </c>
      <c r="X71" s="8">
        <v>4.0599999999999996</v>
      </c>
      <c r="Y71" s="22">
        <v>2.48</v>
      </c>
      <c r="Z71" s="22">
        <v>2.72</v>
      </c>
      <c r="AA71" s="8">
        <v>0.83</v>
      </c>
      <c r="AB71" s="22">
        <v>2.1800000000000002</v>
      </c>
      <c r="AC71" s="8">
        <v>3.56</v>
      </c>
      <c r="AD71" s="22">
        <v>2.52</v>
      </c>
      <c r="AE71" s="8">
        <v>1.76</v>
      </c>
      <c r="AF71" s="8"/>
      <c r="AG71" s="14"/>
      <c r="AH71" s="20" t="s">
        <v>225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</row>
    <row r="72" spans="1:718" s="6" customFormat="1" ht="18" thickTop="1" thickBot="1" x14ac:dyDescent="0.25">
      <c r="A72" s="6" t="s">
        <v>150</v>
      </c>
      <c r="B72" s="6" t="s">
        <v>111</v>
      </c>
      <c r="C72" s="6" t="s">
        <v>112</v>
      </c>
      <c r="D72" s="6">
        <v>20170908</v>
      </c>
      <c r="E72" s="6">
        <v>72.775000000000006</v>
      </c>
      <c r="F72" s="6">
        <v>60.414999999999999</v>
      </c>
      <c r="G72" s="6">
        <f t="shared" si="10"/>
        <v>1.2045849540676985</v>
      </c>
      <c r="H72" s="6" t="s">
        <v>50</v>
      </c>
      <c r="I72" s="6">
        <v>15.64</v>
      </c>
      <c r="J72" s="6">
        <v>1.37</v>
      </c>
      <c r="K72" s="6">
        <f>AVERAGE(K70:K71)</f>
        <v>4.0999999999999996</v>
      </c>
      <c r="L72" s="6">
        <v>1.2749999999999999</v>
      </c>
      <c r="M72" s="20">
        <v>3.5</v>
      </c>
      <c r="N72" s="18">
        <f>((N70+N71)/2)</f>
        <v>3.089</v>
      </c>
      <c r="O72" s="18">
        <f t="shared" ref="O72:R72" si="12">((O70+O71)/2)</f>
        <v>2.8650000000000002</v>
      </c>
      <c r="P72" s="18">
        <f t="shared" si="12"/>
        <v>3.3354999999999997</v>
      </c>
      <c r="Q72" s="18">
        <f t="shared" si="12"/>
        <v>4.5914999999999999</v>
      </c>
      <c r="R72" s="18">
        <f t="shared" si="12"/>
        <v>3.7989999999999999</v>
      </c>
      <c r="S72" s="6">
        <v>2.4500000000000002</v>
      </c>
      <c r="T72" s="6">
        <v>4.0199999999999996</v>
      </c>
      <c r="U72" s="6">
        <v>2.88</v>
      </c>
      <c r="V72" s="6">
        <v>4.2699999999999996</v>
      </c>
      <c r="W72" s="6">
        <v>3.49</v>
      </c>
      <c r="X72" s="6">
        <v>4.125</v>
      </c>
      <c r="Y72" s="20">
        <v>2.5649999999999999</v>
      </c>
      <c r="Z72" s="20">
        <v>2.84</v>
      </c>
      <c r="AA72" s="6">
        <v>0.9</v>
      </c>
      <c r="AB72" s="20">
        <v>2.3149999999999999</v>
      </c>
      <c r="AC72" s="6">
        <v>3.5750000000000002</v>
      </c>
      <c r="AD72" s="20">
        <v>2.65</v>
      </c>
      <c r="AE72" s="6">
        <v>1.7849999999999999</v>
      </c>
      <c r="AG72" s="14"/>
      <c r="AH72" s="18" t="s">
        <v>226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</row>
    <row r="73" spans="1:718" s="17" customFormat="1" ht="18" thickTop="1" thickBot="1" x14ac:dyDescent="0.25">
      <c r="B73" s="17" t="s">
        <v>219</v>
      </c>
      <c r="C73" s="17" t="s">
        <v>112</v>
      </c>
      <c r="D73" s="17">
        <v>20170908</v>
      </c>
      <c r="H73" s="17" t="s">
        <v>50</v>
      </c>
      <c r="I73" s="17">
        <v>15.609</v>
      </c>
      <c r="J73" s="17">
        <v>1.3859999999999999</v>
      </c>
      <c r="K73" s="17">
        <v>4.1580000000000004</v>
      </c>
      <c r="L73" s="17">
        <v>1.302</v>
      </c>
      <c r="M73" s="17">
        <v>3.383</v>
      </c>
      <c r="N73" s="17">
        <v>3.1</v>
      </c>
      <c r="O73" s="17">
        <v>2.9129999999999998</v>
      </c>
      <c r="P73" s="17">
        <v>3.2290000000000001</v>
      </c>
      <c r="Q73" s="17">
        <v>4.5590000000000002</v>
      </c>
      <c r="R73" s="17">
        <v>3.7080000000000002</v>
      </c>
      <c r="S73" s="17">
        <v>2.59</v>
      </c>
      <c r="T73" s="17">
        <v>4.1340000000000003</v>
      </c>
      <c r="U73" s="17">
        <v>2.8780000000000001</v>
      </c>
      <c r="V73" s="17">
        <v>4.3170000000000002</v>
      </c>
      <c r="W73" s="17">
        <v>3.4910000000000001</v>
      </c>
      <c r="X73" s="17">
        <v>4.085</v>
      </c>
      <c r="Y73" s="17">
        <v>2.5049999999999999</v>
      </c>
      <c r="Z73" s="17">
        <v>2.7549999999999999</v>
      </c>
      <c r="AA73" s="17">
        <v>0.81699999999999995</v>
      </c>
      <c r="AB73" s="17">
        <v>2.2040000000000002</v>
      </c>
      <c r="AC73" s="17">
        <v>3.585</v>
      </c>
      <c r="AD73" s="17">
        <v>2.5329999999999999</v>
      </c>
      <c r="AE73" s="17">
        <v>1.7909999999999999</v>
      </c>
      <c r="AG73"/>
      <c r="AH73" s="14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</row>
    <row r="74" spans="1:718" ht="18" thickTop="1" thickBot="1" x14ac:dyDescent="0.25">
      <c r="A74" t="s">
        <v>141</v>
      </c>
      <c r="B74" t="s">
        <v>116</v>
      </c>
      <c r="C74" t="s">
        <v>115</v>
      </c>
      <c r="D74">
        <v>20170908</v>
      </c>
      <c r="E74">
        <v>164.58</v>
      </c>
      <c r="F74">
        <v>113.09</v>
      </c>
      <c r="G74">
        <f t="shared" si="10"/>
        <v>1.4553010876293218</v>
      </c>
      <c r="H74" t="s">
        <v>51</v>
      </c>
      <c r="I74">
        <v>22.3</v>
      </c>
      <c r="J74">
        <v>2.13</v>
      </c>
      <c r="K74">
        <v>5.87</v>
      </c>
      <c r="L74">
        <v>2.04</v>
      </c>
      <c r="M74">
        <v>5.41</v>
      </c>
      <c r="N74" s="18">
        <v>4.274</v>
      </c>
      <c r="O74" s="18">
        <v>3.5049999999999999</v>
      </c>
      <c r="P74" s="18">
        <v>5.2039999999999997</v>
      </c>
      <c r="Q74" s="18">
        <v>6.4930000000000003</v>
      </c>
      <c r="R74" s="18">
        <v>5.7220000000000004</v>
      </c>
      <c r="S74">
        <v>3.33</v>
      </c>
      <c r="T74">
        <v>6.45</v>
      </c>
      <c r="U74">
        <v>4.99</v>
      </c>
      <c r="V74">
        <v>6.67</v>
      </c>
      <c r="W74">
        <v>4.92</v>
      </c>
      <c r="X74">
        <v>5.73</v>
      </c>
      <c r="Y74">
        <v>3.66</v>
      </c>
      <c r="Z74">
        <v>4.1900000000000004</v>
      </c>
      <c r="AA74">
        <v>1.24</v>
      </c>
      <c r="AB74">
        <v>3.16</v>
      </c>
      <c r="AC74">
        <v>5.12</v>
      </c>
      <c r="AD74">
        <v>3.54</v>
      </c>
      <c r="AE74">
        <v>2.73</v>
      </c>
      <c r="AG74" s="14"/>
      <c r="AH74" s="14"/>
    </row>
    <row r="75" spans="1:718" s="5" customFormat="1" ht="18" thickTop="1" thickBot="1" x14ac:dyDescent="0.25">
      <c r="A75" s="8" t="s">
        <v>142</v>
      </c>
      <c r="B75" s="8" t="s">
        <v>116</v>
      </c>
      <c r="C75" s="8" t="s">
        <v>115</v>
      </c>
      <c r="D75" s="8">
        <v>20170908</v>
      </c>
      <c r="E75" s="8">
        <v>166.77</v>
      </c>
      <c r="F75" s="8">
        <v>114.03</v>
      </c>
      <c r="G75" s="8">
        <f t="shared" si="10"/>
        <v>1.462509865824783</v>
      </c>
      <c r="H75" s="8" t="s">
        <v>51</v>
      </c>
      <c r="I75" s="8">
        <v>22.1</v>
      </c>
      <c r="J75" s="8">
        <v>2.13</v>
      </c>
      <c r="K75" s="8">
        <v>5.83</v>
      </c>
      <c r="L75" s="8">
        <v>2.04</v>
      </c>
      <c r="M75" s="8">
        <v>5.37</v>
      </c>
      <c r="N75" s="18">
        <v>4.2240000000000002</v>
      </c>
      <c r="O75" s="18">
        <v>3.4980000000000002</v>
      </c>
      <c r="P75" s="18">
        <v>5.202</v>
      </c>
      <c r="Q75" s="18">
        <v>6.5149999999999997</v>
      </c>
      <c r="R75" s="18">
        <v>5.68</v>
      </c>
      <c r="S75" s="8">
        <v>3.29</v>
      </c>
      <c r="T75" s="8">
        <v>6.32</v>
      </c>
      <c r="U75" s="8">
        <v>4.92</v>
      </c>
      <c r="V75" s="8">
        <v>6.61</v>
      </c>
      <c r="W75" s="8">
        <v>4.8600000000000003</v>
      </c>
      <c r="X75" s="8">
        <v>5.67</v>
      </c>
      <c r="Y75" s="8">
        <v>3.74</v>
      </c>
      <c r="Z75" s="8">
        <v>4.24</v>
      </c>
      <c r="AA75" s="8">
        <v>1.27</v>
      </c>
      <c r="AB75" s="8">
        <v>3.18</v>
      </c>
      <c r="AC75" s="8">
        <v>5.1100000000000003</v>
      </c>
      <c r="AD75" s="8">
        <v>3.59</v>
      </c>
      <c r="AE75" s="8">
        <v>2.7</v>
      </c>
      <c r="AF75" s="8"/>
      <c r="AG75" s="14"/>
      <c r="AH75" s="14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</row>
    <row r="76" spans="1:718" s="6" customFormat="1" ht="18" thickTop="1" thickBot="1" x14ac:dyDescent="0.25">
      <c r="A76" s="6" t="s">
        <v>149</v>
      </c>
      <c r="B76" s="6" t="s">
        <v>116</v>
      </c>
      <c r="C76" s="6" t="s">
        <v>115</v>
      </c>
      <c r="D76" s="6">
        <v>20170908</v>
      </c>
      <c r="E76" s="6">
        <v>165.67500000000001</v>
      </c>
      <c r="F76" s="6">
        <v>113.56</v>
      </c>
      <c r="G76" s="6">
        <f t="shared" ref="G76:G99" si="13">E76/F76</f>
        <v>1.4589203945051075</v>
      </c>
      <c r="H76" s="6" t="s">
        <v>51</v>
      </c>
      <c r="I76" s="6">
        <v>22.2</v>
      </c>
      <c r="J76" s="6">
        <v>2.13</v>
      </c>
      <c r="K76" s="6">
        <v>5.85</v>
      </c>
      <c r="L76" s="6">
        <v>2.04</v>
      </c>
      <c r="M76" s="6">
        <v>5.39</v>
      </c>
      <c r="N76" s="18">
        <f>((N74+N75)/2)</f>
        <v>4.2490000000000006</v>
      </c>
      <c r="O76" s="18">
        <f t="shared" ref="O76:R76" si="14">((O74+O75)/2)</f>
        <v>3.5015000000000001</v>
      </c>
      <c r="P76" s="18">
        <f t="shared" si="14"/>
        <v>5.2029999999999994</v>
      </c>
      <c r="Q76" s="18">
        <f t="shared" si="14"/>
        <v>6.5039999999999996</v>
      </c>
      <c r="R76" s="18">
        <f t="shared" si="14"/>
        <v>5.7010000000000005</v>
      </c>
      <c r="S76" s="6">
        <v>3.31</v>
      </c>
      <c r="T76" s="6">
        <v>6.3849999999999998</v>
      </c>
      <c r="U76" s="6">
        <v>4.9550000000000001</v>
      </c>
      <c r="V76" s="6">
        <v>6.64</v>
      </c>
      <c r="W76" s="6">
        <v>4.8899999999999997</v>
      </c>
      <c r="X76" s="6">
        <v>5.7</v>
      </c>
      <c r="Y76" s="6">
        <v>3.7</v>
      </c>
      <c r="Z76" s="6">
        <v>4.2149999999999999</v>
      </c>
      <c r="AA76" s="6">
        <v>1.2549999999999999</v>
      </c>
      <c r="AB76" s="6">
        <v>3.17</v>
      </c>
      <c r="AC76" s="6">
        <v>5.1150000000000002</v>
      </c>
      <c r="AD76" s="6">
        <v>3.5649999999999999</v>
      </c>
      <c r="AE76" s="6">
        <v>2.7149999999999999</v>
      </c>
      <c r="AG76" s="14"/>
      <c r="AH76" s="14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</row>
    <row r="77" spans="1:718" ht="18" thickTop="1" thickBot="1" x14ac:dyDescent="0.25">
      <c r="A77" s="3" t="s">
        <v>143</v>
      </c>
      <c r="B77" s="3" t="s">
        <v>118</v>
      </c>
      <c r="C77" s="3" t="s">
        <v>119</v>
      </c>
      <c r="D77">
        <v>20170908</v>
      </c>
      <c r="E77" s="3">
        <v>79.75</v>
      </c>
      <c r="F77" s="3">
        <v>63.83</v>
      </c>
      <c r="G77" s="3">
        <f t="shared" si="13"/>
        <v>1.2494125019583269</v>
      </c>
      <c r="H77" s="3" t="s">
        <v>50</v>
      </c>
      <c r="I77" s="3">
        <v>20.81</v>
      </c>
      <c r="J77" s="3">
        <v>1.93</v>
      </c>
      <c r="K77" s="3">
        <v>5.62</v>
      </c>
      <c r="L77" s="3">
        <v>1.49</v>
      </c>
      <c r="M77" s="3">
        <v>4.96</v>
      </c>
      <c r="N77" s="18">
        <v>4.5279999999999996</v>
      </c>
      <c r="O77" s="18">
        <v>4.181</v>
      </c>
      <c r="P77" s="18">
        <v>4.6870000000000003</v>
      </c>
      <c r="Q77" s="18">
        <v>6.0640000000000001</v>
      </c>
      <c r="R77" s="18">
        <v>5.45</v>
      </c>
      <c r="S77" s="3">
        <v>3.38</v>
      </c>
      <c r="T77" s="3">
        <v>6.33</v>
      </c>
      <c r="U77" s="3">
        <v>4.6399999999999997</v>
      </c>
      <c r="V77" s="3">
        <v>5.86</v>
      </c>
      <c r="W77" s="3">
        <v>4.96</v>
      </c>
      <c r="X77" s="3">
        <v>5.56</v>
      </c>
      <c r="Y77" s="3">
        <v>3.25</v>
      </c>
      <c r="Z77" s="3">
        <v>3.72</v>
      </c>
      <c r="AA77" s="3">
        <v>1.25</v>
      </c>
      <c r="AB77" s="3">
        <v>3.2</v>
      </c>
      <c r="AC77" s="3">
        <v>4.17</v>
      </c>
      <c r="AD77" s="3">
        <v>3.66</v>
      </c>
      <c r="AE77" s="3">
        <v>2.56</v>
      </c>
      <c r="AF77" s="4"/>
      <c r="AG77" s="14"/>
      <c r="AH77" s="14"/>
    </row>
    <row r="78" spans="1:718" s="5" customFormat="1" ht="18" thickTop="1" thickBot="1" x14ac:dyDescent="0.25">
      <c r="A78" s="8" t="s">
        <v>144</v>
      </c>
      <c r="B78" s="8" t="s">
        <v>118</v>
      </c>
      <c r="C78" s="8" t="s">
        <v>119</v>
      </c>
      <c r="D78" s="8">
        <v>20170908</v>
      </c>
      <c r="E78" s="8">
        <v>76</v>
      </c>
      <c r="F78" s="8">
        <v>61.89</v>
      </c>
      <c r="G78" s="8">
        <f t="shared" si="13"/>
        <v>1.2279851349167878</v>
      </c>
      <c r="H78" s="8" t="s">
        <v>50</v>
      </c>
      <c r="I78" s="8">
        <v>20.79</v>
      </c>
      <c r="J78" s="8">
        <v>1.93</v>
      </c>
      <c r="K78" s="8">
        <v>5.61</v>
      </c>
      <c r="L78" s="8">
        <v>1.55</v>
      </c>
      <c r="M78" s="8">
        <v>5.01</v>
      </c>
      <c r="N78" s="18">
        <v>4.5259999999999998</v>
      </c>
      <c r="O78" s="18">
        <v>4.16</v>
      </c>
      <c r="P78" s="18">
        <v>4.6749999999999998</v>
      </c>
      <c r="Q78" s="18">
        <v>6.0629999999999997</v>
      </c>
      <c r="R78" s="18">
        <v>5.4249999999999998</v>
      </c>
      <c r="S78" s="8">
        <v>3.37</v>
      </c>
      <c r="T78" s="8">
        <v>6.29</v>
      </c>
      <c r="U78" s="8">
        <v>4.6100000000000003</v>
      </c>
      <c r="V78" s="8">
        <v>5.88</v>
      </c>
      <c r="W78" s="8">
        <v>4.95</v>
      </c>
      <c r="X78" s="8">
        <v>5.59</v>
      </c>
      <c r="Y78" s="8">
        <v>3.24</v>
      </c>
      <c r="Z78" s="8">
        <v>3.71</v>
      </c>
      <c r="AA78" s="8">
        <v>1.22</v>
      </c>
      <c r="AB78" s="8">
        <v>3.17</v>
      </c>
      <c r="AC78" s="8">
        <v>4.24</v>
      </c>
      <c r="AD78" s="8">
        <v>3.63</v>
      </c>
      <c r="AE78" s="8">
        <v>2.59</v>
      </c>
      <c r="AF78" s="10"/>
      <c r="AG78" s="14"/>
      <c r="AH78" s="14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</row>
    <row r="79" spans="1:718" s="6" customFormat="1" ht="18" thickTop="1" thickBot="1" x14ac:dyDescent="0.25">
      <c r="A79" s="7" t="s">
        <v>148</v>
      </c>
      <c r="B79" s="7" t="s">
        <v>118</v>
      </c>
      <c r="C79" s="7" t="s">
        <v>119</v>
      </c>
      <c r="D79" s="6">
        <v>20170908</v>
      </c>
      <c r="E79" s="7">
        <v>77.875</v>
      </c>
      <c r="F79" s="7">
        <v>62.86</v>
      </c>
      <c r="G79" s="7">
        <f t="shared" si="13"/>
        <v>1.2388641425389755</v>
      </c>
      <c r="H79" s="7" t="s">
        <v>50</v>
      </c>
      <c r="I79" s="7">
        <v>20.8</v>
      </c>
      <c r="J79" s="7">
        <v>1.93</v>
      </c>
      <c r="K79" s="7">
        <v>5.6150000000000002</v>
      </c>
      <c r="L79" s="7">
        <v>1.52</v>
      </c>
      <c r="M79" s="7">
        <v>4.9850000000000003</v>
      </c>
      <c r="N79" s="18">
        <f>(N77+N78)/2</f>
        <v>4.5269999999999992</v>
      </c>
      <c r="O79" s="18">
        <f t="shared" ref="O79:Q79" si="15">(O77+O78)/2</f>
        <v>4.1705000000000005</v>
      </c>
      <c r="P79" s="18">
        <f t="shared" si="15"/>
        <v>4.681</v>
      </c>
      <c r="Q79" s="18">
        <f t="shared" si="15"/>
        <v>6.0634999999999994</v>
      </c>
      <c r="R79" s="18">
        <f>(R77+R78)/2</f>
        <v>5.4375</v>
      </c>
      <c r="S79" s="7">
        <v>3.375</v>
      </c>
      <c r="T79" s="7">
        <v>6.31</v>
      </c>
      <c r="U79" s="7">
        <v>4.625</v>
      </c>
      <c r="V79" s="7">
        <v>5.87</v>
      </c>
      <c r="W79" s="7">
        <v>4.9550000000000001</v>
      </c>
      <c r="X79" s="7">
        <v>5.5750000000000002</v>
      </c>
      <c r="Y79" s="7">
        <v>3.2450000000000001</v>
      </c>
      <c r="Z79" s="7">
        <v>3.7149999999999999</v>
      </c>
      <c r="AA79" s="7">
        <v>1.2350000000000001</v>
      </c>
      <c r="AB79" s="7">
        <v>3.1850000000000001</v>
      </c>
      <c r="AC79" s="7">
        <v>4.2050000000000001</v>
      </c>
      <c r="AD79" s="7">
        <v>3.645</v>
      </c>
      <c r="AE79" s="7">
        <v>2.5750000000000002</v>
      </c>
      <c r="AG79" s="14"/>
      <c r="AH79" s="14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</row>
    <row r="80" spans="1:718" ht="18" thickTop="1" thickBot="1" x14ac:dyDescent="0.25">
      <c r="A80" s="3" t="s">
        <v>145</v>
      </c>
      <c r="B80" s="3" t="s">
        <v>121</v>
      </c>
      <c r="C80" s="3" t="s">
        <v>120</v>
      </c>
      <c r="D80" s="3">
        <v>20171006</v>
      </c>
      <c r="E80" s="3">
        <v>63.38</v>
      </c>
      <c r="F80" s="3">
        <v>54.2</v>
      </c>
      <c r="G80" s="3">
        <f t="shared" si="13"/>
        <v>1.1693726937269373</v>
      </c>
      <c r="H80" s="3" t="s">
        <v>50</v>
      </c>
      <c r="I80" s="3">
        <v>21.89</v>
      </c>
      <c r="J80" s="3">
        <v>2.4</v>
      </c>
      <c r="K80" s="3">
        <v>6.09</v>
      </c>
      <c r="L80" s="3">
        <v>2.04</v>
      </c>
      <c r="M80" s="3">
        <v>4.8</v>
      </c>
      <c r="N80" s="18">
        <v>4.3330000000000002</v>
      </c>
      <c r="O80" s="18">
        <v>3.7080000000000002</v>
      </c>
      <c r="P80" s="18">
        <v>4.3929999999999998</v>
      </c>
      <c r="Q80" s="18">
        <v>6.202</v>
      </c>
      <c r="R80" s="18">
        <v>4.9969999999999999</v>
      </c>
      <c r="S80" s="3">
        <v>3.49</v>
      </c>
      <c r="T80" s="3">
        <v>6.21</v>
      </c>
      <c r="U80" s="3">
        <v>4.4000000000000004</v>
      </c>
      <c r="V80" s="3">
        <v>6.45</v>
      </c>
      <c r="W80" s="3">
        <v>5.29</v>
      </c>
      <c r="X80" s="3">
        <v>5.7</v>
      </c>
      <c r="Y80" s="3">
        <v>3.37</v>
      </c>
      <c r="Z80" s="3">
        <v>4.0199999999999996</v>
      </c>
      <c r="AA80" s="3">
        <v>1.31</v>
      </c>
      <c r="AB80" s="3">
        <v>3.5</v>
      </c>
      <c r="AC80" s="3">
        <v>4.8499999999999996</v>
      </c>
      <c r="AD80" s="3">
        <v>3.65</v>
      </c>
      <c r="AE80" s="3">
        <v>2.58</v>
      </c>
      <c r="AF80" s="3"/>
      <c r="AG80" s="14"/>
      <c r="AH80" s="14"/>
    </row>
    <row r="81" spans="1:718" s="5" customFormat="1" ht="18" thickTop="1" thickBot="1" x14ac:dyDescent="0.25">
      <c r="A81" s="8" t="s">
        <v>146</v>
      </c>
      <c r="B81" s="8" t="s">
        <v>121</v>
      </c>
      <c r="C81" s="8" t="s">
        <v>120</v>
      </c>
      <c r="D81" s="8">
        <v>20171006</v>
      </c>
      <c r="E81" s="8">
        <v>63.92</v>
      </c>
      <c r="F81" s="8">
        <v>54.62</v>
      </c>
      <c r="G81" s="8">
        <f t="shared" si="13"/>
        <v>1.1702673013548153</v>
      </c>
      <c r="H81" s="8" t="s">
        <v>50</v>
      </c>
      <c r="I81" s="8">
        <v>22.03</v>
      </c>
      <c r="J81" s="8">
        <v>2.44</v>
      </c>
      <c r="K81" s="8">
        <v>6.12</v>
      </c>
      <c r="L81" s="8">
        <v>2.13</v>
      </c>
      <c r="M81" s="8">
        <v>4.83</v>
      </c>
      <c r="N81" s="18">
        <v>4.3339999999999996</v>
      </c>
      <c r="O81" s="18">
        <v>3.7250000000000001</v>
      </c>
      <c r="P81" s="18">
        <v>4.3840000000000003</v>
      </c>
      <c r="Q81" s="18">
        <v>6.2</v>
      </c>
      <c r="R81" s="18">
        <v>4.9950000000000001</v>
      </c>
      <c r="S81" s="8">
        <v>3.5</v>
      </c>
      <c r="T81" s="8">
        <v>6.19</v>
      </c>
      <c r="U81" s="8">
        <v>4.3899999999999997</v>
      </c>
      <c r="V81" s="8">
        <v>6.37</v>
      </c>
      <c r="W81" s="8">
        <v>5.32</v>
      </c>
      <c r="X81" s="8">
        <v>5.75</v>
      </c>
      <c r="Y81" s="8">
        <v>3.44</v>
      </c>
      <c r="Z81" s="8">
        <v>3.99</v>
      </c>
      <c r="AA81" s="8">
        <v>1.26</v>
      </c>
      <c r="AB81" s="8">
        <v>3.45</v>
      </c>
      <c r="AC81" s="8">
        <v>4.84</v>
      </c>
      <c r="AD81" s="8">
        <v>3.74</v>
      </c>
      <c r="AE81" s="8">
        <v>2.4900000000000002</v>
      </c>
      <c r="AF81" s="8"/>
      <c r="AG81" s="14"/>
      <c r="AH81" s="14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</row>
    <row r="82" spans="1:718" s="6" customFormat="1" ht="18" thickTop="1" thickBot="1" x14ac:dyDescent="0.25">
      <c r="A82" s="7" t="s">
        <v>147</v>
      </c>
      <c r="B82" s="7" t="s">
        <v>121</v>
      </c>
      <c r="C82" s="7" t="s">
        <v>120</v>
      </c>
      <c r="D82" s="7">
        <v>20171006</v>
      </c>
      <c r="E82" s="7">
        <v>63.65</v>
      </c>
      <c r="F82" s="7">
        <v>54.41</v>
      </c>
      <c r="G82" s="7">
        <f t="shared" si="13"/>
        <v>1.1698217239478037</v>
      </c>
      <c r="H82" s="7" t="s">
        <v>50</v>
      </c>
      <c r="I82" s="7">
        <v>21.96</v>
      </c>
      <c r="J82" s="7">
        <v>2.42</v>
      </c>
      <c r="K82" s="7">
        <v>6.1050000000000004</v>
      </c>
      <c r="L82" s="7">
        <v>2.085</v>
      </c>
      <c r="M82" s="7">
        <v>4.8150000000000004</v>
      </c>
      <c r="N82" s="18">
        <f>(N80+N81)/2</f>
        <v>4.3334999999999999</v>
      </c>
      <c r="O82" s="18">
        <f t="shared" ref="O82:R82" si="16">(O80+O81)/2</f>
        <v>3.7164999999999999</v>
      </c>
      <c r="P82" s="18">
        <f t="shared" si="16"/>
        <v>4.3885000000000005</v>
      </c>
      <c r="Q82" s="18">
        <f t="shared" si="16"/>
        <v>6.2010000000000005</v>
      </c>
      <c r="R82" s="18">
        <f t="shared" si="16"/>
        <v>4.9960000000000004</v>
      </c>
      <c r="S82" s="7">
        <v>3.4950000000000001</v>
      </c>
      <c r="T82" s="7">
        <v>6.2</v>
      </c>
      <c r="U82" s="7">
        <v>4.3949999999999996</v>
      </c>
      <c r="V82" s="7">
        <v>6.41</v>
      </c>
      <c r="W82" s="7">
        <v>5.3049999999999997</v>
      </c>
      <c r="X82" s="7">
        <v>5.7249999999999996</v>
      </c>
      <c r="Y82" s="7">
        <v>3.4049999999999998</v>
      </c>
      <c r="Z82" s="7">
        <v>4.0049999999999999</v>
      </c>
      <c r="AA82" s="7">
        <v>1.2849999999999999</v>
      </c>
      <c r="AB82" s="7">
        <v>3.4750000000000001</v>
      </c>
      <c r="AC82" s="7">
        <v>4.8449999999999998</v>
      </c>
      <c r="AD82" s="7">
        <v>3.6949999999999998</v>
      </c>
      <c r="AE82" s="7">
        <v>2.5350000000000001</v>
      </c>
      <c r="AF82" s="7"/>
      <c r="AG82" s="14"/>
      <c r="AH82" s="14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</row>
    <row r="83" spans="1:718" ht="18" thickTop="1" thickBot="1" x14ac:dyDescent="0.25">
      <c r="A83" s="3" t="s">
        <v>152</v>
      </c>
      <c r="B83" s="3" t="s">
        <v>131</v>
      </c>
      <c r="C83" s="3" t="s">
        <v>122</v>
      </c>
      <c r="D83" s="3">
        <v>20171006</v>
      </c>
      <c r="E83" s="3">
        <v>80.44</v>
      </c>
      <c r="F83" s="3">
        <v>75.73</v>
      </c>
      <c r="G83" s="3">
        <f t="shared" si="13"/>
        <v>1.0621946388485408</v>
      </c>
      <c r="H83" s="3" t="s">
        <v>50</v>
      </c>
      <c r="I83" s="3">
        <v>25.91</v>
      </c>
      <c r="J83" s="3">
        <v>3.05</v>
      </c>
      <c r="K83" s="3">
        <v>7.7</v>
      </c>
      <c r="L83" s="3">
        <v>2.58</v>
      </c>
      <c r="M83" s="3">
        <v>5.75</v>
      </c>
      <c r="N83" s="18">
        <v>5.1440000000000001</v>
      </c>
      <c r="O83" s="18">
        <v>4.6970000000000001</v>
      </c>
      <c r="P83" s="18">
        <v>4.8520000000000003</v>
      </c>
      <c r="Q83" s="18">
        <v>6.407</v>
      </c>
      <c r="R83" s="18">
        <v>5.359</v>
      </c>
      <c r="S83" s="3">
        <v>3.98</v>
      </c>
      <c r="T83" s="3">
        <v>6.54</v>
      </c>
      <c r="U83" s="3">
        <v>4.67</v>
      </c>
      <c r="V83" s="3">
        <v>7.57</v>
      </c>
      <c r="W83" s="3">
        <v>5.42</v>
      </c>
      <c r="X83" s="3">
        <v>6.36</v>
      </c>
      <c r="Y83" s="3">
        <v>4.6100000000000003</v>
      </c>
      <c r="Z83" s="3">
        <v>5.04</v>
      </c>
      <c r="AA83" s="3">
        <v>1.38</v>
      </c>
      <c r="AB83" s="3">
        <v>3.53</v>
      </c>
      <c r="AC83" s="3">
        <v>6.38</v>
      </c>
      <c r="AD83" s="3">
        <v>4.04</v>
      </c>
      <c r="AE83" s="3">
        <v>3.14</v>
      </c>
      <c r="AF83" s="3"/>
      <c r="AG83" s="14"/>
      <c r="AH83" s="14"/>
    </row>
    <row r="84" spans="1:718" s="5" customFormat="1" ht="18" thickTop="1" thickBot="1" x14ac:dyDescent="0.25">
      <c r="A84" s="8" t="s">
        <v>153</v>
      </c>
      <c r="B84" s="8" t="s">
        <v>131</v>
      </c>
      <c r="C84" s="8" t="s">
        <v>122</v>
      </c>
      <c r="D84" s="8">
        <v>20171006</v>
      </c>
      <c r="E84" s="8">
        <v>80.89</v>
      </c>
      <c r="F84" s="8">
        <v>75.92</v>
      </c>
      <c r="G84" s="8">
        <f t="shared" si="13"/>
        <v>1.0654636459430979</v>
      </c>
      <c r="H84" s="8" t="s">
        <v>50</v>
      </c>
      <c r="I84" s="8">
        <v>25.91</v>
      </c>
      <c r="J84" s="8">
        <v>3.07</v>
      </c>
      <c r="K84" s="8">
        <v>7.62</v>
      </c>
      <c r="L84" s="8">
        <v>2.5499999999999998</v>
      </c>
      <c r="M84" s="8">
        <v>5.69</v>
      </c>
      <c r="N84" s="18">
        <v>5.1429999999999998</v>
      </c>
      <c r="O84" s="18">
        <v>4.6779999999999999</v>
      </c>
      <c r="P84" s="18">
        <v>4.8540000000000001</v>
      </c>
      <c r="Q84" s="18">
        <v>6.4059999999999997</v>
      </c>
      <c r="R84" s="18">
        <v>5.36</v>
      </c>
      <c r="S84" s="8">
        <v>3.98</v>
      </c>
      <c r="T84" s="8">
        <v>6.5</v>
      </c>
      <c r="U84" s="8">
        <v>4.67</v>
      </c>
      <c r="V84" s="8">
        <v>7.57</v>
      </c>
      <c r="W84" s="8">
        <v>5.43</v>
      </c>
      <c r="X84" s="8">
        <v>6.36</v>
      </c>
      <c r="Y84" s="8">
        <v>4.59</v>
      </c>
      <c r="Z84" s="8">
        <v>5</v>
      </c>
      <c r="AA84" s="8">
        <v>1.37</v>
      </c>
      <c r="AB84" s="8">
        <v>3.53</v>
      </c>
      <c r="AC84" s="8">
        <v>6.38</v>
      </c>
      <c r="AD84" s="8">
        <v>4.04</v>
      </c>
      <c r="AE84" s="8">
        <v>3.13</v>
      </c>
      <c r="AF84" s="8"/>
      <c r="AG84" s="14"/>
      <c r="AH84" s="1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</row>
    <row r="85" spans="1:718" s="6" customFormat="1" ht="18" thickTop="1" thickBot="1" x14ac:dyDescent="0.25">
      <c r="A85" s="7" t="s">
        <v>154</v>
      </c>
      <c r="B85" s="7" t="s">
        <v>131</v>
      </c>
      <c r="C85" s="7" t="s">
        <v>122</v>
      </c>
      <c r="D85" s="7">
        <v>20171006</v>
      </c>
      <c r="E85" s="7">
        <v>80.665000000000006</v>
      </c>
      <c r="F85" s="7">
        <v>75.825000000000003</v>
      </c>
      <c r="G85" s="7">
        <f t="shared" si="13"/>
        <v>1.0638311902406858</v>
      </c>
      <c r="H85" s="7" t="s">
        <v>50</v>
      </c>
      <c r="I85" s="7">
        <v>25.91</v>
      </c>
      <c r="J85" s="7">
        <v>3.06</v>
      </c>
      <c r="K85" s="7">
        <v>7.66</v>
      </c>
      <c r="L85" s="7">
        <v>2.5649999999999999</v>
      </c>
      <c r="M85" s="7">
        <v>5.72</v>
      </c>
      <c r="N85" s="18">
        <f>(N83+N84)/2</f>
        <v>5.1434999999999995</v>
      </c>
      <c r="O85" s="18">
        <f t="shared" ref="O85:R85" si="17">(O83+O84)/2</f>
        <v>4.6875</v>
      </c>
      <c r="P85" s="18">
        <f t="shared" si="17"/>
        <v>4.8529999999999998</v>
      </c>
      <c r="Q85" s="18">
        <f t="shared" si="17"/>
        <v>6.4064999999999994</v>
      </c>
      <c r="R85" s="18">
        <f t="shared" si="17"/>
        <v>5.3595000000000006</v>
      </c>
      <c r="S85" s="7">
        <v>3.98</v>
      </c>
      <c r="T85" s="7">
        <v>6.52</v>
      </c>
      <c r="U85" s="7">
        <v>4.67</v>
      </c>
      <c r="V85" s="7">
        <v>7.57</v>
      </c>
      <c r="W85" s="7">
        <v>5.4249999999999998</v>
      </c>
      <c r="X85" s="7">
        <v>6.36</v>
      </c>
      <c r="Y85" s="7">
        <v>4.5999999999999996</v>
      </c>
      <c r="Z85" s="7">
        <v>5.0199999999999996</v>
      </c>
      <c r="AA85" s="7">
        <v>1.375</v>
      </c>
      <c r="AB85" s="7">
        <v>3.53</v>
      </c>
      <c r="AC85" s="7">
        <v>6.38</v>
      </c>
      <c r="AD85" s="7">
        <v>4.04</v>
      </c>
      <c r="AE85" s="7">
        <v>3.1339999999999999</v>
      </c>
      <c r="AF85" s="7"/>
      <c r="AG85" s="14"/>
      <c r="AH85" s="14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</row>
    <row r="86" spans="1:718" ht="18" thickTop="1" thickBot="1" x14ac:dyDescent="0.25">
      <c r="A86" t="s">
        <v>155</v>
      </c>
      <c r="B86" t="s">
        <v>123</v>
      </c>
      <c r="C86" t="s">
        <v>124</v>
      </c>
      <c r="D86" s="3">
        <v>20171006</v>
      </c>
      <c r="E86">
        <v>90.93</v>
      </c>
      <c r="F86">
        <v>79.36</v>
      </c>
      <c r="G86">
        <f t="shared" si="13"/>
        <v>1.1457913306451615</v>
      </c>
      <c r="H86" t="s">
        <v>50</v>
      </c>
      <c r="I86">
        <v>25.41</v>
      </c>
      <c r="J86">
        <v>2.81</v>
      </c>
      <c r="K86">
        <v>7.44</v>
      </c>
      <c r="L86">
        <v>2.58</v>
      </c>
      <c r="M86" s="20">
        <v>5.71</v>
      </c>
      <c r="N86" s="18">
        <v>5.2</v>
      </c>
      <c r="O86" s="18">
        <v>4.6139999999999999</v>
      </c>
      <c r="P86" s="18">
        <v>5.492</v>
      </c>
      <c r="Q86" s="18">
        <v>7.5039999999999996</v>
      </c>
      <c r="R86" s="18">
        <v>6.68</v>
      </c>
      <c r="S86">
        <v>3.76</v>
      </c>
      <c r="T86">
        <v>6.79</v>
      </c>
      <c r="U86">
        <v>4.88</v>
      </c>
      <c r="V86">
        <v>7.34</v>
      </c>
      <c r="W86">
        <v>5.64</v>
      </c>
      <c r="X86">
        <v>6.37</v>
      </c>
      <c r="Y86">
        <v>4.34</v>
      </c>
      <c r="Z86">
        <v>5.09</v>
      </c>
      <c r="AA86">
        <v>1.53</v>
      </c>
      <c r="AB86">
        <v>3.77</v>
      </c>
      <c r="AC86">
        <v>5.73</v>
      </c>
      <c r="AD86">
        <v>4.0599999999999996</v>
      </c>
      <c r="AE86">
        <v>3.07</v>
      </c>
      <c r="AF86" t="s">
        <v>136</v>
      </c>
      <c r="AH86" s="14"/>
    </row>
    <row r="87" spans="1:718" s="5" customFormat="1" ht="18" thickTop="1" thickBot="1" x14ac:dyDescent="0.25">
      <c r="A87" s="8" t="s">
        <v>156</v>
      </c>
      <c r="B87" s="8" t="s">
        <v>123</v>
      </c>
      <c r="C87" s="8" t="s">
        <v>124</v>
      </c>
      <c r="D87" s="8">
        <v>20171006</v>
      </c>
      <c r="E87" s="8">
        <v>92.68</v>
      </c>
      <c r="F87" s="8">
        <v>80.650000000000006</v>
      </c>
      <c r="G87" s="8">
        <f t="shared" si="13"/>
        <v>1.1491630502169869</v>
      </c>
      <c r="H87" s="8" t="s">
        <v>50</v>
      </c>
      <c r="I87" s="8">
        <v>25.85</v>
      </c>
      <c r="J87" s="8">
        <v>2.82</v>
      </c>
      <c r="K87" s="8">
        <v>7.468</v>
      </c>
      <c r="L87" s="8">
        <v>2.63</v>
      </c>
      <c r="M87" s="22">
        <v>5.99</v>
      </c>
      <c r="N87" s="18">
        <v>4.9960000000000004</v>
      </c>
      <c r="O87" s="18">
        <v>4.633</v>
      </c>
      <c r="P87" s="18">
        <v>5.3979999999999997</v>
      </c>
      <c r="Q87" s="18">
        <v>7.4139999999999997</v>
      </c>
      <c r="R87" s="18">
        <v>6.641</v>
      </c>
      <c r="S87" s="8">
        <v>3.9990000000000001</v>
      </c>
      <c r="T87" s="8">
        <v>6.7869999999999999</v>
      </c>
      <c r="U87" s="8">
        <v>4.9820000000000002</v>
      </c>
      <c r="V87" s="8">
        <v>7.3979999999999997</v>
      </c>
      <c r="W87" s="8">
        <v>5.57</v>
      </c>
      <c r="X87" s="8">
        <v>6.4169999999999998</v>
      </c>
      <c r="Y87" s="8">
        <v>4.4370000000000003</v>
      </c>
      <c r="Z87" s="8">
        <v>4.9059999999999997</v>
      </c>
      <c r="AA87" s="8">
        <v>1.5429999999999999</v>
      </c>
      <c r="AB87" s="8">
        <v>3.7719999999999998</v>
      </c>
      <c r="AC87" s="8">
        <v>5.7320000000000002</v>
      </c>
      <c r="AD87" s="8">
        <v>4.093</v>
      </c>
      <c r="AE87" s="8">
        <v>3.11</v>
      </c>
      <c r="AF87" s="8" t="s">
        <v>185</v>
      </c>
      <c r="AG87" s="14"/>
      <c r="AH87" s="14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</row>
    <row r="88" spans="1:718" s="6" customFormat="1" ht="18" thickTop="1" thickBot="1" x14ac:dyDescent="0.25">
      <c r="A88" s="6" t="s">
        <v>157</v>
      </c>
      <c r="B88" s="6" t="s">
        <v>123</v>
      </c>
      <c r="C88" s="6" t="s">
        <v>124</v>
      </c>
      <c r="D88" s="7">
        <v>20171006</v>
      </c>
      <c r="E88" s="6">
        <v>91.805000000000007</v>
      </c>
      <c r="F88" s="6">
        <v>80.004999999999995</v>
      </c>
      <c r="G88" s="6">
        <f t="shared" si="13"/>
        <v>1.147490781826136</v>
      </c>
      <c r="H88" s="6" t="s">
        <v>50</v>
      </c>
      <c r="I88" s="6">
        <v>25.63</v>
      </c>
      <c r="J88" s="6">
        <v>2.8149999999999999</v>
      </c>
      <c r="K88" s="6">
        <v>7.6189999999999998</v>
      </c>
      <c r="L88" s="6">
        <v>2.605</v>
      </c>
      <c r="M88" s="20">
        <v>5.85</v>
      </c>
      <c r="N88" s="18">
        <f t="shared" ref="N88:Q88" si="18">(N86+N87)/2</f>
        <v>5.0980000000000008</v>
      </c>
      <c r="O88" s="18">
        <f t="shared" si="18"/>
        <v>4.6234999999999999</v>
      </c>
      <c r="P88" s="18">
        <f t="shared" si="18"/>
        <v>5.4450000000000003</v>
      </c>
      <c r="Q88" s="18">
        <f t="shared" si="18"/>
        <v>7.4589999999999996</v>
      </c>
      <c r="R88" s="18">
        <f t="shared" ref="R88:AE88" si="19">(R86+R87)/2</f>
        <v>6.6604999999999999</v>
      </c>
      <c r="S88" s="6">
        <f t="shared" si="19"/>
        <v>3.8795000000000002</v>
      </c>
      <c r="T88" s="6">
        <f t="shared" si="19"/>
        <v>6.7885</v>
      </c>
      <c r="U88" s="6">
        <f t="shared" si="19"/>
        <v>4.931</v>
      </c>
      <c r="V88" s="6">
        <f t="shared" si="19"/>
        <v>7.3689999999999998</v>
      </c>
      <c r="W88" s="6">
        <f t="shared" si="19"/>
        <v>5.6050000000000004</v>
      </c>
      <c r="X88" s="6">
        <f t="shared" si="19"/>
        <v>6.3934999999999995</v>
      </c>
      <c r="Y88" s="6">
        <f t="shared" si="19"/>
        <v>4.3885000000000005</v>
      </c>
      <c r="Z88" s="6">
        <f t="shared" si="19"/>
        <v>4.9979999999999993</v>
      </c>
      <c r="AA88" s="6">
        <f t="shared" si="19"/>
        <v>1.5365</v>
      </c>
      <c r="AB88" s="6">
        <f t="shared" si="19"/>
        <v>3.7709999999999999</v>
      </c>
      <c r="AC88" s="6">
        <f t="shared" si="19"/>
        <v>5.7309999999999999</v>
      </c>
      <c r="AD88" s="6">
        <f t="shared" si="19"/>
        <v>4.0764999999999993</v>
      </c>
      <c r="AE88" s="6">
        <f t="shared" si="19"/>
        <v>3.09</v>
      </c>
      <c r="AF88" s="6" t="s">
        <v>185</v>
      </c>
      <c r="AG88" s="17" t="s">
        <v>217</v>
      </c>
      <c r="AH88" s="1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</row>
    <row r="89" spans="1:718" ht="18" thickTop="1" thickBot="1" x14ac:dyDescent="0.25">
      <c r="A89" s="3" t="s">
        <v>158</v>
      </c>
      <c r="B89" s="3" t="s">
        <v>125</v>
      </c>
      <c r="C89" s="3" t="s">
        <v>126</v>
      </c>
      <c r="D89" s="3">
        <v>20171006</v>
      </c>
      <c r="E89" s="3">
        <v>66.209999999999994</v>
      </c>
      <c r="F89" s="3">
        <v>57.53</v>
      </c>
      <c r="G89" s="3">
        <f t="shared" si="13"/>
        <v>1.1508778028854509</v>
      </c>
      <c r="H89" s="3" t="s">
        <v>50</v>
      </c>
      <c r="I89" s="3">
        <v>19.37</v>
      </c>
      <c r="J89" s="3">
        <v>2.2200000000000002</v>
      </c>
      <c r="K89" s="3">
        <v>5.53</v>
      </c>
      <c r="L89" s="3">
        <v>2.27</v>
      </c>
      <c r="M89" s="3">
        <v>4.22</v>
      </c>
      <c r="N89" s="18">
        <v>3.7360000000000002</v>
      </c>
      <c r="O89" s="18">
        <v>3.0539999999999998</v>
      </c>
      <c r="P89" s="18">
        <v>3.5430000000000001</v>
      </c>
      <c r="Q89" s="18">
        <v>4.835</v>
      </c>
      <c r="R89" s="18">
        <v>4.03</v>
      </c>
      <c r="S89" s="3">
        <v>2.85</v>
      </c>
      <c r="T89" s="21">
        <v>5.13</v>
      </c>
      <c r="U89" s="3">
        <v>3.51</v>
      </c>
      <c r="V89" s="3">
        <v>5.75</v>
      </c>
      <c r="W89" s="3">
        <v>4.1399999999999997</v>
      </c>
      <c r="X89" s="3">
        <v>4.58</v>
      </c>
      <c r="Y89" s="3">
        <v>3.53</v>
      </c>
      <c r="Z89" s="3">
        <v>3.93</v>
      </c>
      <c r="AA89" s="3">
        <v>1.18</v>
      </c>
      <c r="AB89" s="3">
        <v>2.74</v>
      </c>
      <c r="AC89" s="21">
        <v>4.51</v>
      </c>
      <c r="AD89" s="3">
        <v>3.15</v>
      </c>
      <c r="AE89" s="3">
        <v>2.42</v>
      </c>
      <c r="AF89" s="3"/>
      <c r="AH89" s="14"/>
    </row>
    <row r="90" spans="1:718" s="5" customFormat="1" ht="18" thickTop="1" thickBot="1" x14ac:dyDescent="0.25">
      <c r="A90" s="8" t="s">
        <v>159</v>
      </c>
      <c r="B90" s="8" t="s">
        <v>125</v>
      </c>
      <c r="C90" s="8" t="s">
        <v>126</v>
      </c>
      <c r="D90" s="8">
        <v>20171006</v>
      </c>
      <c r="E90" s="8">
        <v>68.510000000000005</v>
      </c>
      <c r="F90" s="8">
        <v>59.81</v>
      </c>
      <c r="G90" s="8">
        <f t="shared" si="13"/>
        <v>1.1454606253134927</v>
      </c>
      <c r="H90" s="8" t="s">
        <v>50</v>
      </c>
      <c r="I90" s="8">
        <v>19.498999999999999</v>
      </c>
      <c r="J90" s="8">
        <v>2.2629999999999999</v>
      </c>
      <c r="K90" s="8">
        <v>5.6109999999999998</v>
      </c>
      <c r="L90" s="8">
        <v>2.2690000000000001</v>
      </c>
      <c r="M90" s="8">
        <v>4.2480000000000002</v>
      </c>
      <c r="N90" s="18">
        <v>3.742</v>
      </c>
      <c r="O90" s="18">
        <v>3.0550000000000002</v>
      </c>
      <c r="P90" s="18">
        <v>3.5289999999999999</v>
      </c>
      <c r="Q90" s="18">
        <v>4.8310000000000004</v>
      </c>
      <c r="R90" s="18">
        <v>4.0259999999999998</v>
      </c>
      <c r="S90" s="8">
        <v>2.9260000000000002</v>
      </c>
      <c r="T90" s="22">
        <v>4.9930000000000003</v>
      </c>
      <c r="U90" s="8">
        <v>3.5369999999999999</v>
      </c>
      <c r="V90" s="8">
        <v>5.7430000000000003</v>
      </c>
      <c r="W90" s="8">
        <v>4.1459999999999999</v>
      </c>
      <c r="X90" s="8">
        <v>4.5990000000000002</v>
      </c>
      <c r="Y90" s="8">
        <v>3.5670000000000002</v>
      </c>
      <c r="Z90" s="8">
        <v>3.9020000000000001</v>
      </c>
      <c r="AA90" s="8">
        <v>1.151</v>
      </c>
      <c r="AB90" s="8">
        <v>2.8490000000000002</v>
      </c>
      <c r="AC90" s="22">
        <v>3.4209999999999998</v>
      </c>
      <c r="AD90" s="8">
        <v>3.1429999999999998</v>
      </c>
      <c r="AE90" s="8">
        <v>2.36</v>
      </c>
      <c r="AF90" s="8"/>
      <c r="AG90" s="14"/>
      <c r="AH90" s="14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</row>
    <row r="91" spans="1:718" s="6" customFormat="1" ht="18" thickTop="1" thickBot="1" x14ac:dyDescent="0.25">
      <c r="A91" s="7" t="s">
        <v>160</v>
      </c>
      <c r="B91" s="7" t="s">
        <v>125</v>
      </c>
      <c r="C91" s="7" t="s">
        <v>126</v>
      </c>
      <c r="D91" s="7">
        <v>20171006</v>
      </c>
      <c r="E91" s="7">
        <v>67.36</v>
      </c>
      <c r="F91" s="7">
        <v>58.67</v>
      </c>
      <c r="G91" s="7">
        <f t="shared" si="13"/>
        <v>1.1481165842849839</v>
      </c>
      <c r="H91" s="7" t="s">
        <v>50</v>
      </c>
      <c r="I91" s="7">
        <f t="shared" ref="I91:AE91" si="20">(I89+I90)/2</f>
        <v>19.4345</v>
      </c>
      <c r="J91" s="7">
        <f t="shared" si="20"/>
        <v>2.2415000000000003</v>
      </c>
      <c r="K91" s="7">
        <f t="shared" si="20"/>
        <v>5.5705</v>
      </c>
      <c r="L91" s="7">
        <f t="shared" si="20"/>
        <v>2.2694999999999999</v>
      </c>
      <c r="M91" s="7">
        <f t="shared" si="20"/>
        <v>4.234</v>
      </c>
      <c r="N91" s="18">
        <f t="shared" si="20"/>
        <v>3.7389999999999999</v>
      </c>
      <c r="O91" s="18">
        <f t="shared" si="20"/>
        <v>3.0545</v>
      </c>
      <c r="P91" s="18">
        <f t="shared" si="20"/>
        <v>3.536</v>
      </c>
      <c r="Q91" s="18">
        <f t="shared" si="20"/>
        <v>4.8330000000000002</v>
      </c>
      <c r="R91" s="18">
        <f t="shared" si="20"/>
        <v>4.0280000000000005</v>
      </c>
      <c r="S91" s="7">
        <f t="shared" si="20"/>
        <v>2.8879999999999999</v>
      </c>
      <c r="T91" s="21">
        <f t="shared" si="20"/>
        <v>5.0615000000000006</v>
      </c>
      <c r="U91" s="7">
        <f t="shared" si="20"/>
        <v>3.5234999999999999</v>
      </c>
      <c r="V91" s="7">
        <f t="shared" si="20"/>
        <v>5.7465000000000002</v>
      </c>
      <c r="W91" s="7">
        <f t="shared" si="20"/>
        <v>4.1429999999999998</v>
      </c>
      <c r="X91" s="7">
        <f t="shared" si="20"/>
        <v>4.5895000000000001</v>
      </c>
      <c r="Y91" s="7">
        <f t="shared" si="20"/>
        <v>3.5484999999999998</v>
      </c>
      <c r="Z91" s="7">
        <f t="shared" si="20"/>
        <v>3.9160000000000004</v>
      </c>
      <c r="AA91" s="7">
        <f t="shared" si="20"/>
        <v>1.1655</v>
      </c>
      <c r="AB91" s="7">
        <f t="shared" si="20"/>
        <v>2.7945000000000002</v>
      </c>
      <c r="AC91" s="21">
        <f t="shared" si="20"/>
        <v>3.9654999999999996</v>
      </c>
      <c r="AD91" s="7">
        <f t="shared" si="20"/>
        <v>3.1464999999999996</v>
      </c>
      <c r="AE91" s="7">
        <f t="shared" si="20"/>
        <v>2.3899999999999997</v>
      </c>
      <c r="AF91" s="7"/>
      <c r="AG91" s="17" t="s">
        <v>218</v>
      </c>
      <c r="AH91" s="14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</row>
    <row r="92" spans="1:718" ht="18" thickTop="1" thickBot="1" x14ac:dyDescent="0.25">
      <c r="A92" s="3" t="s">
        <v>161</v>
      </c>
      <c r="B92" s="3" t="s">
        <v>127</v>
      </c>
      <c r="C92" s="3" t="s">
        <v>128</v>
      </c>
      <c r="D92" s="3">
        <v>20171006</v>
      </c>
      <c r="E92" s="3">
        <v>122.25</v>
      </c>
      <c r="F92" s="3">
        <v>115.41</v>
      </c>
      <c r="G92" s="3">
        <f t="shared" si="13"/>
        <v>1.059266961268521</v>
      </c>
      <c r="H92" s="3" t="s">
        <v>50</v>
      </c>
      <c r="I92" s="3">
        <v>27.76</v>
      </c>
      <c r="J92" s="3">
        <v>2.92</v>
      </c>
      <c r="K92" s="3">
        <v>7.48</v>
      </c>
      <c r="L92" s="3">
        <v>2.41</v>
      </c>
      <c r="M92" s="3">
        <v>6.47</v>
      </c>
      <c r="N92" s="18">
        <v>5.1820000000000004</v>
      </c>
      <c r="O92" s="18">
        <v>4.6539999999999999</v>
      </c>
      <c r="P92" s="18">
        <v>5.4509999999999996</v>
      </c>
      <c r="Q92" s="18">
        <v>7.33</v>
      </c>
      <c r="R92" s="18">
        <v>6.2830000000000004</v>
      </c>
      <c r="S92" s="3">
        <v>4.46</v>
      </c>
      <c r="T92" s="3">
        <v>7.14</v>
      </c>
      <c r="U92" s="3">
        <v>4.84</v>
      </c>
      <c r="V92" s="3">
        <v>7.7</v>
      </c>
      <c r="W92" s="3">
        <v>6.44</v>
      </c>
      <c r="X92" s="3">
        <v>7.29</v>
      </c>
      <c r="Y92" s="3">
        <v>4.4800000000000004</v>
      </c>
      <c r="Z92" s="3">
        <v>4.91</v>
      </c>
      <c r="AA92" s="3">
        <v>1.47</v>
      </c>
      <c r="AB92" s="3">
        <v>4.1900000000000004</v>
      </c>
      <c r="AC92" s="3">
        <v>6.44</v>
      </c>
      <c r="AD92" s="3">
        <v>4.74</v>
      </c>
      <c r="AE92" s="3">
        <v>3.05</v>
      </c>
      <c r="AF92" s="3"/>
      <c r="AG92" s="14"/>
      <c r="AH92" s="14"/>
    </row>
    <row r="93" spans="1:718" s="5" customFormat="1" ht="18" thickTop="1" thickBot="1" x14ac:dyDescent="0.25">
      <c r="A93" s="8" t="s">
        <v>162</v>
      </c>
      <c r="B93" s="8" t="s">
        <v>127</v>
      </c>
      <c r="C93" s="8" t="s">
        <v>128</v>
      </c>
      <c r="D93" s="8">
        <v>20171006</v>
      </c>
      <c r="E93" s="8">
        <v>119.69</v>
      </c>
      <c r="F93" s="8">
        <v>112.79</v>
      </c>
      <c r="G93" s="8">
        <f t="shared" si="13"/>
        <v>1.0611756361379554</v>
      </c>
      <c r="H93" s="8" t="s">
        <v>50</v>
      </c>
      <c r="I93" s="8">
        <v>27.768000000000001</v>
      </c>
      <c r="J93" s="8">
        <v>2.9060000000000001</v>
      </c>
      <c r="K93" s="8">
        <v>7.5309999999999997</v>
      </c>
      <c r="L93" s="8">
        <v>2.4390000000000001</v>
      </c>
      <c r="M93" s="8">
        <v>6.415</v>
      </c>
      <c r="N93" s="18">
        <v>5.1820000000000004</v>
      </c>
      <c r="O93" s="18">
        <v>4.6660000000000004</v>
      </c>
      <c r="P93" s="18">
        <v>5.4489999999999998</v>
      </c>
      <c r="Q93" s="18">
        <v>7.32</v>
      </c>
      <c r="R93" s="18">
        <v>6.2679999999999998</v>
      </c>
      <c r="S93" s="8">
        <v>4.3959999999999999</v>
      </c>
      <c r="T93" s="8">
        <v>7.1319999999999997</v>
      </c>
      <c r="U93" s="8">
        <v>4.8339999999999996</v>
      </c>
      <c r="V93" s="8">
        <v>7.718</v>
      </c>
      <c r="W93" s="8">
        <v>6.3620000000000001</v>
      </c>
      <c r="X93" s="8">
        <v>7.2560000000000002</v>
      </c>
      <c r="Y93" s="8">
        <v>4.5650000000000004</v>
      </c>
      <c r="Z93" s="8">
        <v>4.9249999999999998</v>
      </c>
      <c r="AA93" s="8">
        <v>1.43</v>
      </c>
      <c r="AB93" s="8">
        <v>4.2039999999999997</v>
      </c>
      <c r="AC93" s="8">
        <v>6.4560000000000004</v>
      </c>
      <c r="AD93" s="8">
        <v>4.6509999999999998</v>
      </c>
      <c r="AE93" s="8">
        <v>3.0409999999999999</v>
      </c>
      <c r="AF93" s="8"/>
      <c r="AG93" s="14"/>
      <c r="AH93" s="14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</row>
    <row r="94" spans="1:718" s="6" customFormat="1" ht="18" thickTop="1" thickBot="1" x14ac:dyDescent="0.25">
      <c r="A94" s="7" t="s">
        <v>163</v>
      </c>
      <c r="B94" s="7" t="s">
        <v>127</v>
      </c>
      <c r="C94" s="7" t="s">
        <v>128</v>
      </c>
      <c r="D94" s="7">
        <v>20171006</v>
      </c>
      <c r="E94" s="7">
        <v>120.97</v>
      </c>
      <c r="F94" s="7">
        <v>114.1</v>
      </c>
      <c r="G94" s="7">
        <f t="shared" si="13"/>
        <v>1.0602103418054338</v>
      </c>
      <c r="H94" s="7" t="s">
        <v>50</v>
      </c>
      <c r="I94" s="7">
        <f t="shared" ref="I94:AE94" si="21">(I92+I93)/2</f>
        <v>27.764000000000003</v>
      </c>
      <c r="J94" s="7">
        <f t="shared" si="21"/>
        <v>2.9130000000000003</v>
      </c>
      <c r="K94" s="7">
        <f t="shared" si="21"/>
        <v>7.5054999999999996</v>
      </c>
      <c r="L94" s="7">
        <f t="shared" si="21"/>
        <v>2.4245000000000001</v>
      </c>
      <c r="M94" s="7">
        <f t="shared" si="21"/>
        <v>6.4424999999999999</v>
      </c>
      <c r="N94" s="18">
        <f t="shared" si="21"/>
        <v>5.1820000000000004</v>
      </c>
      <c r="O94" s="18">
        <f t="shared" si="21"/>
        <v>4.66</v>
      </c>
      <c r="P94" s="18">
        <f t="shared" si="21"/>
        <v>5.4499999999999993</v>
      </c>
      <c r="Q94" s="18">
        <f t="shared" si="21"/>
        <v>7.3250000000000002</v>
      </c>
      <c r="R94" s="18">
        <f t="shared" si="21"/>
        <v>6.2755000000000001</v>
      </c>
      <c r="S94" s="7">
        <f t="shared" si="21"/>
        <v>4.4279999999999999</v>
      </c>
      <c r="T94" s="7">
        <f t="shared" si="21"/>
        <v>7.1359999999999992</v>
      </c>
      <c r="U94" s="7">
        <f t="shared" si="21"/>
        <v>4.8369999999999997</v>
      </c>
      <c r="V94" s="7">
        <f t="shared" si="21"/>
        <v>7.7089999999999996</v>
      </c>
      <c r="W94" s="7">
        <f t="shared" si="21"/>
        <v>6.4009999999999998</v>
      </c>
      <c r="X94" s="7">
        <f t="shared" si="21"/>
        <v>7.2729999999999997</v>
      </c>
      <c r="Y94" s="7">
        <f t="shared" si="21"/>
        <v>4.5225000000000009</v>
      </c>
      <c r="Z94" s="7">
        <f t="shared" si="21"/>
        <v>4.9175000000000004</v>
      </c>
      <c r="AA94" s="7">
        <f t="shared" si="21"/>
        <v>1.45</v>
      </c>
      <c r="AB94" s="7">
        <f t="shared" si="21"/>
        <v>4.1970000000000001</v>
      </c>
      <c r="AC94" s="7">
        <f t="shared" si="21"/>
        <v>6.4480000000000004</v>
      </c>
      <c r="AD94" s="7">
        <f t="shared" si="21"/>
        <v>4.6955</v>
      </c>
      <c r="AE94" s="7">
        <f t="shared" si="21"/>
        <v>3.0454999999999997</v>
      </c>
      <c r="AF94" s="7"/>
      <c r="AG94" s="14"/>
      <c r="AH94" s="1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</row>
    <row r="95" spans="1:718" ht="18" thickTop="1" thickBot="1" x14ac:dyDescent="0.25">
      <c r="A95" s="3" t="s">
        <v>164</v>
      </c>
      <c r="B95" s="3" t="s">
        <v>129</v>
      </c>
      <c r="C95" s="3" t="s">
        <v>130</v>
      </c>
      <c r="D95" s="3">
        <v>20171006</v>
      </c>
      <c r="E95" s="3">
        <v>43.46</v>
      </c>
      <c r="F95" s="3">
        <v>39.630000000000003</v>
      </c>
      <c r="G95" s="3">
        <f t="shared" si="13"/>
        <v>1.0966439565985364</v>
      </c>
      <c r="H95" s="3" t="s">
        <v>50</v>
      </c>
      <c r="I95" s="3">
        <v>21.46</v>
      </c>
      <c r="J95" s="3">
        <v>2.97</v>
      </c>
      <c r="K95" s="3">
        <v>7.03</v>
      </c>
      <c r="L95" s="3">
        <v>2.81</v>
      </c>
      <c r="M95" s="3">
        <v>4.72</v>
      </c>
      <c r="N95" s="18">
        <v>4.141</v>
      </c>
      <c r="O95" s="18">
        <v>3.5830000000000002</v>
      </c>
      <c r="P95" s="18">
        <v>4.3289999999999997</v>
      </c>
      <c r="Q95" s="18">
        <v>5.335</v>
      </c>
      <c r="R95" s="18">
        <v>4.5209999999999999</v>
      </c>
      <c r="S95" s="3">
        <v>3.4</v>
      </c>
      <c r="T95" s="3">
        <v>5.81</v>
      </c>
      <c r="U95" s="3">
        <v>4.1100000000000003</v>
      </c>
      <c r="V95" s="3">
        <v>6.19</v>
      </c>
      <c r="W95" s="3">
        <v>4.3899999999999997</v>
      </c>
      <c r="X95" s="3">
        <v>5.15</v>
      </c>
      <c r="Y95" s="3">
        <v>3.45</v>
      </c>
      <c r="Z95" s="3">
        <v>4.03</v>
      </c>
      <c r="AA95" s="3">
        <v>1.23</v>
      </c>
      <c r="AB95" s="3">
        <v>2.86</v>
      </c>
      <c r="AC95" s="3">
        <v>5.01</v>
      </c>
      <c r="AD95" s="3">
        <v>3.18</v>
      </c>
      <c r="AE95" s="3">
        <v>2.6</v>
      </c>
      <c r="AF95" s="3" t="s">
        <v>95</v>
      </c>
      <c r="AG95" s="14"/>
      <c r="AH95" s="14"/>
    </row>
    <row r="96" spans="1:718" s="5" customFormat="1" ht="18" thickTop="1" thickBot="1" x14ac:dyDescent="0.25">
      <c r="A96" s="8" t="s">
        <v>165</v>
      </c>
      <c r="B96" s="8" t="s">
        <v>129</v>
      </c>
      <c r="C96" s="8" t="s">
        <v>130</v>
      </c>
      <c r="D96" s="8">
        <v>20171006</v>
      </c>
      <c r="E96" s="8">
        <v>43.99</v>
      </c>
      <c r="F96" s="8">
        <v>39.74</v>
      </c>
      <c r="G96" s="8">
        <f t="shared" si="13"/>
        <v>1.1069451434323101</v>
      </c>
      <c r="H96" s="8" t="s">
        <v>50</v>
      </c>
      <c r="I96" s="5">
        <v>21.486000000000001</v>
      </c>
      <c r="J96" s="8">
        <v>2.99</v>
      </c>
      <c r="K96" s="8">
        <v>6.9870000000000001</v>
      </c>
      <c r="L96" s="8">
        <v>2.78</v>
      </c>
      <c r="M96" s="8">
        <v>4.6719999999999997</v>
      </c>
      <c r="N96" s="18">
        <v>4.13</v>
      </c>
      <c r="O96" s="18">
        <v>3.589</v>
      </c>
      <c r="P96" s="18">
        <v>4.3339999999999996</v>
      </c>
      <c r="Q96" s="18">
        <v>5.3360000000000003</v>
      </c>
      <c r="R96" s="18">
        <v>4.516</v>
      </c>
      <c r="S96" s="8">
        <v>3.3109999999999999</v>
      </c>
      <c r="T96" s="8">
        <v>5.782</v>
      </c>
      <c r="U96" s="8">
        <v>4.1050000000000004</v>
      </c>
      <c r="V96" s="8">
        <v>6.17</v>
      </c>
      <c r="W96" s="8">
        <v>4.3570000000000002</v>
      </c>
      <c r="X96" s="8">
        <v>5.093</v>
      </c>
      <c r="Y96" s="11">
        <v>3.4169999999999998</v>
      </c>
      <c r="Z96" s="8">
        <v>4.0720000000000001</v>
      </c>
      <c r="AA96" s="8">
        <v>1.163</v>
      </c>
      <c r="AB96" s="8">
        <v>2.8639999999999999</v>
      </c>
      <c r="AC96" s="8">
        <v>4.9859999999999998</v>
      </c>
      <c r="AD96" s="8">
        <v>3.2360000000000002</v>
      </c>
      <c r="AE96" s="8">
        <v>2.5939999999999999</v>
      </c>
      <c r="AF96" s="8" t="s">
        <v>167</v>
      </c>
      <c r="AG96" s="14"/>
      <c r="AH96" s="14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</row>
    <row r="97" spans="1:718" s="13" customFormat="1" ht="18" thickTop="1" thickBot="1" x14ac:dyDescent="0.25">
      <c r="A97" s="12" t="s">
        <v>166</v>
      </c>
      <c r="B97" s="12" t="s">
        <v>129</v>
      </c>
      <c r="C97" s="12" t="s">
        <v>130</v>
      </c>
      <c r="D97" s="12">
        <v>20171006</v>
      </c>
      <c r="E97" s="12">
        <v>43.725000000000001</v>
      </c>
      <c r="F97" s="12">
        <v>39.685000000000002</v>
      </c>
      <c r="G97" s="12">
        <f t="shared" si="13"/>
        <v>1.1018016882953257</v>
      </c>
      <c r="H97" s="12" t="s">
        <v>50</v>
      </c>
      <c r="I97" s="12">
        <f>(I95+I96)/2</f>
        <v>21.472999999999999</v>
      </c>
      <c r="J97" s="12">
        <f t="shared" ref="J97:AE97" si="22">(J95+J96)/2</f>
        <v>2.9800000000000004</v>
      </c>
      <c r="K97" s="12">
        <f t="shared" si="22"/>
        <v>7.0084999999999997</v>
      </c>
      <c r="L97" s="12">
        <f t="shared" si="22"/>
        <v>2.7949999999999999</v>
      </c>
      <c r="M97" s="12">
        <f t="shared" si="22"/>
        <v>4.6959999999999997</v>
      </c>
      <c r="N97" s="18">
        <f t="shared" si="22"/>
        <v>4.1355000000000004</v>
      </c>
      <c r="O97" s="18">
        <f t="shared" si="22"/>
        <v>3.5860000000000003</v>
      </c>
      <c r="P97" s="18">
        <f t="shared" si="22"/>
        <v>4.3315000000000001</v>
      </c>
      <c r="Q97" s="18">
        <f t="shared" si="22"/>
        <v>5.3354999999999997</v>
      </c>
      <c r="R97" s="18">
        <f t="shared" si="22"/>
        <v>4.5184999999999995</v>
      </c>
      <c r="S97" s="12">
        <f t="shared" si="22"/>
        <v>3.3555000000000001</v>
      </c>
      <c r="T97" s="12">
        <f t="shared" si="22"/>
        <v>5.7959999999999994</v>
      </c>
      <c r="U97" s="12">
        <f t="shared" si="22"/>
        <v>4.1074999999999999</v>
      </c>
      <c r="V97" s="12">
        <f t="shared" si="22"/>
        <v>6.18</v>
      </c>
      <c r="W97" s="12">
        <f t="shared" si="22"/>
        <v>4.3734999999999999</v>
      </c>
      <c r="X97" s="12">
        <f t="shared" si="22"/>
        <v>5.1215000000000002</v>
      </c>
      <c r="Y97" s="12">
        <f t="shared" si="22"/>
        <v>3.4335</v>
      </c>
      <c r="Z97" s="12">
        <f t="shared" si="22"/>
        <v>4.0510000000000002</v>
      </c>
      <c r="AA97" s="12">
        <f t="shared" si="22"/>
        <v>1.1964999999999999</v>
      </c>
      <c r="AB97" s="12">
        <f t="shared" si="22"/>
        <v>2.8620000000000001</v>
      </c>
      <c r="AC97" s="12">
        <f t="shared" si="22"/>
        <v>4.9979999999999993</v>
      </c>
      <c r="AD97" s="12">
        <f t="shared" si="22"/>
        <v>3.2080000000000002</v>
      </c>
      <c r="AE97" s="12">
        <f t="shared" si="22"/>
        <v>2.597</v>
      </c>
      <c r="AF97" s="12" t="s">
        <v>167</v>
      </c>
      <c r="AG97" s="14"/>
      <c r="AH97" s="14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</row>
    <row r="98" spans="1:718" ht="18" thickTop="1" thickBot="1" x14ac:dyDescent="0.25">
      <c r="A98" s="3"/>
      <c r="B98" s="3" t="s">
        <v>132</v>
      </c>
      <c r="C98" s="3" t="s">
        <v>133</v>
      </c>
      <c r="D98" s="3">
        <v>20171006</v>
      </c>
      <c r="E98" s="3">
        <v>77.08</v>
      </c>
      <c r="F98" s="3">
        <v>71.760000000000005</v>
      </c>
      <c r="G98" s="3">
        <f t="shared" si="13"/>
        <v>1.0741360089186176</v>
      </c>
      <c r="H98" s="3" t="s">
        <v>50</v>
      </c>
      <c r="I98" s="3">
        <v>20.010000000000002</v>
      </c>
      <c r="J98" s="3">
        <v>2.2599999999999998</v>
      </c>
      <c r="K98" s="3">
        <v>5.8</v>
      </c>
      <c r="L98" s="3">
        <v>1.97</v>
      </c>
      <c r="M98" s="3">
        <v>4.4400000000000004</v>
      </c>
      <c r="N98" s="18">
        <v>4.048</v>
      </c>
      <c r="O98" s="18">
        <v>3.6840000000000002</v>
      </c>
      <c r="P98" s="18">
        <v>3.9540000000000002</v>
      </c>
      <c r="Q98" s="18">
        <v>5.14</v>
      </c>
      <c r="R98" s="18">
        <v>4.1280000000000001</v>
      </c>
      <c r="S98" s="3">
        <v>2.91</v>
      </c>
      <c r="T98" s="3">
        <v>5.18</v>
      </c>
      <c r="U98" s="3">
        <v>3.9</v>
      </c>
      <c r="V98" s="3">
        <v>5.93</v>
      </c>
      <c r="W98" s="3">
        <v>4.5999999999999996</v>
      </c>
      <c r="X98" s="3">
        <v>5.0599999999999996</v>
      </c>
      <c r="Y98" s="3">
        <v>3.39</v>
      </c>
      <c r="Z98" s="3">
        <v>4.03</v>
      </c>
      <c r="AA98" s="3">
        <v>1.21</v>
      </c>
      <c r="AB98" s="3">
        <v>3.2</v>
      </c>
      <c r="AC98" s="3">
        <v>4.59</v>
      </c>
      <c r="AD98" s="3">
        <v>3.35</v>
      </c>
      <c r="AE98" s="3">
        <v>2.38</v>
      </c>
      <c r="AF98" s="3"/>
      <c r="AG98" s="14"/>
      <c r="AH98" s="14"/>
    </row>
    <row r="99" spans="1:718" ht="18" thickTop="1" thickBot="1" x14ac:dyDescent="0.25">
      <c r="A99" s="3" t="s">
        <v>168</v>
      </c>
      <c r="B99" s="3" t="s">
        <v>134</v>
      </c>
      <c r="C99" s="3" t="s">
        <v>135</v>
      </c>
      <c r="D99" s="3">
        <v>20171006</v>
      </c>
      <c r="E99" s="3">
        <v>123.28</v>
      </c>
      <c r="F99" s="3">
        <v>111.46</v>
      </c>
      <c r="G99" s="3">
        <f t="shared" si="13"/>
        <v>1.1060470123811232</v>
      </c>
      <c r="H99" s="3" t="s">
        <v>50</v>
      </c>
      <c r="I99" s="3">
        <v>23.38</v>
      </c>
      <c r="J99" s="3">
        <v>2.4900000000000002</v>
      </c>
      <c r="K99" s="3">
        <v>6.4</v>
      </c>
      <c r="L99" s="3">
        <v>2.46</v>
      </c>
      <c r="M99" s="3">
        <v>4.93</v>
      </c>
      <c r="N99" s="18">
        <v>4.2850000000000001</v>
      </c>
      <c r="O99" s="18">
        <v>3.5470000000000002</v>
      </c>
      <c r="P99" s="18">
        <v>4.6280000000000001</v>
      </c>
      <c r="Q99" s="18">
        <v>6.1280000000000001</v>
      </c>
      <c r="R99" s="18">
        <v>5.4539999999999997</v>
      </c>
      <c r="S99" s="3">
        <v>3.2</v>
      </c>
      <c r="T99" s="3">
        <v>6.2</v>
      </c>
      <c r="U99" s="3">
        <v>4.54</v>
      </c>
      <c r="V99" s="3">
        <v>7.16</v>
      </c>
      <c r="W99" s="3">
        <v>5.98</v>
      </c>
      <c r="X99" s="3">
        <v>6.28</v>
      </c>
      <c r="Y99" s="3">
        <v>3.7</v>
      </c>
      <c r="Z99" s="3">
        <v>4.4800000000000004</v>
      </c>
      <c r="AA99" s="3">
        <v>1.44</v>
      </c>
      <c r="AB99" s="3">
        <v>2.85</v>
      </c>
      <c r="AC99" s="3">
        <v>5.48</v>
      </c>
      <c r="AD99" s="3">
        <v>4.04</v>
      </c>
      <c r="AE99" s="3">
        <v>2.78</v>
      </c>
      <c r="AF99" s="3"/>
      <c r="AG99" s="14"/>
      <c r="AH99" s="14"/>
    </row>
    <row r="100" spans="1:718" ht="17" thickTop="1" x14ac:dyDescent="0.2">
      <c r="A100" s="14"/>
      <c r="B100" s="14" t="s">
        <v>169</v>
      </c>
      <c r="C100" s="14" t="s">
        <v>176</v>
      </c>
      <c r="D100" s="3">
        <v>20171006</v>
      </c>
      <c r="E100" s="14">
        <v>92.251000000000005</v>
      </c>
      <c r="F100" s="14">
        <v>84.536000000000001</v>
      </c>
      <c r="G100" s="14">
        <f t="shared" ref="G100:G106" si="23">E100/F100</f>
        <v>1.0912628939150184</v>
      </c>
      <c r="H100" s="14" t="s">
        <v>50</v>
      </c>
      <c r="I100" s="14">
        <v>26.367999999999999</v>
      </c>
      <c r="J100" s="14">
        <v>2.8460000000000001</v>
      </c>
      <c r="K100" s="14">
        <v>7.2889999999999997</v>
      </c>
      <c r="L100" s="14">
        <v>2.6269999999999998</v>
      </c>
      <c r="M100" s="14">
        <v>5.5209999999999999</v>
      </c>
      <c r="N100" s="14">
        <v>4.6319999999999997</v>
      </c>
      <c r="O100" s="14">
        <v>4.0339999999999998</v>
      </c>
      <c r="P100" s="14">
        <v>4.7370000000000001</v>
      </c>
      <c r="Q100" s="14">
        <v>6.5549999999999997</v>
      </c>
      <c r="R100" s="14">
        <v>6.3470000000000004</v>
      </c>
      <c r="S100" s="14">
        <v>3.6859999999999999</v>
      </c>
      <c r="T100" s="14">
        <v>6.8620000000000001</v>
      </c>
      <c r="U100" s="14">
        <v>4.5759999999999996</v>
      </c>
      <c r="V100" s="14">
        <v>7.1150000000000002</v>
      </c>
      <c r="W100" s="14">
        <v>5.7370000000000001</v>
      </c>
      <c r="X100" s="14">
        <v>6.181</v>
      </c>
      <c r="Y100" s="14">
        <v>5.0380000000000003</v>
      </c>
      <c r="Z100" s="14">
        <v>5.266</v>
      </c>
      <c r="AA100" s="14">
        <v>1.397</v>
      </c>
      <c r="AB100" s="14">
        <v>4.157</v>
      </c>
      <c r="AC100" s="14">
        <v>5.3979999999999997</v>
      </c>
      <c r="AD100" s="14">
        <v>4.7489999999999997</v>
      </c>
      <c r="AE100" s="14">
        <v>2.9239999999999999</v>
      </c>
      <c r="AF100" s="14"/>
      <c r="AG100" s="14"/>
      <c r="AH100" s="14"/>
    </row>
    <row r="101" spans="1:718" x14ac:dyDescent="0.2">
      <c r="A101" s="14"/>
      <c r="B101" s="14" t="s">
        <v>170</v>
      </c>
      <c r="C101" s="14" t="s">
        <v>177</v>
      </c>
      <c r="D101" s="3">
        <v>20171006</v>
      </c>
      <c r="E101" s="14">
        <v>79.02</v>
      </c>
      <c r="F101" s="14">
        <v>74.323999999999998</v>
      </c>
      <c r="G101" s="14">
        <f t="shared" si="23"/>
        <v>1.0631828211614014</v>
      </c>
      <c r="H101" s="14" t="s">
        <v>50</v>
      </c>
      <c r="I101" s="14">
        <v>23.741</v>
      </c>
      <c r="J101" s="14">
        <v>2.6040000000000001</v>
      </c>
      <c r="K101" s="14">
        <v>6.6529999999999996</v>
      </c>
      <c r="L101" s="14">
        <v>2.2669999999999999</v>
      </c>
      <c r="M101" s="14">
        <v>5.3879999999999999</v>
      </c>
      <c r="N101" s="14">
        <v>4.782</v>
      </c>
      <c r="O101" s="14">
        <v>4.17</v>
      </c>
      <c r="P101" s="14">
        <v>4.8819999999999997</v>
      </c>
      <c r="Q101" s="14">
        <v>6.62</v>
      </c>
      <c r="R101" s="14">
        <v>5.8230000000000004</v>
      </c>
      <c r="S101" s="14">
        <v>3.6930000000000001</v>
      </c>
      <c r="T101" s="14">
        <v>6.665</v>
      </c>
      <c r="U101" s="14">
        <v>4.633</v>
      </c>
      <c r="V101" s="14">
        <v>5.0060000000000002</v>
      </c>
      <c r="W101" s="14">
        <v>5.3869999999999996</v>
      </c>
      <c r="X101" s="14">
        <v>5.84</v>
      </c>
      <c r="Y101" s="14">
        <v>4.0190000000000001</v>
      </c>
      <c r="Z101" s="14">
        <v>4.407</v>
      </c>
      <c r="AA101" s="14">
        <v>1.2330000000000001</v>
      </c>
      <c r="AB101" s="14">
        <v>3.3439999999999999</v>
      </c>
      <c r="AC101" s="14">
        <v>5.327</v>
      </c>
      <c r="AD101" s="14">
        <v>3.819</v>
      </c>
      <c r="AE101" s="14">
        <v>2.794</v>
      </c>
      <c r="AF101" s="14" t="s">
        <v>184</v>
      </c>
      <c r="AG101" s="14"/>
      <c r="AH101" s="14"/>
    </row>
    <row r="102" spans="1:718" x14ac:dyDescent="0.2">
      <c r="A102" s="14"/>
      <c r="B102" s="14" t="s">
        <v>171</v>
      </c>
      <c r="C102" s="14" t="s">
        <v>178</v>
      </c>
      <c r="D102" s="3">
        <v>20171006</v>
      </c>
      <c r="E102" s="14">
        <v>118.017</v>
      </c>
      <c r="F102" s="14">
        <v>110.242</v>
      </c>
      <c r="G102" s="14">
        <f t="shared" si="23"/>
        <v>1.0705266595308502</v>
      </c>
      <c r="H102" s="14" t="s">
        <v>50</v>
      </c>
      <c r="I102" s="14">
        <v>28.329000000000001</v>
      </c>
      <c r="J102" s="14">
        <v>3.1419999999999999</v>
      </c>
      <c r="K102" s="14">
        <v>8.0289999999999999</v>
      </c>
      <c r="L102" s="14">
        <v>2.419</v>
      </c>
      <c r="M102" s="14">
        <v>6.6269999999999998</v>
      </c>
      <c r="N102" s="14">
        <v>5.9059999999999997</v>
      </c>
      <c r="O102" s="14">
        <v>5.609</v>
      </c>
      <c r="P102" s="14">
        <v>5.3959999999999999</v>
      </c>
      <c r="Q102" s="14">
        <v>7.24</v>
      </c>
      <c r="R102" s="14">
        <v>6.5670000000000002</v>
      </c>
      <c r="S102" s="14">
        <v>4.1059999999999999</v>
      </c>
      <c r="T102" s="14">
        <v>7.7329999999999997</v>
      </c>
      <c r="U102" s="14">
        <v>5.4020000000000001</v>
      </c>
      <c r="V102" s="14">
        <v>8.5250000000000004</v>
      </c>
      <c r="W102" s="14">
        <v>6.2489999999999997</v>
      </c>
      <c r="X102" s="14">
        <v>6.7430000000000003</v>
      </c>
      <c r="Y102" s="14">
        <v>4.681</v>
      </c>
      <c r="Z102" s="14">
        <v>5.1379999999999999</v>
      </c>
      <c r="AA102" s="14">
        <v>1.48</v>
      </c>
      <c r="AB102" s="14">
        <v>3.593</v>
      </c>
      <c r="AC102" s="14">
        <v>6.5460000000000003</v>
      </c>
      <c r="AD102" s="14">
        <v>4.2359999999999998</v>
      </c>
      <c r="AE102" s="14">
        <v>3.4180000000000001</v>
      </c>
      <c r="AF102" s="14" t="s">
        <v>183</v>
      </c>
      <c r="AG102" s="14"/>
      <c r="AH102" s="14"/>
    </row>
    <row r="103" spans="1:718" x14ac:dyDescent="0.2">
      <c r="A103" s="14"/>
      <c r="B103" s="14" t="s">
        <v>172</v>
      </c>
      <c r="C103" s="14" t="s">
        <v>179</v>
      </c>
      <c r="D103" s="3">
        <v>20171006</v>
      </c>
      <c r="E103" s="14">
        <v>132.44999999999999</v>
      </c>
      <c r="F103" s="14">
        <v>125.93899999999999</v>
      </c>
      <c r="G103" s="14">
        <f t="shared" si="23"/>
        <v>1.0516996323616989</v>
      </c>
      <c r="H103" s="14" t="s">
        <v>50</v>
      </c>
      <c r="I103" s="14">
        <v>25.111999999999998</v>
      </c>
      <c r="J103" s="14">
        <v>2.7450000000000001</v>
      </c>
      <c r="K103" s="14">
        <v>7.0190000000000001</v>
      </c>
      <c r="L103" s="14">
        <v>2.2519999999999998</v>
      </c>
      <c r="M103" s="14">
        <v>5.8719999999999999</v>
      </c>
      <c r="N103" s="14">
        <v>4.8140000000000001</v>
      </c>
      <c r="O103" s="14">
        <v>4.3719999999999999</v>
      </c>
      <c r="P103" s="14">
        <v>5.0309999999999997</v>
      </c>
      <c r="Q103" s="14">
        <v>6.93</v>
      </c>
      <c r="R103" s="14">
        <v>6.4290000000000003</v>
      </c>
      <c r="S103" s="14">
        <v>3.6320000000000001</v>
      </c>
      <c r="T103" s="14">
        <v>6.9080000000000004</v>
      </c>
      <c r="U103" s="14">
        <v>4.8789999999999996</v>
      </c>
      <c r="V103" s="14">
        <v>7.62</v>
      </c>
      <c r="W103" s="14">
        <v>5.5570000000000004</v>
      </c>
      <c r="X103" s="14">
        <v>6.218</v>
      </c>
      <c r="Y103" s="14">
        <v>4.2770000000000001</v>
      </c>
      <c r="Z103" s="14">
        <v>4.7919999999999998</v>
      </c>
      <c r="AA103" s="14">
        <v>1.3620000000000001</v>
      </c>
      <c r="AB103" s="14">
        <v>3.589</v>
      </c>
      <c r="AC103" s="14">
        <v>6.0359999999999996</v>
      </c>
      <c r="AD103" s="14">
        <v>4.0650000000000004</v>
      </c>
      <c r="AE103" s="14">
        <v>3.12</v>
      </c>
      <c r="AF103" s="14"/>
      <c r="AG103" s="14"/>
      <c r="AH103" s="14"/>
    </row>
    <row r="104" spans="1:718" x14ac:dyDescent="0.2">
      <c r="A104" s="14"/>
      <c r="B104" s="14" t="s">
        <v>173</v>
      </c>
      <c r="C104" s="14" t="s">
        <v>180</v>
      </c>
      <c r="D104" s="3">
        <v>20171006</v>
      </c>
      <c r="E104" s="14">
        <v>73.674000000000007</v>
      </c>
      <c r="F104" s="14">
        <v>68.097999999999999</v>
      </c>
      <c r="G104" s="14">
        <f t="shared" si="23"/>
        <v>1.0818819935974626</v>
      </c>
      <c r="H104" s="14" t="s">
        <v>50</v>
      </c>
      <c r="I104" s="14">
        <v>24.640999999999998</v>
      </c>
      <c r="J104" s="14">
        <v>2.6760000000000002</v>
      </c>
      <c r="K104" s="14">
        <v>6.6980000000000004</v>
      </c>
      <c r="L104" s="14">
        <v>2.2519999999999998</v>
      </c>
      <c r="M104" s="14">
        <v>5.4390000000000001</v>
      </c>
      <c r="N104" s="14">
        <v>4.9009999999999998</v>
      </c>
      <c r="O104" s="14">
        <v>4.2380000000000004</v>
      </c>
      <c r="P104" s="14">
        <v>5.1609999999999996</v>
      </c>
      <c r="Q104" s="14">
        <v>7.13</v>
      </c>
      <c r="R104" s="14">
        <v>6.258</v>
      </c>
      <c r="S104" s="14">
        <v>4.109</v>
      </c>
      <c r="T104" s="14">
        <v>7.2409999999999997</v>
      </c>
      <c r="U104" s="14">
        <v>5.0199999999999996</v>
      </c>
      <c r="V104" s="14">
        <v>7.0910000000000002</v>
      </c>
      <c r="W104" s="14">
        <v>5.266</v>
      </c>
      <c r="X104" s="14">
        <v>6.18</v>
      </c>
      <c r="Y104" s="14">
        <v>3.99</v>
      </c>
      <c r="Z104" s="14">
        <v>4.33</v>
      </c>
      <c r="AA104" s="14">
        <v>1.284</v>
      </c>
      <c r="AB104" s="14">
        <v>3.4830000000000001</v>
      </c>
      <c r="AC104" s="14">
        <v>5.5949999999999998</v>
      </c>
      <c r="AD104" s="14">
        <v>4.0919999999999996</v>
      </c>
      <c r="AE104" s="14">
        <v>2.976</v>
      </c>
      <c r="AF104" s="14"/>
      <c r="AG104" s="14"/>
      <c r="AH104" s="14"/>
    </row>
    <row r="105" spans="1:718" x14ac:dyDescent="0.2">
      <c r="A105" s="14"/>
      <c r="B105" s="14" t="s">
        <v>174</v>
      </c>
      <c r="C105" s="14" t="s">
        <v>181</v>
      </c>
      <c r="D105" s="3">
        <v>20171006</v>
      </c>
      <c r="E105" s="14">
        <v>131.62799999999999</v>
      </c>
      <c r="F105" s="14">
        <v>126.46299999999999</v>
      </c>
      <c r="G105" s="14">
        <f t="shared" si="23"/>
        <v>1.040841985402845</v>
      </c>
      <c r="H105" s="14" t="s">
        <v>50</v>
      </c>
      <c r="I105" s="14">
        <v>23.619</v>
      </c>
      <c r="J105" s="14">
        <v>2.8180000000000001</v>
      </c>
      <c r="K105" s="14">
        <v>7.0510000000000002</v>
      </c>
      <c r="L105" s="14">
        <v>2.3180000000000001</v>
      </c>
      <c r="M105" s="14">
        <v>5.407</v>
      </c>
      <c r="N105" s="14">
        <v>5.1660000000000004</v>
      </c>
      <c r="O105" s="14">
        <v>5.0259999999999998</v>
      </c>
      <c r="P105" s="14">
        <v>4.1459999999999999</v>
      </c>
      <c r="Q105" s="14">
        <v>5.8159999999999998</v>
      </c>
      <c r="R105" s="14">
        <v>4.8600000000000003</v>
      </c>
      <c r="S105" s="14">
        <v>3.6219999999999999</v>
      </c>
      <c r="T105" s="14">
        <v>6.1390000000000002</v>
      </c>
      <c r="U105" s="14">
        <v>4.3730000000000002</v>
      </c>
      <c r="V105" s="14">
        <v>6.6509999999999998</v>
      </c>
      <c r="W105" s="14">
        <v>5.18</v>
      </c>
      <c r="X105" s="14">
        <v>5.81</v>
      </c>
      <c r="Y105" s="14">
        <v>3.8330000000000002</v>
      </c>
      <c r="Z105" s="14">
        <v>4.452</v>
      </c>
      <c r="AA105" s="14">
        <v>1.3320000000000001</v>
      </c>
      <c r="AB105" s="14">
        <v>3.3959999999999999</v>
      </c>
      <c r="AC105" s="14">
        <v>5.1630000000000003</v>
      </c>
      <c r="AD105" s="14">
        <v>3.7229999999999999</v>
      </c>
      <c r="AE105" s="14">
        <v>2.8109999999999999</v>
      </c>
      <c r="AF105" s="14" t="s">
        <v>186</v>
      </c>
      <c r="AG105" s="14"/>
      <c r="AH105" s="14"/>
    </row>
    <row r="106" spans="1:718" x14ac:dyDescent="0.2">
      <c r="A106" s="14"/>
      <c r="B106" s="14" t="s">
        <v>175</v>
      </c>
      <c r="C106" s="14" t="s">
        <v>182</v>
      </c>
      <c r="D106" s="3">
        <v>20171006</v>
      </c>
      <c r="E106" s="14">
        <v>89.418999999999997</v>
      </c>
      <c r="F106" s="14">
        <v>70.768000000000001</v>
      </c>
      <c r="G106" s="14">
        <f t="shared" si="23"/>
        <v>1.2635513226316979</v>
      </c>
      <c r="H106" s="14" t="s">
        <v>50</v>
      </c>
      <c r="I106" s="14">
        <v>21.757999999999999</v>
      </c>
      <c r="J106" s="14">
        <v>2.3580000000000001</v>
      </c>
      <c r="K106" s="14">
        <v>6.1269999999999998</v>
      </c>
      <c r="L106" s="14">
        <v>2.1339999999999999</v>
      </c>
      <c r="M106" s="14">
        <v>4.6559999999999997</v>
      </c>
      <c r="N106" s="14">
        <v>4.1660000000000004</v>
      </c>
      <c r="O106" s="14">
        <v>3.85</v>
      </c>
      <c r="P106" s="14">
        <v>4.2960000000000003</v>
      </c>
      <c r="Q106" s="14">
        <v>5.9329999999999998</v>
      </c>
      <c r="R106" s="14">
        <v>5.3529999999999998</v>
      </c>
      <c r="S106" s="14">
        <v>3.355</v>
      </c>
      <c r="T106" s="14">
        <v>6.3140000000000001</v>
      </c>
      <c r="U106" s="14">
        <v>4.5529999999999999</v>
      </c>
      <c r="V106" s="14">
        <v>6.6669999999999998</v>
      </c>
      <c r="W106" s="14">
        <v>4.7489999999999997</v>
      </c>
      <c r="X106" s="14">
        <v>5.3650000000000002</v>
      </c>
      <c r="Y106" s="14">
        <v>3.6309999999999998</v>
      </c>
      <c r="Z106" s="14">
        <v>4.2709999999999999</v>
      </c>
      <c r="AA106" s="14">
        <v>1.3080000000000001</v>
      </c>
      <c r="AB106" s="14">
        <v>2.9220000000000002</v>
      </c>
      <c r="AC106" s="14">
        <v>5.0819999999999999</v>
      </c>
      <c r="AD106" s="14">
        <v>3.2690000000000001</v>
      </c>
      <c r="AE106" s="14">
        <v>2.7930000000000001</v>
      </c>
      <c r="AF106" s="14"/>
      <c r="AG106" s="14"/>
      <c r="AH106" s="14"/>
    </row>
    <row r="107" spans="1:718" x14ac:dyDescent="0.2">
      <c r="A107" s="3"/>
      <c r="B107" s="3" t="s">
        <v>187</v>
      </c>
      <c r="C107" s="15" t="s">
        <v>194</v>
      </c>
      <c r="D107" s="3">
        <v>20171006</v>
      </c>
      <c r="E107" s="3">
        <v>89.888999999999996</v>
      </c>
      <c r="F107" s="3">
        <v>76.498999999999995</v>
      </c>
      <c r="G107" s="3">
        <f t="shared" ref="G107:G113" si="24">E107/F107</f>
        <v>1.1750349677773566</v>
      </c>
      <c r="H107" s="14" t="s">
        <v>50</v>
      </c>
      <c r="I107" s="3">
        <v>21.707999999999998</v>
      </c>
      <c r="J107" s="3">
        <v>2.7069999999999999</v>
      </c>
      <c r="K107" s="3">
        <v>6.6230000000000002</v>
      </c>
      <c r="L107" s="3">
        <v>2.395</v>
      </c>
      <c r="M107" s="3">
        <v>4.5389999999999997</v>
      </c>
      <c r="N107" s="3">
        <v>4.0940000000000003</v>
      </c>
      <c r="O107" s="3">
        <v>3.5369999999999999</v>
      </c>
      <c r="P107" s="3">
        <v>4.17</v>
      </c>
      <c r="Q107" s="3">
        <v>5.6740000000000004</v>
      </c>
      <c r="R107" s="3">
        <v>5.2569999999999997</v>
      </c>
      <c r="S107" s="3">
        <v>3.508</v>
      </c>
      <c r="T107" s="3">
        <v>6.2480000000000002</v>
      </c>
      <c r="U107" s="3">
        <v>4.1260000000000003</v>
      </c>
      <c r="V107" s="3">
        <v>6.5990000000000002</v>
      </c>
      <c r="W107" s="3">
        <v>4.9960000000000004</v>
      </c>
      <c r="X107" s="3">
        <v>5.0979999999999999</v>
      </c>
      <c r="Y107" s="3">
        <v>3.8159999999999998</v>
      </c>
      <c r="Z107" s="3">
        <v>4.1849999999999996</v>
      </c>
      <c r="AA107" s="3">
        <v>1.165</v>
      </c>
      <c r="AB107" s="3">
        <v>2.74</v>
      </c>
      <c r="AC107" s="3">
        <v>4.8120000000000003</v>
      </c>
      <c r="AD107" s="3">
        <v>3.1739999999999999</v>
      </c>
      <c r="AE107" s="3">
        <v>2.6019999999999999</v>
      </c>
      <c r="AF107" s="3"/>
      <c r="AG107" s="14"/>
      <c r="AH107" s="14"/>
    </row>
    <row r="108" spans="1:718" x14ac:dyDescent="0.2">
      <c r="A108" s="3"/>
      <c r="B108" s="3" t="s">
        <v>188</v>
      </c>
      <c r="C108" s="15" t="s">
        <v>195</v>
      </c>
      <c r="D108" s="3">
        <v>20171006</v>
      </c>
      <c r="E108" s="3">
        <v>82.506</v>
      </c>
      <c r="F108" s="3">
        <v>71.921000000000006</v>
      </c>
      <c r="G108" s="3">
        <f t="shared" si="24"/>
        <v>1.1471753729786849</v>
      </c>
      <c r="H108" s="14" t="s">
        <v>50</v>
      </c>
      <c r="I108" s="3">
        <v>24.64</v>
      </c>
      <c r="J108" s="3">
        <v>2.9470000000000001</v>
      </c>
      <c r="K108" s="3">
        <v>7.3049999999999997</v>
      </c>
      <c r="L108" s="3">
        <v>2.637</v>
      </c>
      <c r="M108" s="3">
        <v>5.25</v>
      </c>
      <c r="N108" s="3">
        <v>4.7220000000000004</v>
      </c>
      <c r="O108" s="3">
        <v>4.0359999999999996</v>
      </c>
      <c r="P108" s="3">
        <v>5.0819999999999999</v>
      </c>
      <c r="Q108" s="3">
        <v>7.2679999999999998</v>
      </c>
      <c r="R108" s="3">
        <v>6.5970000000000004</v>
      </c>
      <c r="S108" s="3">
        <v>4.1660000000000004</v>
      </c>
      <c r="T108" s="3">
        <v>7.484</v>
      </c>
      <c r="U108" s="3">
        <v>5.298</v>
      </c>
      <c r="V108" s="3">
        <v>6.9459999999999997</v>
      </c>
      <c r="W108" s="3">
        <v>5.3079999999999998</v>
      </c>
      <c r="X108" s="3">
        <v>5.9539999999999997</v>
      </c>
      <c r="Y108" s="3">
        <v>4.0739999999999998</v>
      </c>
      <c r="Z108" s="3">
        <v>4.5339999999999998</v>
      </c>
      <c r="AA108" s="3">
        <v>1.3320000000000001</v>
      </c>
      <c r="AB108" s="3">
        <v>3.4620000000000002</v>
      </c>
      <c r="AC108" s="3">
        <v>4.9260000000000002</v>
      </c>
      <c r="AD108" s="3">
        <v>3.964</v>
      </c>
      <c r="AE108" s="3">
        <v>2.9510000000000001</v>
      </c>
      <c r="AF108" s="3"/>
      <c r="AG108" s="14"/>
      <c r="AH108" s="14"/>
    </row>
    <row r="109" spans="1:718" x14ac:dyDescent="0.2">
      <c r="A109" s="3"/>
      <c r="B109" s="3" t="s">
        <v>189</v>
      </c>
      <c r="C109" s="15" t="s">
        <v>196</v>
      </c>
      <c r="D109" s="3">
        <v>20171006</v>
      </c>
      <c r="E109" s="3">
        <v>101.277</v>
      </c>
      <c r="F109" s="3">
        <v>77.447000000000003</v>
      </c>
      <c r="G109" s="3">
        <f t="shared" si="24"/>
        <v>1.3076942941624594</v>
      </c>
      <c r="H109" s="3" t="s">
        <v>201</v>
      </c>
      <c r="I109" s="3">
        <v>25.007999999999999</v>
      </c>
      <c r="J109" s="3">
        <v>2.7879999999999998</v>
      </c>
      <c r="K109" s="3">
        <v>7.141</v>
      </c>
      <c r="L109" s="3">
        <v>2.3809999999999998</v>
      </c>
      <c r="M109" s="3">
        <v>5.492</v>
      </c>
      <c r="N109" s="3">
        <v>4.9429999999999996</v>
      </c>
      <c r="O109" s="3">
        <v>4.2119999999999997</v>
      </c>
      <c r="P109" s="3">
        <v>5.0410000000000004</v>
      </c>
      <c r="Q109" s="3">
        <v>7.5270000000000001</v>
      </c>
      <c r="R109" s="3">
        <v>6.0839999999999996</v>
      </c>
      <c r="S109" s="3">
        <v>4.766</v>
      </c>
      <c r="T109" s="3">
        <v>7.33</v>
      </c>
      <c r="U109" s="3">
        <v>5.2009999999999996</v>
      </c>
      <c r="V109" s="3">
        <v>7.2770000000000001</v>
      </c>
      <c r="W109" s="3">
        <v>5.6230000000000002</v>
      </c>
      <c r="X109" s="3">
        <v>6.3259999999999996</v>
      </c>
      <c r="Y109" s="3">
        <v>4.343</v>
      </c>
      <c r="Z109" s="3">
        <v>4.6920000000000002</v>
      </c>
      <c r="AA109" s="3">
        <v>1.4379999999999999</v>
      </c>
      <c r="AB109" s="3">
        <v>3.5190000000000001</v>
      </c>
      <c r="AC109" s="3">
        <v>5.3170000000000002</v>
      </c>
      <c r="AD109" s="3">
        <v>4.2309999999999999</v>
      </c>
      <c r="AE109" s="3">
        <v>3.1829999999999998</v>
      </c>
      <c r="AF109" s="3" t="s">
        <v>202</v>
      </c>
      <c r="AG109" s="14"/>
      <c r="AH109" s="14"/>
    </row>
    <row r="110" spans="1:718" x14ac:dyDescent="0.2">
      <c r="A110" s="3"/>
      <c r="B110" s="3" t="s">
        <v>190</v>
      </c>
      <c r="C110" s="15" t="s">
        <v>197</v>
      </c>
      <c r="D110" s="3">
        <v>20171006</v>
      </c>
      <c r="E110" s="3">
        <v>57.326000000000001</v>
      </c>
      <c r="F110" s="3">
        <v>51.704999999999998</v>
      </c>
      <c r="G110" s="3">
        <f t="shared" si="24"/>
        <v>1.1087128904361281</v>
      </c>
      <c r="H110" s="3" t="s">
        <v>50</v>
      </c>
      <c r="I110" s="3">
        <v>22.701000000000001</v>
      </c>
      <c r="J110" s="3">
        <v>2.5390000000000001</v>
      </c>
      <c r="K110" s="3">
        <v>6.51</v>
      </c>
      <c r="L110" s="3">
        <v>2.3069999999999999</v>
      </c>
      <c r="M110" s="3">
        <v>4.7919999999999998</v>
      </c>
      <c r="N110" s="3">
        <v>4.375</v>
      </c>
      <c r="O110" s="3">
        <v>3.948</v>
      </c>
      <c r="P110" s="3">
        <v>4.3040000000000003</v>
      </c>
      <c r="Q110" s="3">
        <v>5.9850000000000003</v>
      </c>
      <c r="R110" s="3">
        <v>5.3979999999999997</v>
      </c>
      <c r="S110" s="3">
        <v>3.4910000000000001</v>
      </c>
      <c r="T110" s="3">
        <v>6.1219999999999999</v>
      </c>
      <c r="U110" s="3">
        <v>4.141</v>
      </c>
      <c r="V110" s="3">
        <v>6.4539999999999997</v>
      </c>
      <c r="W110" s="3">
        <v>4.6779999999999999</v>
      </c>
      <c r="X110" s="3">
        <v>5.32</v>
      </c>
      <c r="Y110" s="3">
        <v>4.0190000000000001</v>
      </c>
      <c r="Z110" s="3">
        <v>4.3120000000000003</v>
      </c>
      <c r="AA110" s="3">
        <v>1.2270000000000001</v>
      </c>
      <c r="AB110" s="3">
        <v>2.9449999999999998</v>
      </c>
      <c r="AC110" s="3">
        <v>5.0609999999999999</v>
      </c>
      <c r="AD110" s="3">
        <v>3.516</v>
      </c>
      <c r="AE110" s="3">
        <v>2.7679999999999998</v>
      </c>
      <c r="AF110" s="3"/>
      <c r="AG110" s="14"/>
      <c r="AH110" s="14"/>
    </row>
    <row r="111" spans="1:718" x14ac:dyDescent="0.2">
      <c r="A111" s="3"/>
      <c r="B111" s="3" t="s">
        <v>191</v>
      </c>
      <c r="C111" s="15" t="s">
        <v>198</v>
      </c>
      <c r="D111" s="3">
        <v>20171006</v>
      </c>
      <c r="E111" s="3">
        <v>69.290999999999997</v>
      </c>
      <c r="F111" s="3">
        <v>62.41</v>
      </c>
      <c r="G111" s="3">
        <f t="shared" si="24"/>
        <v>1.1102547668642846</v>
      </c>
      <c r="H111" s="3" t="s">
        <v>50</v>
      </c>
      <c r="I111" s="3">
        <v>33.158999999999999</v>
      </c>
      <c r="J111" s="3">
        <v>3.5409999999999999</v>
      </c>
      <c r="K111" s="3">
        <v>9.9879999999999995</v>
      </c>
      <c r="L111" s="3">
        <v>3.024</v>
      </c>
      <c r="M111" s="3">
        <v>8.09</v>
      </c>
      <c r="N111" s="3">
        <v>6.5309999999999997</v>
      </c>
      <c r="O111" s="3">
        <v>5.8719999999999999</v>
      </c>
      <c r="P111" s="3">
        <v>6.5010000000000003</v>
      </c>
      <c r="Q111" s="3">
        <v>9.0869999999999997</v>
      </c>
      <c r="R111" s="3">
        <v>9.1229999999999993</v>
      </c>
      <c r="S111" s="3">
        <v>4.7750000000000004</v>
      </c>
      <c r="T111" s="3">
        <v>9.2200000000000006</v>
      </c>
      <c r="U111" s="3">
        <v>6.1929999999999996</v>
      </c>
      <c r="V111" s="3">
        <v>10.147</v>
      </c>
      <c r="W111" s="3">
        <v>7.9160000000000004</v>
      </c>
      <c r="X111" s="3">
        <v>7.6159999999999997</v>
      </c>
      <c r="Y111" s="3">
        <v>5.3479999999999999</v>
      </c>
      <c r="Z111" s="3">
        <v>5.899</v>
      </c>
      <c r="AA111" s="3">
        <v>1.708</v>
      </c>
      <c r="AB111" s="3">
        <v>4.0919999999999996</v>
      </c>
      <c r="AC111" s="3">
        <v>7.0279999999999996</v>
      </c>
      <c r="AD111" s="3">
        <v>4.827</v>
      </c>
      <c r="AE111" s="3">
        <v>3.9540000000000002</v>
      </c>
      <c r="AF111" s="3"/>
      <c r="AG111" s="14"/>
      <c r="AH111" s="14"/>
    </row>
    <row r="112" spans="1:718" x14ac:dyDescent="0.2">
      <c r="A112" s="3"/>
      <c r="B112" s="3" t="s">
        <v>192</v>
      </c>
      <c r="C112" s="15" t="s">
        <v>199</v>
      </c>
      <c r="D112" s="3">
        <v>20171006</v>
      </c>
      <c r="E112" s="3">
        <v>84.88</v>
      </c>
      <c r="F112" s="3">
        <v>78.37</v>
      </c>
      <c r="G112" s="3">
        <f t="shared" si="24"/>
        <v>1.0830675003189996</v>
      </c>
      <c r="H112" s="3" t="s">
        <v>50</v>
      </c>
      <c r="I112" s="3">
        <v>27.457999999999998</v>
      </c>
      <c r="J112" s="3">
        <v>2.9969999999999999</v>
      </c>
      <c r="K112" s="3">
        <v>7.7969999999999997</v>
      </c>
      <c r="L112" s="3">
        <v>2.4649999999999999</v>
      </c>
      <c r="M112" s="3">
        <v>6.0880000000000001</v>
      </c>
      <c r="N112" s="3">
        <v>5.5389999999999997</v>
      </c>
      <c r="O112" s="3">
        <v>4.8840000000000003</v>
      </c>
      <c r="P112" s="3">
        <v>5.532</v>
      </c>
      <c r="Q112" s="3">
        <v>7.5149999999999997</v>
      </c>
      <c r="R112" s="3">
        <v>7.1340000000000003</v>
      </c>
      <c r="S112" s="3">
        <v>3.9380000000000002</v>
      </c>
      <c r="T112" s="3">
        <v>7.86</v>
      </c>
      <c r="U112" s="3">
        <v>5.61</v>
      </c>
      <c r="V112" s="3">
        <v>8.5</v>
      </c>
      <c r="W112" s="3">
        <v>6.06</v>
      </c>
      <c r="X112" s="3">
        <v>6.6760000000000002</v>
      </c>
      <c r="Y112" s="3">
        <v>4.6689999999999996</v>
      </c>
      <c r="Z112" s="3">
        <v>5.1859999999999999</v>
      </c>
      <c r="AA112" s="3">
        <v>1.4650000000000001</v>
      </c>
      <c r="AB112" s="3">
        <v>3.391</v>
      </c>
      <c r="AC112" s="3">
        <v>6.4710000000000001</v>
      </c>
      <c r="AD112" s="3">
        <v>3.9950000000000001</v>
      </c>
      <c r="AE112" s="3">
        <v>3.4990000000000001</v>
      </c>
      <c r="AF112" s="3"/>
      <c r="AG112" s="14"/>
      <c r="AH112" s="14"/>
    </row>
    <row r="113" spans="1:34" x14ac:dyDescent="0.2">
      <c r="A113" s="3"/>
      <c r="B113" s="3" t="s">
        <v>193</v>
      </c>
      <c r="C113" s="15" t="s">
        <v>200</v>
      </c>
      <c r="D113" s="3">
        <v>20171006</v>
      </c>
      <c r="E113" s="3">
        <v>85.725999999999999</v>
      </c>
      <c r="F113" s="3">
        <v>79.430000000000007</v>
      </c>
      <c r="G113" s="3">
        <f t="shared" si="24"/>
        <v>1.079264761425154</v>
      </c>
      <c r="H113" s="3" t="s">
        <v>50</v>
      </c>
      <c r="I113" s="3">
        <v>24.172999999999998</v>
      </c>
      <c r="J113" s="3">
        <v>2.653</v>
      </c>
      <c r="K113" s="3">
        <v>7.085</v>
      </c>
      <c r="L113" s="3">
        <v>2.5049999999999999</v>
      </c>
      <c r="M113" s="3">
        <v>4.4459999999999997</v>
      </c>
      <c r="N113" s="3">
        <v>4.8259999999999996</v>
      </c>
      <c r="O113" s="3">
        <v>4.2149999999999999</v>
      </c>
      <c r="P113" s="3">
        <v>4.6390000000000002</v>
      </c>
      <c r="Q113" s="3">
        <v>6.2590000000000003</v>
      </c>
      <c r="R113" s="3">
        <v>5.524</v>
      </c>
      <c r="S113" s="3">
        <v>4.1790000000000003</v>
      </c>
      <c r="T113" s="3">
        <v>7.1630000000000003</v>
      </c>
      <c r="U113" s="3">
        <v>4.7709999999999999</v>
      </c>
      <c r="V113" s="3">
        <v>7.1520000000000001</v>
      </c>
      <c r="W113" s="3">
        <v>5.609</v>
      </c>
      <c r="X113" s="3">
        <v>5.9580000000000002</v>
      </c>
      <c r="Y113" s="3">
        <v>4.2</v>
      </c>
      <c r="Z113" s="3">
        <v>4.4340000000000002</v>
      </c>
      <c r="AA113" s="3">
        <v>1.2569999999999999</v>
      </c>
      <c r="AB113" s="3">
        <v>3.1509999999999998</v>
      </c>
      <c r="AC113" s="3">
        <v>5.19</v>
      </c>
      <c r="AD113" s="3">
        <v>3.8250000000000002</v>
      </c>
      <c r="AE113" s="3">
        <v>2.9590000000000001</v>
      </c>
      <c r="AF113" s="3"/>
      <c r="AG113" s="14"/>
      <c r="AH113" s="14"/>
    </row>
    <row r="114" spans="1:34" x14ac:dyDescent="0.2">
      <c r="A114" s="14"/>
      <c r="B114" s="14" t="s">
        <v>203</v>
      </c>
      <c r="C114" s="15" t="s">
        <v>209</v>
      </c>
      <c r="D114" s="16">
        <v>20171006</v>
      </c>
      <c r="E114" s="14">
        <v>97.009</v>
      </c>
      <c r="F114" s="14">
        <v>89.26</v>
      </c>
      <c r="G114" s="14">
        <f t="shared" ref="G114:G119" si="25">E114/F114</f>
        <v>1.086813802375084</v>
      </c>
      <c r="H114" s="3" t="s">
        <v>50</v>
      </c>
      <c r="I114" s="14">
        <v>22.082000000000001</v>
      </c>
      <c r="J114" s="14">
        <v>2.2749999999999999</v>
      </c>
      <c r="K114" s="14">
        <v>5.82</v>
      </c>
      <c r="L114" s="14">
        <v>2.1779999999999999</v>
      </c>
      <c r="M114" s="14">
        <v>5.008</v>
      </c>
      <c r="N114" s="14">
        <v>4.0869999999999997</v>
      </c>
      <c r="O114" s="14">
        <v>3.3820000000000001</v>
      </c>
      <c r="P114" s="14">
        <v>4.5010000000000003</v>
      </c>
      <c r="Q114" s="14">
        <v>6.0839999999999996</v>
      </c>
      <c r="R114" s="14">
        <v>5.3079999999999998</v>
      </c>
      <c r="S114" s="14">
        <v>3.28</v>
      </c>
      <c r="T114" s="14">
        <v>6.0640000000000001</v>
      </c>
      <c r="U114" s="14">
        <v>4.3289999999999997</v>
      </c>
      <c r="V114" s="14">
        <v>6.5220000000000002</v>
      </c>
      <c r="W114" s="14">
        <v>5.0469999999999997</v>
      </c>
      <c r="X114" s="14">
        <v>5.4720000000000004</v>
      </c>
      <c r="Y114" s="14">
        <v>3.6629999999999998</v>
      </c>
      <c r="Z114" s="14">
        <v>4.1890000000000001</v>
      </c>
      <c r="AA114" s="14">
        <v>1.18</v>
      </c>
      <c r="AB114" s="14">
        <v>3.3279999999999998</v>
      </c>
      <c r="AC114" s="14">
        <v>4.9379999999999997</v>
      </c>
      <c r="AD114" s="14">
        <v>3.6219999999999999</v>
      </c>
      <c r="AE114" s="14">
        <v>2.6150000000000002</v>
      </c>
      <c r="AF114" s="14"/>
      <c r="AG114" s="14"/>
      <c r="AH114" s="14"/>
    </row>
    <row r="115" spans="1:34" x14ac:dyDescent="0.2">
      <c r="A115" s="14"/>
      <c r="B115" s="14" t="s">
        <v>204</v>
      </c>
      <c r="C115" s="15" t="s">
        <v>210</v>
      </c>
      <c r="D115" s="16">
        <v>20171006</v>
      </c>
      <c r="E115" s="14">
        <v>104.60599999999999</v>
      </c>
      <c r="F115" s="14">
        <v>99.251999999999995</v>
      </c>
      <c r="G115" s="14">
        <f t="shared" si="25"/>
        <v>1.0539434973602546</v>
      </c>
      <c r="H115" s="3" t="s">
        <v>50</v>
      </c>
      <c r="I115" s="14">
        <v>20.154</v>
      </c>
      <c r="J115" s="14">
        <v>2.3809999999999998</v>
      </c>
      <c r="K115" s="14">
        <v>5.899</v>
      </c>
      <c r="L115" s="14">
        <v>2.0939999999999999</v>
      </c>
      <c r="M115" s="14">
        <v>4.5449999999999999</v>
      </c>
      <c r="N115" s="14">
        <v>4.1130000000000004</v>
      </c>
      <c r="O115" s="14">
        <v>3.6539999999999999</v>
      </c>
      <c r="P115" s="14">
        <v>4.1589999999999998</v>
      </c>
      <c r="Q115" s="14">
        <v>5.2679999999999998</v>
      </c>
      <c r="R115" s="14">
        <v>4.5709999999999997</v>
      </c>
      <c r="S115" s="14">
        <v>2.7789999999999999</v>
      </c>
      <c r="T115" s="14">
        <v>5.4020000000000001</v>
      </c>
      <c r="U115" s="14">
        <v>3.794</v>
      </c>
      <c r="V115" s="14">
        <v>5.992</v>
      </c>
      <c r="W115" s="14">
        <v>4.5919999999999996</v>
      </c>
      <c r="X115" s="14">
        <v>4.8550000000000004</v>
      </c>
      <c r="Y115" s="14">
        <v>3.335</v>
      </c>
      <c r="Z115" s="14">
        <v>3.597</v>
      </c>
      <c r="AA115" s="14">
        <v>1.0329999999999999</v>
      </c>
      <c r="AB115" s="14">
        <v>2.5419999999999998</v>
      </c>
      <c r="AC115" s="14">
        <v>4.5730000000000004</v>
      </c>
      <c r="AD115" s="14">
        <v>3.0139999999999998</v>
      </c>
      <c r="AE115" s="14">
        <v>2.3149999999999999</v>
      </c>
      <c r="AF115" s="14"/>
      <c r="AG115" s="14"/>
      <c r="AH115" s="14"/>
    </row>
    <row r="116" spans="1:34" x14ac:dyDescent="0.2">
      <c r="A116" s="14"/>
      <c r="B116" s="14" t="s">
        <v>205</v>
      </c>
      <c r="C116" s="15" t="s">
        <v>211</v>
      </c>
      <c r="D116" s="16">
        <v>20171006</v>
      </c>
      <c r="E116" s="14">
        <v>114.068</v>
      </c>
      <c r="F116" s="14">
        <v>113.905</v>
      </c>
      <c r="G116" s="14">
        <f t="shared" si="25"/>
        <v>1.0014310170756331</v>
      </c>
      <c r="H116" s="3" t="s">
        <v>50</v>
      </c>
      <c r="I116" s="14">
        <v>25.608000000000001</v>
      </c>
      <c r="J116" s="14">
        <v>2.742</v>
      </c>
      <c r="K116" s="14">
        <v>7.1139999999999999</v>
      </c>
      <c r="L116" s="14">
        <v>2.3050000000000002</v>
      </c>
      <c r="M116" s="14">
        <v>5.86</v>
      </c>
      <c r="N116" s="14">
        <v>4.8140000000000001</v>
      </c>
      <c r="O116" s="14">
        <v>4.1550000000000002</v>
      </c>
      <c r="P116" s="14">
        <v>5.2729999999999997</v>
      </c>
      <c r="Q116" s="14">
        <v>7.2409999999999997</v>
      </c>
      <c r="R116" s="14">
        <v>6.391</v>
      </c>
      <c r="S116" s="14">
        <v>3.6219999999999999</v>
      </c>
      <c r="T116" s="14">
        <v>6.7709999999999999</v>
      </c>
      <c r="U116" s="14">
        <v>4.923</v>
      </c>
      <c r="V116" s="14">
        <v>7.3929999999999998</v>
      </c>
      <c r="W116" s="14">
        <v>5.7640000000000002</v>
      </c>
      <c r="X116" s="14">
        <v>6.4649999999999999</v>
      </c>
      <c r="Y116" s="14">
        <v>4.2779999999999996</v>
      </c>
      <c r="Z116" s="14">
        <v>4.74</v>
      </c>
      <c r="AA116" s="14">
        <v>1.39</v>
      </c>
      <c r="AB116" s="14">
        <v>3.524</v>
      </c>
      <c r="AC116" s="14">
        <v>5.7569999999999997</v>
      </c>
      <c r="AD116" s="14">
        <v>4.0620000000000003</v>
      </c>
      <c r="AE116" s="14">
        <v>3.0659999999999998</v>
      </c>
      <c r="AF116" s="14"/>
      <c r="AG116" s="14"/>
      <c r="AH116" s="14"/>
    </row>
    <row r="117" spans="1:34" x14ac:dyDescent="0.2">
      <c r="A117" s="14"/>
      <c r="B117" s="14" t="s">
        <v>206</v>
      </c>
      <c r="C117" s="15" t="s">
        <v>212</v>
      </c>
      <c r="D117" s="16">
        <v>20171006</v>
      </c>
      <c r="E117" s="14">
        <v>126.878</v>
      </c>
      <c r="F117" s="14">
        <v>116.133</v>
      </c>
      <c r="G117" s="14">
        <f t="shared" si="25"/>
        <v>1.0925232276786099</v>
      </c>
      <c r="H117" s="3" t="s">
        <v>50</v>
      </c>
      <c r="I117" s="14">
        <v>22.087</v>
      </c>
      <c r="J117" s="14">
        <v>2.5110000000000001</v>
      </c>
      <c r="K117" s="14">
        <v>6.2469999999999999</v>
      </c>
      <c r="L117" s="14">
        <v>2.214</v>
      </c>
      <c r="M117" s="14">
        <v>4.6369999999999996</v>
      </c>
      <c r="N117" s="14">
        <v>4.3650000000000002</v>
      </c>
      <c r="O117" s="14">
        <v>3.8540000000000001</v>
      </c>
      <c r="P117" s="14">
        <v>4.4589999999999996</v>
      </c>
      <c r="Q117" s="14">
        <v>6</v>
      </c>
      <c r="R117" s="14">
        <v>4.83</v>
      </c>
      <c r="S117" s="14">
        <v>3.4380000000000002</v>
      </c>
      <c r="T117" s="14">
        <v>5.9630000000000001</v>
      </c>
      <c r="U117" s="14">
        <v>4.298</v>
      </c>
      <c r="V117" s="14">
        <v>6.1589999999999998</v>
      </c>
      <c r="W117" s="14">
        <v>4.4470000000000001</v>
      </c>
      <c r="X117" s="14">
        <v>5.4960000000000004</v>
      </c>
      <c r="Y117" s="14">
        <v>3.9990000000000001</v>
      </c>
      <c r="Z117" s="14">
        <v>4.1639999999999997</v>
      </c>
      <c r="AA117" s="14">
        <v>1.1910000000000001</v>
      </c>
      <c r="AB117" s="14">
        <v>3.1619999999999999</v>
      </c>
      <c r="AC117" s="14">
        <v>5.1440000000000001</v>
      </c>
      <c r="AD117" s="14">
        <v>3.794</v>
      </c>
      <c r="AE117" s="14">
        <v>2.649</v>
      </c>
      <c r="AF117" s="14"/>
      <c r="AG117" s="14"/>
      <c r="AH117" s="14"/>
    </row>
    <row r="118" spans="1:34" x14ac:dyDescent="0.2">
      <c r="A118" s="14"/>
      <c r="B118" s="14" t="s">
        <v>207</v>
      </c>
      <c r="C118" s="15" t="s">
        <v>213</v>
      </c>
      <c r="D118" s="16">
        <v>20171006</v>
      </c>
      <c r="E118" s="14">
        <v>105.26600000000001</v>
      </c>
      <c r="F118" s="14">
        <v>96.314999999999998</v>
      </c>
      <c r="G118" s="14">
        <f t="shared" si="25"/>
        <v>1.0929346415407777</v>
      </c>
      <c r="H118" s="3" t="s">
        <v>50</v>
      </c>
      <c r="I118" s="14">
        <v>22.062000000000001</v>
      </c>
      <c r="J118" s="14">
        <v>2.5049999999999999</v>
      </c>
      <c r="K118" s="14">
        <v>6.1580000000000004</v>
      </c>
      <c r="L118" s="14">
        <v>2.0659999999999998</v>
      </c>
      <c r="M118" s="14">
        <v>4.6710000000000003</v>
      </c>
      <c r="N118" s="14">
        <v>4.165</v>
      </c>
      <c r="O118" s="14">
        <v>3.843</v>
      </c>
      <c r="P118" s="14">
        <v>3.976</v>
      </c>
      <c r="Q118" s="14">
        <v>5.35</v>
      </c>
      <c r="R118" s="14">
        <v>4.577</v>
      </c>
      <c r="S118" s="14">
        <v>3.1469999999999998</v>
      </c>
      <c r="T118" s="14">
        <v>5.6340000000000003</v>
      </c>
      <c r="U118" s="14">
        <v>3.9649999999999999</v>
      </c>
      <c r="V118" s="14">
        <v>6.39</v>
      </c>
      <c r="W118" s="14">
        <v>5.0709999999999997</v>
      </c>
      <c r="X118" s="14">
        <v>5.6440000000000001</v>
      </c>
      <c r="Y118" s="14">
        <v>3.7440000000000002</v>
      </c>
      <c r="Z118" s="14">
        <v>4.2549999999999999</v>
      </c>
      <c r="AA118" s="14">
        <v>1.2689999999999999</v>
      </c>
      <c r="AB118" s="14">
        <v>3.351</v>
      </c>
      <c r="AC118" s="14">
        <v>5.218</v>
      </c>
      <c r="AD118" s="14">
        <v>3.669</v>
      </c>
      <c r="AE118" s="14">
        <v>2.5030000000000001</v>
      </c>
      <c r="AF118" s="14"/>
      <c r="AG118" s="14"/>
      <c r="AH118" s="14"/>
    </row>
    <row r="119" spans="1:34" x14ac:dyDescent="0.2">
      <c r="A119" s="3"/>
      <c r="B119" s="3" t="s">
        <v>208</v>
      </c>
      <c r="C119" s="15" t="s">
        <v>214</v>
      </c>
      <c r="D119" s="16">
        <v>20171006</v>
      </c>
      <c r="E119" s="3">
        <v>88.953999999999994</v>
      </c>
      <c r="F119" s="3">
        <v>85.343000000000004</v>
      </c>
      <c r="G119" s="3">
        <f t="shared" si="25"/>
        <v>1.042311613137574</v>
      </c>
      <c r="H119" s="3" t="s">
        <v>50</v>
      </c>
      <c r="I119" s="3">
        <v>23.163</v>
      </c>
      <c r="J119" s="3">
        <v>2.6819999999999999</v>
      </c>
      <c r="K119" s="3">
        <v>7.2249999999999996</v>
      </c>
      <c r="L119" s="3">
        <v>2.4460000000000002</v>
      </c>
      <c r="M119" s="3">
        <v>5.548</v>
      </c>
      <c r="N119" s="3">
        <v>4.8460000000000001</v>
      </c>
      <c r="O119" s="3">
        <v>4.1740000000000004</v>
      </c>
      <c r="P119" s="3">
        <v>5.0720000000000001</v>
      </c>
      <c r="Q119" s="3">
        <v>6.4560000000000004</v>
      </c>
      <c r="R119" s="3">
        <v>5.35</v>
      </c>
      <c r="S119" s="3">
        <v>3.2839999999999998</v>
      </c>
      <c r="T119" s="3">
        <v>6.444</v>
      </c>
      <c r="U119" s="3">
        <v>4.7409999999999997</v>
      </c>
      <c r="V119" s="3">
        <v>6.4059999999999997</v>
      </c>
      <c r="W119" s="3">
        <v>5.2939999999999996</v>
      </c>
      <c r="X119" s="3">
        <v>5.9459999999999997</v>
      </c>
      <c r="Y119" s="3">
        <v>3.5609999999999999</v>
      </c>
      <c r="Z119" s="3">
        <v>3.9670000000000001</v>
      </c>
      <c r="AA119" s="3">
        <v>1.2</v>
      </c>
      <c r="AB119" s="3">
        <v>3.4359999999999999</v>
      </c>
      <c r="AC119" s="3">
        <v>4.681</v>
      </c>
      <c r="AD119" s="3">
        <v>3.9380000000000002</v>
      </c>
      <c r="AE119" s="3">
        <v>2.8159999999999998</v>
      </c>
      <c r="AF119" s="3"/>
      <c r="AG119" s="14"/>
      <c r="AH119" s="14"/>
    </row>
    <row r="120" spans="1:34" x14ac:dyDescent="0.2">
      <c r="A120" s="14"/>
      <c r="B120" s="23" t="s">
        <v>227</v>
      </c>
      <c r="C120" s="23" t="s">
        <v>228</v>
      </c>
      <c r="D120" s="23">
        <v>20171015</v>
      </c>
      <c r="E120" s="14">
        <v>44.194000000000003</v>
      </c>
      <c r="F120" s="14">
        <v>39.043999999999997</v>
      </c>
      <c r="G120" s="14">
        <f t="shared" ref="G120:G134" si="26">E120/F120</f>
        <v>1.1319024690093229</v>
      </c>
      <c r="H120" s="14" t="s">
        <v>50</v>
      </c>
      <c r="I120" s="14">
        <v>21.873999999999999</v>
      </c>
      <c r="J120" s="14">
        <v>1.915</v>
      </c>
      <c r="K120" s="14">
        <v>5.64</v>
      </c>
      <c r="L120" s="14">
        <v>1.8420000000000001</v>
      </c>
      <c r="M120" s="14">
        <v>4.9180000000000001</v>
      </c>
      <c r="N120" s="14">
        <v>4.3849999999999998</v>
      </c>
      <c r="O120" s="14">
        <v>3.9460000000000002</v>
      </c>
      <c r="P120" s="14">
        <v>4.3890000000000002</v>
      </c>
      <c r="Q120" s="14">
        <v>6.0540000000000003</v>
      </c>
      <c r="R120" s="14">
        <v>5.1059999999999999</v>
      </c>
      <c r="S120" s="14">
        <v>3.5539999999999998</v>
      </c>
      <c r="T120" s="14">
        <v>5.9080000000000004</v>
      </c>
      <c r="U120" s="14">
        <v>4.0149999999999997</v>
      </c>
      <c r="V120" s="14">
        <v>6.3150000000000004</v>
      </c>
      <c r="W120" s="14">
        <v>4.476</v>
      </c>
      <c r="X120" s="14">
        <v>5.2919999999999998</v>
      </c>
      <c r="Y120" s="14">
        <v>4.1340000000000003</v>
      </c>
      <c r="Z120" s="14">
        <v>4.3109999999999999</v>
      </c>
      <c r="AA120" s="14">
        <v>1.153</v>
      </c>
      <c r="AB120" s="14">
        <v>2.9009999999999998</v>
      </c>
      <c r="AC120" s="14">
        <v>5.1820000000000004</v>
      </c>
      <c r="AD120" s="14">
        <v>3.5049999999999999</v>
      </c>
      <c r="AE120" s="14">
        <v>2.738</v>
      </c>
      <c r="AF120" s="14"/>
      <c r="AG120" s="14"/>
      <c r="AH120" s="14"/>
    </row>
    <row r="121" spans="1:34" x14ac:dyDescent="0.2">
      <c r="A121" s="14"/>
      <c r="B121" s="23" t="s">
        <v>229</v>
      </c>
      <c r="C121" s="23" t="s">
        <v>230</v>
      </c>
      <c r="D121" s="23">
        <v>20171015</v>
      </c>
      <c r="E121" s="14">
        <v>64.787999999999997</v>
      </c>
      <c r="F121" s="14">
        <v>57.113</v>
      </c>
      <c r="G121" s="14">
        <f t="shared" si="26"/>
        <v>1.134382714968571</v>
      </c>
      <c r="H121" s="14" t="s">
        <v>50</v>
      </c>
      <c r="I121" s="14">
        <v>17.024000000000001</v>
      </c>
      <c r="J121" s="14">
        <v>1.6830000000000001</v>
      </c>
      <c r="K121" s="14">
        <v>4.3760000000000003</v>
      </c>
      <c r="L121" s="14">
        <v>1.5720000000000001</v>
      </c>
      <c r="M121" s="14">
        <v>3.74</v>
      </c>
      <c r="N121" s="14">
        <v>2.69</v>
      </c>
      <c r="O121" s="14">
        <v>2.3580000000000001</v>
      </c>
      <c r="P121" s="14">
        <v>3.2949999999999999</v>
      </c>
      <c r="Q121" s="14">
        <v>4.0720000000000001</v>
      </c>
      <c r="R121" s="14">
        <v>3.4750000000000001</v>
      </c>
      <c r="S121" s="14">
        <v>1.907</v>
      </c>
      <c r="T121" s="14">
        <v>4.0659999999999998</v>
      </c>
      <c r="U121" s="14">
        <v>3.0150000000000001</v>
      </c>
      <c r="V121" s="14">
        <v>5.0460000000000003</v>
      </c>
      <c r="W121" s="14">
        <v>3.99</v>
      </c>
      <c r="X121" s="14">
        <v>4.2850000000000001</v>
      </c>
      <c r="Y121" s="14">
        <v>3.1120000000000001</v>
      </c>
      <c r="Z121" s="14">
        <v>3.4729999999999999</v>
      </c>
      <c r="AA121" s="14">
        <v>0.90900000000000003</v>
      </c>
      <c r="AB121" s="14">
        <v>2.7519999999999998</v>
      </c>
      <c r="AC121" s="14">
        <v>4.0019999999999998</v>
      </c>
      <c r="AD121" s="14">
        <v>2.9620000000000002</v>
      </c>
      <c r="AE121" s="14">
        <v>1.9750000000000001</v>
      </c>
      <c r="AF121" s="14"/>
      <c r="AG121" s="14"/>
      <c r="AH121" s="14"/>
    </row>
    <row r="122" spans="1:34" x14ac:dyDescent="0.2">
      <c r="A122" s="14"/>
      <c r="B122" s="23" t="s">
        <v>231</v>
      </c>
      <c r="C122" s="23" t="s">
        <v>232</v>
      </c>
      <c r="D122" s="23">
        <v>20171015</v>
      </c>
      <c r="E122" s="14">
        <v>72.67</v>
      </c>
      <c r="F122" s="14">
        <v>60.927999999999997</v>
      </c>
      <c r="G122" s="14">
        <f t="shared" si="26"/>
        <v>1.1927192752100841</v>
      </c>
      <c r="H122" s="14" t="s">
        <v>50</v>
      </c>
      <c r="I122" s="14">
        <v>12.804</v>
      </c>
      <c r="J122" s="14">
        <v>1.6080000000000001</v>
      </c>
      <c r="K122" s="14">
        <v>3.782</v>
      </c>
      <c r="L122" s="14">
        <v>1.397</v>
      </c>
      <c r="M122" s="14">
        <v>2.5209999999999999</v>
      </c>
      <c r="N122" s="14">
        <v>2.4</v>
      </c>
      <c r="O122" s="14">
        <v>2.222</v>
      </c>
      <c r="P122" s="14">
        <v>2.4260000000000002</v>
      </c>
      <c r="Q122" s="14">
        <v>3.3380000000000001</v>
      </c>
      <c r="R122" s="14">
        <v>2.4950000000000001</v>
      </c>
      <c r="S122" s="14">
        <v>2.0249999999999999</v>
      </c>
      <c r="T122" s="14">
        <v>3.355</v>
      </c>
      <c r="U122" s="14">
        <v>2.5310000000000001</v>
      </c>
      <c r="V122" s="14">
        <v>3.6880000000000002</v>
      </c>
      <c r="W122" s="14">
        <v>2.9689999999999999</v>
      </c>
      <c r="X122" s="14">
        <v>3.48</v>
      </c>
      <c r="Y122" s="14">
        <v>2.1389999999999998</v>
      </c>
      <c r="Z122" s="14">
        <v>2.3410000000000002</v>
      </c>
      <c r="AA122" s="14">
        <v>0.71699999999999997</v>
      </c>
      <c r="AB122" s="14">
        <v>1.861</v>
      </c>
      <c r="AC122" s="14">
        <v>2.907</v>
      </c>
      <c r="AD122" s="14">
        <v>2.21</v>
      </c>
      <c r="AE122" s="14">
        <v>1.669</v>
      </c>
      <c r="AF122" s="14"/>
      <c r="AG122" s="14"/>
      <c r="AH122" s="14"/>
    </row>
    <row r="123" spans="1:34" x14ac:dyDescent="0.2">
      <c r="A123" s="14"/>
      <c r="B123" s="23" t="s">
        <v>233</v>
      </c>
      <c r="C123" s="23" t="s">
        <v>234</v>
      </c>
      <c r="D123" s="23">
        <v>20171015</v>
      </c>
      <c r="E123" s="14">
        <v>107.553</v>
      </c>
      <c r="F123" s="14">
        <v>98.213999999999999</v>
      </c>
      <c r="G123" s="14">
        <f t="shared" si="26"/>
        <v>1.0950882766204411</v>
      </c>
      <c r="H123" s="14" t="s">
        <v>50</v>
      </c>
      <c r="I123" s="14">
        <v>13.539</v>
      </c>
      <c r="J123" s="14">
        <v>1.0429999999999999</v>
      </c>
      <c r="K123" s="14">
        <v>3.1150000000000002</v>
      </c>
      <c r="L123" s="14">
        <v>0.88700000000000001</v>
      </c>
      <c r="M123" s="14">
        <v>3.0009999999999999</v>
      </c>
      <c r="N123" s="14">
        <v>2.2000000000000002</v>
      </c>
      <c r="O123" s="14">
        <v>1.962</v>
      </c>
      <c r="P123" s="14">
        <v>2.722</v>
      </c>
      <c r="Q123" s="14">
        <v>4.0369999999999999</v>
      </c>
      <c r="R123" s="14">
        <v>3.1819999999999999</v>
      </c>
      <c r="S123" s="14">
        <v>2.3109999999999999</v>
      </c>
      <c r="T123" s="14">
        <v>3.5670000000000002</v>
      </c>
      <c r="U123" s="14">
        <v>2.6259999999999999</v>
      </c>
      <c r="V123" s="14">
        <v>3.827</v>
      </c>
      <c r="W123" s="14">
        <v>2.8759999999999999</v>
      </c>
      <c r="X123" s="14">
        <v>3.5430000000000001</v>
      </c>
      <c r="Y123" s="14">
        <v>2.5350000000000001</v>
      </c>
      <c r="Z123" s="14">
        <v>2.6440000000000001</v>
      </c>
      <c r="AA123" s="14">
        <v>0.79300000000000004</v>
      </c>
      <c r="AB123" s="14">
        <v>2.1040000000000001</v>
      </c>
      <c r="AC123" s="14">
        <v>3.2120000000000002</v>
      </c>
      <c r="AD123" s="14">
        <v>2.52</v>
      </c>
      <c r="AE123" s="14">
        <v>1.677</v>
      </c>
      <c r="AF123" s="14"/>
      <c r="AG123" s="14"/>
      <c r="AH123" s="14"/>
    </row>
    <row r="124" spans="1:34" x14ac:dyDescent="0.2">
      <c r="A124" s="14"/>
      <c r="B124" s="23" t="s">
        <v>235</v>
      </c>
      <c r="C124" s="23" t="s">
        <v>236</v>
      </c>
      <c r="D124" s="23">
        <v>20171019</v>
      </c>
      <c r="E124" s="14">
        <v>57.64</v>
      </c>
      <c r="F124" s="14">
        <v>43.466999999999999</v>
      </c>
      <c r="G124" s="14">
        <f t="shared" si="26"/>
        <v>1.3260634504336624</v>
      </c>
      <c r="H124" s="3" t="s">
        <v>51</v>
      </c>
      <c r="I124" s="14">
        <v>15.048</v>
      </c>
      <c r="J124" s="14">
        <v>1.536</v>
      </c>
      <c r="K124" s="14">
        <v>3.71</v>
      </c>
      <c r="L124" s="14">
        <v>1.2350000000000001</v>
      </c>
      <c r="M124" s="14">
        <v>3.1829999999999998</v>
      </c>
      <c r="N124" s="14">
        <v>3.0190000000000001</v>
      </c>
      <c r="O124" s="14">
        <v>2.734</v>
      </c>
      <c r="P124" s="14">
        <v>2.8050000000000002</v>
      </c>
      <c r="Q124" s="14">
        <v>3.7210000000000001</v>
      </c>
      <c r="R124" s="14">
        <v>3.2749999999999999</v>
      </c>
      <c r="S124" s="14">
        <v>1.952</v>
      </c>
      <c r="T124" s="14">
        <v>3.8929999999999998</v>
      </c>
      <c r="U124" s="14">
        <v>2.8889999999999998</v>
      </c>
      <c r="V124" s="14">
        <v>4.335</v>
      </c>
      <c r="W124" s="14">
        <v>3.4079999999999999</v>
      </c>
      <c r="X124" s="14">
        <v>3.5630000000000002</v>
      </c>
      <c r="Y124" s="14">
        <v>2.5449999999999999</v>
      </c>
      <c r="Z124" s="14">
        <v>2.8490000000000002</v>
      </c>
      <c r="AA124" s="14">
        <v>0.88900000000000001</v>
      </c>
      <c r="AB124" s="14">
        <v>2.2120000000000002</v>
      </c>
      <c r="AC124" s="14">
        <v>3.145</v>
      </c>
      <c r="AD124" s="14">
        <v>2.504</v>
      </c>
      <c r="AE124" s="14">
        <v>1.7270000000000001</v>
      </c>
      <c r="AF124" s="14"/>
      <c r="AG124" s="14"/>
      <c r="AH124" s="14"/>
    </row>
    <row r="125" spans="1:34" x14ac:dyDescent="0.2">
      <c r="A125" s="14"/>
      <c r="B125" s="23" t="s">
        <v>237</v>
      </c>
      <c r="C125" s="23" t="s">
        <v>238</v>
      </c>
      <c r="D125" s="23">
        <v>20171019</v>
      </c>
      <c r="E125" s="14">
        <v>40.805</v>
      </c>
      <c r="F125" s="14">
        <v>31.686</v>
      </c>
      <c r="G125" s="14">
        <f t="shared" si="26"/>
        <v>1.2877927160260052</v>
      </c>
      <c r="H125" s="3" t="s">
        <v>50</v>
      </c>
      <c r="I125" s="14">
        <v>11.891999999999999</v>
      </c>
      <c r="J125" s="14">
        <v>1.391</v>
      </c>
      <c r="K125" s="14">
        <v>3.3620000000000001</v>
      </c>
      <c r="L125" s="14">
        <v>1.2250000000000001</v>
      </c>
      <c r="M125" s="14">
        <v>2.4380000000000002</v>
      </c>
      <c r="N125" s="14">
        <v>2.379</v>
      </c>
      <c r="O125" s="14">
        <v>2.1840000000000002</v>
      </c>
      <c r="P125" s="14">
        <v>2.2690000000000001</v>
      </c>
      <c r="Q125" s="14">
        <v>2.9580000000000002</v>
      </c>
      <c r="R125" s="14">
        <v>2.452</v>
      </c>
      <c r="S125" s="14">
        <v>1.5960000000000001</v>
      </c>
      <c r="T125" s="14">
        <v>3.01</v>
      </c>
      <c r="U125" s="14">
        <v>2.202</v>
      </c>
      <c r="V125" s="14">
        <v>3.4169999999999998</v>
      </c>
      <c r="W125" s="14">
        <v>2.7549999999999999</v>
      </c>
      <c r="X125" s="14">
        <v>2.97</v>
      </c>
      <c r="Y125" s="14">
        <v>2.3650000000000002</v>
      </c>
      <c r="Z125" s="14">
        <v>2.4119999999999999</v>
      </c>
      <c r="AA125" s="14">
        <v>0.66</v>
      </c>
      <c r="AB125" s="14">
        <v>1.855</v>
      </c>
      <c r="AC125" s="14">
        <v>2.6269999999999998</v>
      </c>
      <c r="AD125" s="14">
        <v>2.1909999999999998</v>
      </c>
      <c r="AE125" s="14">
        <v>1.3640000000000001</v>
      </c>
      <c r="AF125" s="14"/>
      <c r="AG125" s="14"/>
      <c r="AH125" s="14"/>
    </row>
    <row r="126" spans="1:34" x14ac:dyDescent="0.2">
      <c r="A126" s="14"/>
      <c r="B126" s="23" t="s">
        <v>239</v>
      </c>
      <c r="C126" s="23" t="s">
        <v>240</v>
      </c>
      <c r="D126" s="23">
        <v>20171019</v>
      </c>
      <c r="E126" s="14">
        <v>67.882000000000005</v>
      </c>
      <c r="F126" s="14">
        <v>52.274999999999999</v>
      </c>
      <c r="G126" s="14">
        <f t="shared" si="26"/>
        <v>1.2985557149689144</v>
      </c>
      <c r="H126" s="3" t="s">
        <v>50</v>
      </c>
      <c r="I126" s="14">
        <v>13.446</v>
      </c>
      <c r="J126" s="14">
        <v>1.3049999999999999</v>
      </c>
      <c r="K126" s="14">
        <v>3.6669999999999998</v>
      </c>
      <c r="L126" s="14">
        <v>1.1870000000000001</v>
      </c>
      <c r="M126" s="14">
        <v>3.0609999999999999</v>
      </c>
      <c r="N126" s="14">
        <v>2.8479999999999999</v>
      </c>
      <c r="O126" s="14">
        <v>2.5739999999999998</v>
      </c>
      <c r="P126" s="14">
        <v>2.726</v>
      </c>
      <c r="Q126" s="14">
        <v>3.4689999999999999</v>
      </c>
      <c r="R126" s="14">
        <v>2.927</v>
      </c>
      <c r="S126" s="14">
        <v>1.863</v>
      </c>
      <c r="T126" s="14">
        <v>3.5510000000000002</v>
      </c>
      <c r="U126" s="14">
        <v>2.5219999999999998</v>
      </c>
      <c r="V126" s="14">
        <v>3.8479999999999999</v>
      </c>
      <c r="W126" s="14">
        <v>3.0510000000000002</v>
      </c>
      <c r="X126" s="14">
        <v>3.2730000000000001</v>
      </c>
      <c r="Y126" s="14">
        <v>2.1429999999999998</v>
      </c>
      <c r="Z126" s="14">
        <v>2.4540000000000002</v>
      </c>
      <c r="AA126" s="14">
        <v>0.67100000000000004</v>
      </c>
      <c r="AB126" s="14">
        <v>2.0750000000000002</v>
      </c>
      <c r="AC126" s="14">
        <v>2.9359999999999999</v>
      </c>
      <c r="AD126" s="14">
        <v>2.21</v>
      </c>
      <c r="AE126" s="14">
        <v>1.494</v>
      </c>
      <c r="AF126" s="14"/>
      <c r="AG126" s="14"/>
      <c r="AH126" s="14"/>
    </row>
    <row r="127" spans="1:34" x14ac:dyDescent="0.2">
      <c r="A127" s="14"/>
      <c r="B127" s="23" t="s">
        <v>241</v>
      </c>
      <c r="C127" s="23" t="s">
        <v>242</v>
      </c>
      <c r="D127" s="23">
        <v>20171019</v>
      </c>
      <c r="E127" s="14">
        <v>95.897999999999996</v>
      </c>
      <c r="F127" s="14">
        <v>78.403000000000006</v>
      </c>
      <c r="G127" s="14">
        <f t="shared" si="26"/>
        <v>1.2231419716082292</v>
      </c>
      <c r="H127" s="3" t="s">
        <v>50</v>
      </c>
      <c r="I127" s="14">
        <v>22.297999999999998</v>
      </c>
      <c r="J127" s="14">
        <v>2.2330000000000001</v>
      </c>
      <c r="K127" s="14">
        <v>5.82</v>
      </c>
      <c r="L127" s="14">
        <v>1.643</v>
      </c>
      <c r="M127" s="14">
        <v>4.8639999999999999</v>
      </c>
      <c r="N127" s="14">
        <v>4.468</v>
      </c>
      <c r="O127" s="14">
        <v>4.282</v>
      </c>
      <c r="P127" s="14">
        <v>4.4580000000000002</v>
      </c>
      <c r="Q127" s="14">
        <v>6.1109999999999998</v>
      </c>
      <c r="R127" s="14">
        <v>4.8209999999999997</v>
      </c>
      <c r="S127" s="14">
        <v>3.5139999999999998</v>
      </c>
      <c r="T127" s="14">
        <v>6.0830000000000002</v>
      </c>
      <c r="U127" s="14">
        <v>4.5380000000000003</v>
      </c>
      <c r="V127" s="14">
        <v>6.367</v>
      </c>
      <c r="W127" s="14">
        <v>5.0570000000000004</v>
      </c>
      <c r="X127" s="14">
        <v>5.8680000000000003</v>
      </c>
      <c r="Y127" s="14">
        <v>3.847</v>
      </c>
      <c r="Z127" s="14">
        <v>4.29</v>
      </c>
      <c r="AA127" s="14">
        <v>1.2490000000000001</v>
      </c>
      <c r="AB127" s="14">
        <v>3.294</v>
      </c>
      <c r="AC127" s="14">
        <v>4.8920000000000003</v>
      </c>
      <c r="AD127" s="14">
        <v>3.7559999999999998</v>
      </c>
      <c r="AE127" s="14">
        <v>2.8039999999999998</v>
      </c>
      <c r="AF127" s="14"/>
      <c r="AG127" s="14"/>
      <c r="AH127" s="14"/>
    </row>
    <row r="128" spans="1:34" x14ac:dyDescent="0.2">
      <c r="A128" s="14"/>
      <c r="B128" s="23" t="s">
        <v>243</v>
      </c>
      <c r="C128" s="23" t="s">
        <v>244</v>
      </c>
      <c r="D128" s="23">
        <v>20171019</v>
      </c>
      <c r="E128" s="14">
        <v>39.505000000000003</v>
      </c>
      <c r="F128" s="14">
        <v>34.494</v>
      </c>
      <c r="G128" s="14">
        <f t="shared" si="26"/>
        <v>1.1452716414448891</v>
      </c>
      <c r="H128" s="3" t="s">
        <v>50</v>
      </c>
      <c r="I128" s="14">
        <v>11.988</v>
      </c>
      <c r="J128" s="14">
        <v>1.1839999999999999</v>
      </c>
      <c r="K128" s="14">
        <v>3.169</v>
      </c>
      <c r="L128" s="14">
        <v>1.2110000000000001</v>
      </c>
      <c r="M128" s="14">
        <v>2.4169999999999998</v>
      </c>
      <c r="N128" s="14">
        <v>2.2949999999999999</v>
      </c>
      <c r="O128" s="14">
        <v>1.9610000000000001</v>
      </c>
      <c r="P128" s="14">
        <v>2.4540000000000002</v>
      </c>
      <c r="Q128" s="14">
        <v>2.9860000000000002</v>
      </c>
      <c r="R128" s="14">
        <v>2.698</v>
      </c>
      <c r="S128" s="14">
        <v>1.4339999999999999</v>
      </c>
      <c r="T128" s="14">
        <v>3.3090000000000002</v>
      </c>
      <c r="U128" s="14">
        <v>2.4700000000000002</v>
      </c>
      <c r="V128" s="14">
        <v>3.9510000000000001</v>
      </c>
      <c r="W128" s="14">
        <v>3.177</v>
      </c>
      <c r="X128" s="14">
        <v>3.016</v>
      </c>
      <c r="Y128" s="14">
        <v>1.9890000000000001</v>
      </c>
      <c r="Z128" s="14">
        <v>2.3340000000000001</v>
      </c>
      <c r="AA128" s="14">
        <v>0.70299999999999996</v>
      </c>
      <c r="AB128" s="14">
        <v>1.8380000000000001</v>
      </c>
      <c r="AC128" s="14">
        <v>2.6960000000000002</v>
      </c>
      <c r="AD128" s="14">
        <v>1.998</v>
      </c>
      <c r="AE128" s="14">
        <v>1.498</v>
      </c>
      <c r="AF128" s="14"/>
      <c r="AG128" s="14"/>
      <c r="AH128" s="14"/>
    </row>
    <row r="129" spans="1:34" x14ac:dyDescent="0.2">
      <c r="A129" s="14"/>
      <c r="B129" s="23" t="s">
        <v>245</v>
      </c>
      <c r="C129" s="23" t="s">
        <v>246</v>
      </c>
      <c r="D129" s="23">
        <v>20171019</v>
      </c>
      <c r="E129" s="14">
        <v>39.716999999999999</v>
      </c>
      <c r="F129" s="14">
        <v>38.436999999999998</v>
      </c>
      <c r="G129" s="14">
        <f t="shared" si="26"/>
        <v>1.0333012461950726</v>
      </c>
      <c r="H129" s="3" t="s">
        <v>50</v>
      </c>
      <c r="I129" s="14">
        <v>16.847999999999999</v>
      </c>
      <c r="J129" s="14">
        <v>1.8380000000000001</v>
      </c>
      <c r="K129" s="14">
        <v>4.8890000000000002</v>
      </c>
      <c r="L129" s="14">
        <v>1.6040000000000001</v>
      </c>
      <c r="M129" s="14">
        <v>3.5819999999999999</v>
      </c>
      <c r="N129" s="14">
        <v>3.8809999999999998</v>
      </c>
      <c r="O129" s="14">
        <v>3.4580000000000002</v>
      </c>
      <c r="P129" s="14">
        <v>3.548</v>
      </c>
      <c r="Q129" s="14">
        <v>4.3550000000000004</v>
      </c>
      <c r="R129" s="14">
        <v>3.2879999999999998</v>
      </c>
      <c r="S129" s="14">
        <v>2.3199999999999998</v>
      </c>
      <c r="T129" s="14">
        <v>4.4580000000000002</v>
      </c>
      <c r="U129" s="14">
        <v>3.3250000000000002</v>
      </c>
      <c r="V129" s="14">
        <v>4.843</v>
      </c>
      <c r="W129" s="14">
        <v>3.7050000000000001</v>
      </c>
      <c r="X129" s="14">
        <v>4.16</v>
      </c>
      <c r="Y129" s="14">
        <v>2.9359999999999999</v>
      </c>
      <c r="Z129" s="14">
        <v>3.149</v>
      </c>
      <c r="AA129" s="14">
        <v>0.85599999999999998</v>
      </c>
      <c r="AB129" s="14">
        <v>2.3159999999999998</v>
      </c>
      <c r="AC129" s="14">
        <v>3.7709999999999999</v>
      </c>
      <c r="AD129" s="14">
        <v>2.6760000000000002</v>
      </c>
      <c r="AE129" s="14">
        <v>1.9379999999999999</v>
      </c>
      <c r="AF129" s="14"/>
      <c r="AG129" s="14"/>
      <c r="AH129" s="14"/>
    </row>
    <row r="130" spans="1:34" x14ac:dyDescent="0.2">
      <c r="A130" s="14"/>
      <c r="B130" s="23" t="s">
        <v>247</v>
      </c>
      <c r="C130" s="23" t="s">
        <v>248</v>
      </c>
      <c r="D130" s="23">
        <v>20171019</v>
      </c>
      <c r="E130" s="14">
        <v>64.331999999999994</v>
      </c>
      <c r="F130" s="14">
        <v>58.978999999999999</v>
      </c>
      <c r="G130" s="14">
        <f t="shared" si="26"/>
        <v>1.0907611183641635</v>
      </c>
      <c r="H130" s="3" t="s">
        <v>50</v>
      </c>
      <c r="I130" s="14">
        <v>21.288</v>
      </c>
      <c r="J130" s="14">
        <v>1.8560000000000001</v>
      </c>
      <c r="K130" s="14">
        <v>5.5110000000000001</v>
      </c>
      <c r="L130" s="14">
        <v>1.46</v>
      </c>
      <c r="M130" s="14">
        <v>4.8789999999999996</v>
      </c>
      <c r="N130" s="14">
        <v>4.6479999999999997</v>
      </c>
      <c r="O130" s="14">
        <v>4.2649999999999997</v>
      </c>
      <c r="P130" s="14">
        <v>4.4749999999999996</v>
      </c>
      <c r="Q130" s="14">
        <v>5.4829999999999997</v>
      </c>
      <c r="R130" s="14">
        <v>4.1980000000000004</v>
      </c>
      <c r="S130" s="14">
        <v>2.9380000000000002</v>
      </c>
      <c r="T130" s="14">
        <v>5.7640000000000002</v>
      </c>
      <c r="U130" s="14">
        <v>4.3150000000000004</v>
      </c>
      <c r="V130" s="14">
        <v>6.3369999999999997</v>
      </c>
      <c r="W130" s="14">
        <v>4.7889999999999997</v>
      </c>
      <c r="X130" s="14">
        <v>5.4210000000000003</v>
      </c>
      <c r="Y130" s="14">
        <v>4.1920000000000002</v>
      </c>
      <c r="Z130" s="14">
        <v>4.6310000000000002</v>
      </c>
      <c r="AA130" s="14">
        <v>1.3129999999999999</v>
      </c>
      <c r="AB130" s="14">
        <v>3.6760000000000002</v>
      </c>
      <c r="AC130" s="14">
        <v>4.923</v>
      </c>
      <c r="AD130" s="14">
        <v>4.0490000000000004</v>
      </c>
      <c r="AE130" s="14">
        <v>2.6110000000000002</v>
      </c>
      <c r="AF130" s="14"/>
      <c r="AG130" s="14"/>
      <c r="AH130" s="14"/>
    </row>
    <row r="131" spans="1:34" x14ac:dyDescent="0.2">
      <c r="A131" s="14"/>
      <c r="B131" s="23" t="s">
        <v>249</v>
      </c>
      <c r="C131" s="23" t="s">
        <v>250</v>
      </c>
      <c r="D131" s="23">
        <v>20171019</v>
      </c>
      <c r="E131" s="14">
        <v>48.512</v>
      </c>
      <c r="F131" s="14">
        <v>47.341999999999999</v>
      </c>
      <c r="G131" s="14">
        <f t="shared" si="26"/>
        <v>1.0247137847999663</v>
      </c>
      <c r="H131" s="3" t="s">
        <v>50</v>
      </c>
      <c r="I131" s="14">
        <v>17.09</v>
      </c>
      <c r="J131" s="14">
        <v>1.5049999999999999</v>
      </c>
      <c r="K131" s="14">
        <v>4.1929999999999996</v>
      </c>
      <c r="L131" s="14">
        <v>1.3089999999999999</v>
      </c>
      <c r="M131" s="14">
        <v>3.1520000000000001</v>
      </c>
      <c r="N131" s="14">
        <v>3.4390000000000001</v>
      </c>
      <c r="O131" s="14">
        <v>3.03</v>
      </c>
      <c r="P131" s="14">
        <v>3.198</v>
      </c>
      <c r="Q131" s="14">
        <v>4.1210000000000004</v>
      </c>
      <c r="R131" s="14">
        <v>3.399</v>
      </c>
      <c r="S131" s="14">
        <v>2.528</v>
      </c>
      <c r="T131" s="14">
        <v>4.4820000000000002</v>
      </c>
      <c r="U131" s="14">
        <v>3.1070000000000002</v>
      </c>
      <c r="V131" s="14">
        <v>5.0780000000000003</v>
      </c>
      <c r="W131" s="14">
        <v>4</v>
      </c>
      <c r="X131" s="14">
        <v>4.43</v>
      </c>
      <c r="Y131" s="14">
        <v>2.9870000000000001</v>
      </c>
      <c r="Z131" s="14">
        <v>3.4079999999999999</v>
      </c>
      <c r="AA131" s="14">
        <v>0.92700000000000005</v>
      </c>
      <c r="AB131" s="14">
        <v>2.8069999999999999</v>
      </c>
      <c r="AC131" s="14">
        <v>4.1219999999999999</v>
      </c>
      <c r="AD131" s="14">
        <v>2.9870000000000001</v>
      </c>
      <c r="AE131" s="14">
        <v>2.016</v>
      </c>
      <c r="AF131" s="14"/>
      <c r="AG131" s="14"/>
      <c r="AH131" s="14"/>
    </row>
    <row r="132" spans="1:34" x14ac:dyDescent="0.2">
      <c r="A132" s="14"/>
      <c r="B132" s="23" t="s">
        <v>251</v>
      </c>
      <c r="C132" s="23" t="s">
        <v>252</v>
      </c>
      <c r="D132" s="23">
        <v>20171019</v>
      </c>
      <c r="E132" s="14">
        <v>64.558999999999997</v>
      </c>
      <c r="F132" s="14">
        <v>58.259</v>
      </c>
      <c r="G132" s="14">
        <f t="shared" si="26"/>
        <v>1.1081377984517413</v>
      </c>
      <c r="H132" s="3" t="s">
        <v>50</v>
      </c>
      <c r="I132" s="14">
        <v>24.576000000000001</v>
      </c>
      <c r="J132" s="14">
        <v>2.0750000000000002</v>
      </c>
      <c r="K132" s="14">
        <v>5.8579999999999997</v>
      </c>
      <c r="L132" s="14">
        <v>1.7769999999999999</v>
      </c>
      <c r="M132" s="14">
        <v>4.9509999999999996</v>
      </c>
      <c r="N132" s="14">
        <v>4.9960000000000004</v>
      </c>
      <c r="O132" s="14">
        <v>4.6879999999999997</v>
      </c>
      <c r="P132" s="14">
        <v>4.6550000000000002</v>
      </c>
      <c r="Q132" s="14">
        <v>6.2590000000000003</v>
      </c>
      <c r="R132" s="14">
        <v>5.484</v>
      </c>
      <c r="S132" s="14">
        <v>3.7160000000000002</v>
      </c>
      <c r="T132" s="14">
        <v>6.734</v>
      </c>
      <c r="U132" s="14">
        <v>4.6989999999999998</v>
      </c>
      <c r="V132" s="14">
        <v>7.6840000000000002</v>
      </c>
      <c r="W132" s="14">
        <v>6.0869999999999997</v>
      </c>
      <c r="X132" s="14">
        <v>6.4080000000000004</v>
      </c>
      <c r="Y132" s="14">
        <v>4.0419999999999998</v>
      </c>
      <c r="Z132" s="14">
        <v>4.556</v>
      </c>
      <c r="AA132" s="14">
        <v>1.365</v>
      </c>
      <c r="AB132" s="14">
        <v>3.4649999999999999</v>
      </c>
      <c r="AC132" s="14">
        <v>5.9219999999999997</v>
      </c>
      <c r="AD132" s="14">
        <v>3.9489999999999998</v>
      </c>
      <c r="AE132" s="14">
        <v>2.9809999999999999</v>
      </c>
      <c r="AF132" s="14"/>
      <c r="AG132" s="14"/>
      <c r="AH132" s="14"/>
    </row>
    <row r="133" spans="1:34" x14ac:dyDescent="0.2">
      <c r="A133" s="14"/>
      <c r="B133" s="23" t="s">
        <v>253</v>
      </c>
      <c r="C133" s="23" t="s">
        <v>254</v>
      </c>
      <c r="D133" s="23">
        <v>20171019</v>
      </c>
      <c r="E133" s="14">
        <v>74.414000000000001</v>
      </c>
      <c r="F133" s="14">
        <v>61.844999999999999</v>
      </c>
      <c r="G133" s="14">
        <f t="shared" si="26"/>
        <v>1.2032338911795619</v>
      </c>
      <c r="H133" s="3" t="s">
        <v>50</v>
      </c>
      <c r="I133" s="14">
        <v>21.774999999999999</v>
      </c>
      <c r="J133" s="14">
        <v>2.1930000000000001</v>
      </c>
      <c r="K133" s="14">
        <v>5.75</v>
      </c>
      <c r="L133" s="14">
        <v>1.5840000000000001</v>
      </c>
      <c r="M133" s="14">
        <v>4.3819999999999997</v>
      </c>
      <c r="N133" s="14">
        <v>4.7809999999999997</v>
      </c>
      <c r="O133" s="14">
        <v>4.6440000000000001</v>
      </c>
      <c r="P133" s="14">
        <v>4.2320000000000002</v>
      </c>
      <c r="Q133" s="14">
        <v>5.4569999999999999</v>
      </c>
      <c r="R133" s="14">
        <v>4.2649999999999997</v>
      </c>
      <c r="S133" s="14">
        <v>3.3159999999999998</v>
      </c>
      <c r="T133" s="14">
        <v>5.6639999999999997</v>
      </c>
      <c r="U133" s="14">
        <v>3.9689999999999999</v>
      </c>
      <c r="V133" s="14">
        <v>6.0759999999999996</v>
      </c>
      <c r="W133" s="14">
        <v>4.6639999999999997</v>
      </c>
      <c r="X133" s="14">
        <v>5.6109999999999998</v>
      </c>
      <c r="Y133" s="14">
        <v>3.8090000000000002</v>
      </c>
      <c r="Z133" s="14">
        <v>4.04</v>
      </c>
      <c r="AA133" s="14">
        <v>1.0960000000000001</v>
      </c>
      <c r="AB133" s="14">
        <v>3.2349999999999999</v>
      </c>
      <c r="AC133" s="14">
        <v>5.2770000000000001</v>
      </c>
      <c r="AD133" s="14">
        <v>3.7130000000000001</v>
      </c>
      <c r="AE133" s="14">
        <v>2.4449999999999998</v>
      </c>
      <c r="AF133" s="14"/>
      <c r="AG133" s="14"/>
      <c r="AH133" s="14"/>
    </row>
    <row r="134" spans="1:34" x14ac:dyDescent="0.2">
      <c r="A134" s="3"/>
      <c r="B134" s="24" t="s">
        <v>255</v>
      </c>
      <c r="C134" s="24" t="s">
        <v>256</v>
      </c>
      <c r="D134" s="24">
        <v>20171019</v>
      </c>
      <c r="E134" s="3">
        <v>50.134999999999998</v>
      </c>
      <c r="F134" s="3">
        <v>42.73</v>
      </c>
      <c r="G134" s="3">
        <f t="shared" si="26"/>
        <v>1.1732974490989938</v>
      </c>
      <c r="H134" s="3" t="s">
        <v>50</v>
      </c>
      <c r="I134" s="3">
        <v>16.417999999999999</v>
      </c>
      <c r="J134" s="3">
        <v>1.639</v>
      </c>
      <c r="K134" s="3">
        <v>4.4690000000000003</v>
      </c>
      <c r="L134" s="3">
        <v>1.431</v>
      </c>
      <c r="M134" s="3">
        <v>3.339</v>
      </c>
      <c r="N134" s="3">
        <v>3.1739999999999999</v>
      </c>
      <c r="O134" s="3">
        <v>2.99</v>
      </c>
      <c r="P134" s="3">
        <v>3.0790000000000002</v>
      </c>
      <c r="Q134" s="3">
        <v>4.2750000000000004</v>
      </c>
      <c r="R134" s="3">
        <v>3.2250000000000001</v>
      </c>
      <c r="S134" s="3">
        <v>2.7370000000000001</v>
      </c>
      <c r="T134" s="3">
        <v>4.1790000000000003</v>
      </c>
      <c r="U134" s="3">
        <v>2.9350000000000001</v>
      </c>
      <c r="V134" s="3">
        <v>4.6769999999999996</v>
      </c>
      <c r="W134" s="3">
        <v>3.76</v>
      </c>
      <c r="X134" s="3">
        <v>4.391</v>
      </c>
      <c r="Y134" s="3">
        <v>2.617</v>
      </c>
      <c r="Z134" s="3">
        <v>2.8359999999999999</v>
      </c>
      <c r="AA134" s="3">
        <v>0.86599999999999999</v>
      </c>
      <c r="AB134" s="3">
        <v>2.2429999999999999</v>
      </c>
      <c r="AC134" s="3">
        <v>4.03</v>
      </c>
      <c r="AD134" s="3">
        <v>2.6379999999999999</v>
      </c>
      <c r="AE134" s="3">
        <v>1.8580000000000001</v>
      </c>
      <c r="AF134" s="3"/>
      <c r="AG134" s="3"/>
      <c r="AH134" s="3"/>
    </row>
    <row r="135" spans="1:34" x14ac:dyDescent="0.2">
      <c r="A135" s="14"/>
      <c r="B135" s="14" t="s">
        <v>264</v>
      </c>
      <c r="C135" s="14" t="s">
        <v>257</v>
      </c>
      <c r="D135" s="14">
        <v>20160611</v>
      </c>
      <c r="E135" s="14">
        <v>98.201999999999998</v>
      </c>
      <c r="F135" s="14">
        <v>74.489000000000004</v>
      </c>
      <c r="G135" s="14">
        <f t="shared" ref="G135:G140" si="27">E135/F135</f>
        <v>1.3183423055753198</v>
      </c>
      <c r="H135" s="14" t="s">
        <v>269</v>
      </c>
      <c r="I135" s="14">
        <v>18.236999999999998</v>
      </c>
      <c r="J135" s="14">
        <v>1.9890000000000001</v>
      </c>
      <c r="K135" s="14">
        <v>5.2670000000000003</v>
      </c>
      <c r="L135" s="14">
        <v>1.6060000000000001</v>
      </c>
      <c r="M135" s="14">
        <v>3.7360000000000002</v>
      </c>
      <c r="N135" s="14">
        <v>4.2240000000000002</v>
      </c>
      <c r="O135" s="14">
        <v>4.0709999999999997</v>
      </c>
      <c r="P135" s="14">
        <v>3.6059999999999999</v>
      </c>
      <c r="Q135" s="14">
        <v>4.3760000000000003</v>
      </c>
      <c r="R135" s="14">
        <v>3.4049999999999998</v>
      </c>
      <c r="S135" s="14">
        <v>2.6219999999999999</v>
      </c>
      <c r="T135" s="14">
        <v>4.8360000000000003</v>
      </c>
      <c r="U135" s="14">
        <v>3.4239999999999999</v>
      </c>
      <c r="V135" s="14">
        <v>5.141</v>
      </c>
      <c r="W135" s="14">
        <v>4.3979999999999997</v>
      </c>
      <c r="X135" s="14">
        <v>4.4729999999999999</v>
      </c>
      <c r="Y135" s="14">
        <v>3.0129999999999999</v>
      </c>
      <c r="Z135" s="14">
        <v>3.4849999999999999</v>
      </c>
      <c r="AA135" s="14">
        <v>1.044</v>
      </c>
      <c r="AB135" s="14">
        <v>2.96</v>
      </c>
      <c r="AC135" s="14">
        <v>3.5230000000000001</v>
      </c>
      <c r="AD135" s="14">
        <v>3.2130000000000001</v>
      </c>
      <c r="AE135" s="14">
        <v>2.2189999999999999</v>
      </c>
      <c r="AF135" s="14"/>
      <c r="AG135" s="14"/>
      <c r="AH135" s="14" t="s">
        <v>270</v>
      </c>
    </row>
    <row r="136" spans="1:34" x14ac:dyDescent="0.2">
      <c r="A136" s="14"/>
      <c r="B136" s="14" t="s">
        <v>263</v>
      </c>
      <c r="C136" s="14" t="s">
        <v>258</v>
      </c>
      <c r="D136" s="14">
        <v>20160611</v>
      </c>
      <c r="E136" s="14">
        <v>65.891000000000005</v>
      </c>
      <c r="F136" s="14">
        <v>54.823</v>
      </c>
      <c r="G136" s="14">
        <f t="shared" si="27"/>
        <v>1.2018860697152656</v>
      </c>
      <c r="H136" s="14" t="s">
        <v>271</v>
      </c>
      <c r="I136" s="14">
        <v>19.555</v>
      </c>
      <c r="J136" s="14">
        <v>1.8740000000000001</v>
      </c>
      <c r="K136" s="14">
        <v>5.298</v>
      </c>
      <c r="L136" s="14">
        <v>1.65</v>
      </c>
      <c r="M136" s="14">
        <v>4.1310000000000002</v>
      </c>
      <c r="N136" s="14">
        <v>4.2160000000000002</v>
      </c>
      <c r="O136" s="14">
        <v>3.9249999999999998</v>
      </c>
      <c r="P136" s="14">
        <v>4.26</v>
      </c>
      <c r="Q136" s="14">
        <v>5.1870000000000003</v>
      </c>
      <c r="R136" s="14">
        <v>3.9409999999999998</v>
      </c>
      <c r="S136" s="14">
        <v>2.6539999999999999</v>
      </c>
      <c r="T136" s="14">
        <v>5.1920000000000002</v>
      </c>
      <c r="U136" s="14">
        <v>3.8690000000000002</v>
      </c>
      <c r="V136" s="14">
        <v>5.8810000000000002</v>
      </c>
      <c r="W136" s="14">
        <v>4.4320000000000004</v>
      </c>
      <c r="X136" s="14">
        <v>5.0090000000000003</v>
      </c>
      <c r="Y136" s="14">
        <v>3.41</v>
      </c>
      <c r="Z136" s="14">
        <v>3.702</v>
      </c>
      <c r="AA136" s="14">
        <v>1.05</v>
      </c>
      <c r="AB136" s="14">
        <v>2.77</v>
      </c>
      <c r="AC136" s="14">
        <v>4.6740000000000004</v>
      </c>
      <c r="AD136" s="14">
        <v>3.22</v>
      </c>
      <c r="AE136" s="14">
        <v>2.379</v>
      </c>
      <c r="AF136" s="14"/>
      <c r="AG136" s="14"/>
      <c r="AH136" s="14"/>
    </row>
    <row r="137" spans="1:34" x14ac:dyDescent="0.2">
      <c r="A137" s="14"/>
      <c r="B137" s="14" t="s">
        <v>265</v>
      </c>
      <c r="C137" s="14" t="s">
        <v>259</v>
      </c>
      <c r="D137" s="14">
        <v>20160611</v>
      </c>
      <c r="E137" s="14">
        <v>51.216999999999999</v>
      </c>
      <c r="F137" s="14">
        <v>37.021000000000001</v>
      </c>
      <c r="G137" s="14">
        <f t="shared" si="27"/>
        <v>1.3834580373301639</v>
      </c>
      <c r="H137" s="14" t="s">
        <v>272</v>
      </c>
      <c r="I137" s="14">
        <v>21.696000000000002</v>
      </c>
      <c r="J137" s="14">
        <v>1.7450000000000001</v>
      </c>
      <c r="K137" s="14">
        <v>5.093</v>
      </c>
      <c r="L137" s="14">
        <v>1.329</v>
      </c>
      <c r="M137" s="14">
        <v>4.6870000000000003</v>
      </c>
      <c r="N137" s="14">
        <v>4.2389999999999999</v>
      </c>
      <c r="O137" s="14">
        <v>3.8809999999999998</v>
      </c>
      <c r="P137" s="14">
        <v>4.4059999999999997</v>
      </c>
      <c r="Q137" s="14">
        <v>6.3010000000000002</v>
      </c>
      <c r="R137" s="14">
        <v>5.0490000000000004</v>
      </c>
      <c r="S137" s="14">
        <v>3.7080000000000002</v>
      </c>
      <c r="T137" s="14">
        <v>5.92</v>
      </c>
      <c r="U137" s="14">
        <v>4.2329999999999997</v>
      </c>
      <c r="V137" s="14">
        <v>5.9989999999999997</v>
      </c>
      <c r="W137" s="14">
        <v>4.7750000000000004</v>
      </c>
      <c r="X137" s="14">
        <v>5.6959999999999997</v>
      </c>
      <c r="Y137" s="14">
        <v>3.6360000000000001</v>
      </c>
      <c r="Z137" s="14">
        <v>4.2050000000000001</v>
      </c>
      <c r="AA137" s="14">
        <v>1.1930000000000001</v>
      </c>
      <c r="AB137" s="14">
        <v>3.6720000000000002</v>
      </c>
      <c r="AC137" s="14">
        <v>4.899</v>
      </c>
      <c r="AD137" s="14">
        <v>3.887</v>
      </c>
      <c r="AE137" s="14">
        <v>2.5609999999999999</v>
      </c>
      <c r="AF137" s="14"/>
      <c r="AG137" s="14"/>
      <c r="AH137" s="14" t="s">
        <v>273</v>
      </c>
    </row>
    <row r="138" spans="1:34" x14ac:dyDescent="0.2">
      <c r="A138" s="14"/>
      <c r="B138" s="14" t="s">
        <v>266</v>
      </c>
      <c r="C138" s="14" t="s">
        <v>260</v>
      </c>
      <c r="D138" s="14">
        <v>20160611</v>
      </c>
      <c r="E138" s="14">
        <v>99.164000000000001</v>
      </c>
      <c r="F138" s="14">
        <v>58.225999999999999</v>
      </c>
      <c r="G138" s="14">
        <f t="shared" si="27"/>
        <v>1.7030879675746231</v>
      </c>
      <c r="H138" s="14" t="s">
        <v>274</v>
      </c>
      <c r="I138" s="14">
        <v>26.625</v>
      </c>
      <c r="J138" s="14">
        <v>2.6890000000000001</v>
      </c>
      <c r="K138" s="14">
        <v>6.8970000000000002</v>
      </c>
      <c r="L138" s="14">
        <v>2.2469999999999999</v>
      </c>
      <c r="M138" s="14">
        <v>5.9669999999999996</v>
      </c>
      <c r="N138" s="14">
        <v>5.2140000000000004</v>
      </c>
      <c r="O138" s="14">
        <v>4.4619999999999997</v>
      </c>
      <c r="P138" s="14">
        <v>5.5019999999999998</v>
      </c>
      <c r="Q138" s="14">
        <v>6.8559999999999999</v>
      </c>
      <c r="R138" s="14">
        <v>5.7320000000000002</v>
      </c>
      <c r="S138" s="14">
        <v>3.641</v>
      </c>
      <c r="T138" s="14">
        <v>7.085</v>
      </c>
      <c r="U138" s="14">
        <v>5.048</v>
      </c>
      <c r="V138" s="14">
        <v>7.6120000000000001</v>
      </c>
      <c r="W138" s="14">
        <v>5.9870000000000001</v>
      </c>
      <c r="X138" s="14">
        <v>6.2969999999999997</v>
      </c>
      <c r="Y138" s="14">
        <v>4.9610000000000003</v>
      </c>
      <c r="Z138" s="14">
        <v>5.5720000000000001</v>
      </c>
      <c r="AA138" s="14">
        <v>1.5620000000000001</v>
      </c>
      <c r="AB138" s="14">
        <v>4.7939999999999996</v>
      </c>
      <c r="AC138" s="14">
        <v>5.5609999999999999</v>
      </c>
      <c r="AD138" s="14">
        <v>5.1100000000000003</v>
      </c>
      <c r="AE138" s="14">
        <v>3.0539999999999998</v>
      </c>
      <c r="AF138" s="14"/>
      <c r="AG138" s="14"/>
      <c r="AH138" s="14" t="s">
        <v>275</v>
      </c>
    </row>
    <row r="139" spans="1:34" x14ac:dyDescent="0.2">
      <c r="A139" s="14"/>
      <c r="B139" s="14" t="s">
        <v>267</v>
      </c>
      <c r="C139" s="14" t="s">
        <v>261</v>
      </c>
      <c r="D139" s="14">
        <v>20160611</v>
      </c>
      <c r="E139" s="14">
        <v>65.322999999999993</v>
      </c>
      <c r="F139" s="14">
        <v>46.113</v>
      </c>
      <c r="G139" s="14">
        <f t="shared" si="27"/>
        <v>1.4165853446967231</v>
      </c>
      <c r="H139" s="14" t="s">
        <v>272</v>
      </c>
      <c r="I139" s="14">
        <v>13.579000000000001</v>
      </c>
      <c r="J139" s="14">
        <v>1.4910000000000001</v>
      </c>
      <c r="K139" s="14">
        <v>3.9420000000000002</v>
      </c>
      <c r="L139" s="14">
        <v>1.266</v>
      </c>
      <c r="M139" s="14">
        <v>2.7450000000000001</v>
      </c>
      <c r="N139" s="14">
        <v>2.992</v>
      </c>
      <c r="O139" s="14">
        <v>2.8639999999999999</v>
      </c>
      <c r="P139" s="14">
        <v>2.7829999999999999</v>
      </c>
      <c r="Q139" s="14">
        <v>3.6070000000000002</v>
      </c>
      <c r="R139" s="14">
        <v>2.7549999999999999</v>
      </c>
      <c r="S139" s="14">
        <v>2.0840000000000001</v>
      </c>
      <c r="T139" s="14">
        <v>3.5920000000000001</v>
      </c>
      <c r="U139" s="14">
        <v>2.5939999999999999</v>
      </c>
      <c r="V139" s="14">
        <v>3.7240000000000002</v>
      </c>
      <c r="W139" s="14">
        <v>3.0219999999999998</v>
      </c>
      <c r="X139" s="14">
        <v>3.2949999999999999</v>
      </c>
      <c r="Y139" s="14">
        <v>2.4809999999999999</v>
      </c>
      <c r="Z139" s="14">
        <v>2.665</v>
      </c>
      <c r="AA139" s="14">
        <v>0.73899999999999999</v>
      </c>
      <c r="AB139" s="14">
        <v>2.1520000000000001</v>
      </c>
      <c r="AC139" s="14">
        <v>2.79</v>
      </c>
      <c r="AD139" s="14">
        <v>2.4180000000000001</v>
      </c>
      <c r="AE139" s="14">
        <v>1.5069999999999999</v>
      </c>
      <c r="AF139" s="14"/>
      <c r="AG139" s="14"/>
      <c r="AH139" s="14" t="s">
        <v>276</v>
      </c>
    </row>
    <row r="140" spans="1:34" x14ac:dyDescent="0.2">
      <c r="A140" s="3"/>
      <c r="B140" s="3" t="s">
        <v>268</v>
      </c>
      <c r="C140" s="3" t="s">
        <v>262</v>
      </c>
      <c r="D140" s="3">
        <v>20160611</v>
      </c>
      <c r="E140" s="3">
        <v>109.518</v>
      </c>
      <c r="F140" s="3">
        <v>91</v>
      </c>
      <c r="G140" s="3">
        <f t="shared" si="27"/>
        <v>1.2034945054945054</v>
      </c>
      <c r="H140" s="3" t="s">
        <v>277</v>
      </c>
      <c r="I140" s="3">
        <v>25.922999999999998</v>
      </c>
      <c r="J140" s="3">
        <v>2.6539999999999999</v>
      </c>
      <c r="K140" s="3">
        <v>6.7080000000000002</v>
      </c>
      <c r="L140" s="3">
        <v>2.444</v>
      </c>
      <c r="M140" s="3">
        <v>5.5979999999999999</v>
      </c>
      <c r="N140" s="3">
        <v>5.0679999999999996</v>
      </c>
      <c r="O140" s="3">
        <v>4.3630000000000004</v>
      </c>
      <c r="P140" s="3">
        <v>5.3239999999999998</v>
      </c>
      <c r="Q140" s="3">
        <v>7.2530000000000001</v>
      </c>
      <c r="R140" s="3">
        <v>5.7430000000000003</v>
      </c>
      <c r="S140" s="3">
        <v>4.09</v>
      </c>
      <c r="T140" s="3">
        <v>7.1139999999999999</v>
      </c>
      <c r="U140" s="3">
        <v>5.28</v>
      </c>
      <c r="V140" s="3">
        <v>7.359</v>
      </c>
      <c r="W140" s="3">
        <v>5.1429999999999998</v>
      </c>
      <c r="X140" s="3">
        <v>5.9889999999999999</v>
      </c>
      <c r="Y140" s="3">
        <v>5.0679999999999996</v>
      </c>
      <c r="Z140" s="3">
        <v>5.5469999999999997</v>
      </c>
      <c r="AA140" s="3">
        <v>1.5389999999999999</v>
      </c>
      <c r="AB140" s="3">
        <v>3.9689999999999999</v>
      </c>
      <c r="AC140" s="3">
        <v>5.383</v>
      </c>
      <c r="AD140" s="3">
        <v>4.508</v>
      </c>
      <c r="AE140" s="3">
        <v>3.3210000000000002</v>
      </c>
      <c r="AF140" s="3"/>
      <c r="AG140" s="3"/>
      <c r="AH140" s="3"/>
    </row>
    <row r="141" spans="1:34" x14ac:dyDescent="0.2">
      <c r="A141" s="14"/>
      <c r="B141" s="14" t="s">
        <v>286</v>
      </c>
      <c r="C141" s="14" t="s">
        <v>278</v>
      </c>
      <c r="D141" s="14">
        <v>20160811</v>
      </c>
      <c r="E141" s="14">
        <v>81.117999999999995</v>
      </c>
      <c r="F141" s="14">
        <v>72.533000000000001</v>
      </c>
      <c r="G141" s="14">
        <f t="shared" ref="G141:G147" si="28">E141/F141</f>
        <v>1.118359918933451</v>
      </c>
      <c r="H141" s="14" t="s">
        <v>50</v>
      </c>
      <c r="I141" s="14">
        <v>16.47</v>
      </c>
      <c r="J141" s="14">
        <v>1.379</v>
      </c>
      <c r="K141" s="14">
        <v>4.1079999999999997</v>
      </c>
      <c r="L141" s="14">
        <v>1.153</v>
      </c>
      <c r="M141" s="14">
        <v>3.339</v>
      </c>
      <c r="N141" s="14">
        <v>3.367</v>
      </c>
      <c r="O141" s="14">
        <v>3.2509999999999999</v>
      </c>
      <c r="P141" s="14">
        <v>3.145</v>
      </c>
      <c r="Q141" s="14">
        <v>4.24</v>
      </c>
      <c r="R141" s="14">
        <v>3.629</v>
      </c>
      <c r="S141" s="14">
        <v>2.4169999999999998</v>
      </c>
      <c r="T141" s="14">
        <v>4.3890000000000002</v>
      </c>
      <c r="U141" s="14">
        <v>3.1320000000000001</v>
      </c>
      <c r="V141" s="14">
        <v>5.0439999999999996</v>
      </c>
      <c r="W141" s="14">
        <v>4.0739999999999998</v>
      </c>
      <c r="X141" s="14">
        <v>4.3609999999999998</v>
      </c>
      <c r="Y141" s="14">
        <v>2.8319999999999999</v>
      </c>
      <c r="Z141" s="14">
        <v>3.21</v>
      </c>
      <c r="AA141" s="14">
        <v>0.91900000000000004</v>
      </c>
      <c r="AB141" s="14">
        <v>2.5259999999999998</v>
      </c>
      <c r="AC141" s="14">
        <v>3.93</v>
      </c>
      <c r="AD141" s="14">
        <v>2.7789999999999999</v>
      </c>
      <c r="AE141" s="14">
        <v>1.9830000000000001</v>
      </c>
      <c r="AF141" s="14"/>
      <c r="AG141" s="14"/>
      <c r="AH141" s="14"/>
    </row>
    <row r="142" spans="1:34" s="25" customFormat="1" x14ac:dyDescent="0.2">
      <c r="B142" s="25" t="s">
        <v>287</v>
      </c>
      <c r="C142" s="25" t="s">
        <v>279</v>
      </c>
      <c r="D142" s="25">
        <v>20160811</v>
      </c>
      <c r="E142" s="25">
        <v>80.350999999999999</v>
      </c>
      <c r="F142" s="25">
        <v>77.082999999999998</v>
      </c>
      <c r="G142" s="25">
        <f t="shared" si="28"/>
        <v>1.04239585900912</v>
      </c>
      <c r="H142" s="25" t="s">
        <v>50</v>
      </c>
      <c r="AF142" s="25" t="s">
        <v>292</v>
      </c>
    </row>
    <row r="143" spans="1:34" x14ac:dyDescent="0.2">
      <c r="A143" s="14"/>
      <c r="B143" s="14" t="s">
        <v>288</v>
      </c>
      <c r="C143" s="14" t="s">
        <v>280</v>
      </c>
      <c r="D143" s="14">
        <v>20160811</v>
      </c>
      <c r="E143" s="14">
        <v>90.570999999999998</v>
      </c>
      <c r="F143" s="14">
        <v>90.686999999999998</v>
      </c>
      <c r="G143" s="14">
        <f t="shared" si="28"/>
        <v>0.99872087509786411</v>
      </c>
      <c r="H143" s="14" t="s">
        <v>50</v>
      </c>
      <c r="I143" s="14">
        <v>22.992000000000001</v>
      </c>
      <c r="J143" s="14">
        <v>2.1349999999999998</v>
      </c>
      <c r="K143" s="14">
        <v>5.8689999999999998</v>
      </c>
      <c r="L143" s="14">
        <v>2.0129999999999999</v>
      </c>
      <c r="M143" s="14">
        <v>4.931</v>
      </c>
      <c r="N143" s="14">
        <v>4.327</v>
      </c>
      <c r="O143" s="14">
        <v>3.7909999999999999</v>
      </c>
      <c r="P143" s="14">
        <v>4.6260000000000003</v>
      </c>
      <c r="Q143" s="14">
        <v>6.2549999999999999</v>
      </c>
      <c r="R143" s="14">
        <v>5.4779999999999998</v>
      </c>
      <c r="S143" s="14">
        <v>3.7240000000000002</v>
      </c>
      <c r="T143" s="14">
        <v>6.5830000000000002</v>
      </c>
      <c r="U143" s="14">
        <v>4.51</v>
      </c>
      <c r="V143" s="14">
        <v>6.827</v>
      </c>
      <c r="W143" s="14">
        <v>5.2619999999999996</v>
      </c>
      <c r="X143" s="14">
        <v>5.8</v>
      </c>
      <c r="Y143" s="14">
        <v>4.2910000000000004</v>
      </c>
      <c r="Z143" s="14">
        <v>4.8390000000000004</v>
      </c>
      <c r="AA143" s="14">
        <v>1.607</v>
      </c>
      <c r="AB143" s="14">
        <v>3.9550000000000001</v>
      </c>
      <c r="AC143" s="14">
        <v>5.2309999999999999</v>
      </c>
      <c r="AD143" s="14">
        <v>4.3819999999999997</v>
      </c>
      <c r="AE143" s="14">
        <v>2.6789999999999998</v>
      </c>
      <c r="AF143" s="14"/>
      <c r="AG143" s="14"/>
      <c r="AH143" s="14"/>
    </row>
    <row r="144" spans="1:34" x14ac:dyDescent="0.2">
      <c r="A144" s="14"/>
      <c r="B144" s="14" t="s">
        <v>289</v>
      </c>
      <c r="C144" s="14" t="s">
        <v>281</v>
      </c>
      <c r="D144" s="14">
        <v>20160811</v>
      </c>
      <c r="E144" s="14">
        <v>87.781999999999996</v>
      </c>
      <c r="F144" s="14">
        <v>85.944999999999993</v>
      </c>
      <c r="G144" s="14">
        <f t="shared" si="28"/>
        <v>1.0213741346209786</v>
      </c>
      <c r="H144" s="14" t="s">
        <v>50</v>
      </c>
      <c r="I144" s="14">
        <v>22.260999999999999</v>
      </c>
      <c r="J144" s="14">
        <v>2.0870000000000002</v>
      </c>
      <c r="K144" s="14">
        <v>5.5389999999999997</v>
      </c>
      <c r="L144" s="14">
        <v>1.4490000000000001</v>
      </c>
      <c r="M144" s="14">
        <v>4.7699999999999996</v>
      </c>
      <c r="N144" s="14">
        <v>4.5060000000000002</v>
      </c>
      <c r="O144" s="14">
        <v>4.2590000000000003</v>
      </c>
      <c r="P144" s="14">
        <v>4.2960000000000003</v>
      </c>
      <c r="Q144" s="14">
        <v>5.9939999999999998</v>
      </c>
      <c r="R144" s="14">
        <v>4.992</v>
      </c>
      <c r="S144" s="14">
        <v>3.4159999999999999</v>
      </c>
      <c r="T144" s="14">
        <v>5.9</v>
      </c>
      <c r="U144" s="14">
        <v>4.2649999999999997</v>
      </c>
      <c r="V144" s="14">
        <v>6.274</v>
      </c>
      <c r="W144" s="14">
        <v>5.3360000000000003</v>
      </c>
      <c r="X144" s="14">
        <v>5.9269999999999996</v>
      </c>
      <c r="Y144" s="14">
        <v>3.831</v>
      </c>
      <c r="Z144" s="14">
        <v>4.1420000000000003</v>
      </c>
      <c r="AA144" s="14">
        <v>1.3029999999999999</v>
      </c>
      <c r="AB144" s="14">
        <v>3.3239999999999998</v>
      </c>
      <c r="AC144" s="14">
        <v>4.899</v>
      </c>
      <c r="AD144" s="14">
        <v>3.9369999999999998</v>
      </c>
      <c r="AE144" s="26">
        <v>2.7440000000000002</v>
      </c>
      <c r="AF144" s="14"/>
      <c r="AG144" s="14"/>
      <c r="AH144" s="14"/>
    </row>
    <row r="145" spans="1:34" x14ac:dyDescent="0.2">
      <c r="A145" s="14"/>
      <c r="B145" s="14" t="s">
        <v>290</v>
      </c>
      <c r="C145" s="14" t="s">
        <v>282</v>
      </c>
      <c r="D145" s="14">
        <v>20160811</v>
      </c>
      <c r="E145" s="14">
        <v>101.988</v>
      </c>
      <c r="F145" s="14">
        <v>101.48</v>
      </c>
      <c r="G145" s="14">
        <f t="shared" si="28"/>
        <v>1.005005912495073</v>
      </c>
      <c r="H145" s="14" t="s">
        <v>50</v>
      </c>
      <c r="I145" s="14">
        <v>23.486000000000001</v>
      </c>
      <c r="J145" s="14">
        <v>2.2949999999999999</v>
      </c>
      <c r="K145" s="14">
        <v>6.5880000000000001</v>
      </c>
      <c r="L145" s="14">
        <v>1.6544000000000001</v>
      </c>
      <c r="M145" s="14">
        <v>5.2249999999999996</v>
      </c>
      <c r="N145" s="14">
        <v>5.3650000000000002</v>
      </c>
      <c r="O145" s="14">
        <v>5.3680000000000003</v>
      </c>
      <c r="P145" s="14">
        <v>4.2889999999999997</v>
      </c>
      <c r="Q145" s="14">
        <v>6.125</v>
      </c>
      <c r="R145" s="26">
        <v>5.5119999999999996</v>
      </c>
      <c r="S145" s="14">
        <v>3.4159999999999999</v>
      </c>
      <c r="T145" s="14">
        <v>6.2009999999999996</v>
      </c>
      <c r="U145" s="14">
        <v>4.4649999999999999</v>
      </c>
      <c r="V145" s="14">
        <v>6.7240000000000002</v>
      </c>
      <c r="W145" s="14">
        <v>5.0170000000000003</v>
      </c>
      <c r="X145" s="14">
        <v>5.9450000000000003</v>
      </c>
      <c r="Y145" s="14">
        <v>4.0119999999999996</v>
      </c>
      <c r="Z145" s="14">
        <v>4.5730000000000004</v>
      </c>
      <c r="AA145" s="14">
        <v>1.2589999999999999</v>
      </c>
      <c r="AB145" s="14">
        <v>3.8650000000000002</v>
      </c>
      <c r="AC145" s="14">
        <v>5.5209999999999999</v>
      </c>
      <c r="AD145" s="14">
        <v>4.16</v>
      </c>
      <c r="AE145" s="14">
        <v>2.8519999999999999</v>
      </c>
      <c r="AF145" s="14"/>
      <c r="AG145" s="14"/>
      <c r="AH145" s="14"/>
    </row>
    <row r="146" spans="1:34" x14ac:dyDescent="0.2">
      <c r="A146" s="14"/>
      <c r="B146" s="14" t="s">
        <v>291</v>
      </c>
      <c r="C146" s="14" t="s">
        <v>283</v>
      </c>
      <c r="D146" s="14">
        <v>20160811</v>
      </c>
      <c r="E146" s="14">
        <v>80.63</v>
      </c>
      <c r="F146" s="14">
        <v>79.846000000000004</v>
      </c>
      <c r="G146" s="14">
        <f t="shared" si="28"/>
        <v>1.0098189013851664</v>
      </c>
      <c r="H146" s="14" t="s">
        <v>50</v>
      </c>
      <c r="I146" s="14">
        <v>18.954999999999998</v>
      </c>
      <c r="J146" s="14">
        <v>1.512</v>
      </c>
      <c r="K146" s="14">
        <v>4.5629999999999997</v>
      </c>
      <c r="L146" s="14">
        <v>1.329</v>
      </c>
      <c r="M146" s="14">
        <v>4.08</v>
      </c>
      <c r="N146" s="14">
        <v>3.6320000000000001</v>
      </c>
      <c r="O146" s="14">
        <v>3.367</v>
      </c>
      <c r="P146" s="14">
        <v>3.7839999999999998</v>
      </c>
      <c r="Q146" s="14">
        <v>5.29</v>
      </c>
      <c r="R146" s="14">
        <v>4.548</v>
      </c>
      <c r="S146" s="14">
        <v>2.847</v>
      </c>
      <c r="T146" s="14">
        <v>5.0220000000000002</v>
      </c>
      <c r="U146" s="14">
        <v>3.6040000000000001</v>
      </c>
      <c r="V146" s="14">
        <v>5.0389999999999997</v>
      </c>
      <c r="W146" s="14">
        <v>4.0190000000000001</v>
      </c>
      <c r="X146" s="14">
        <v>4.92</v>
      </c>
      <c r="Y146" s="14">
        <v>3.484</v>
      </c>
      <c r="Z146" s="14">
        <v>3.8479999999999999</v>
      </c>
      <c r="AA146" s="14">
        <v>1.0129999999999999</v>
      </c>
      <c r="AB146" s="14">
        <v>3.339</v>
      </c>
      <c r="AC146" s="14">
        <v>4.1050000000000004</v>
      </c>
      <c r="AD146" s="14">
        <v>3.6259999999999999</v>
      </c>
      <c r="AE146" s="14">
        <v>2.3039999999999998</v>
      </c>
      <c r="AF146" s="14"/>
      <c r="AG146" s="14"/>
      <c r="AH146" s="14"/>
    </row>
    <row r="147" spans="1:34" x14ac:dyDescent="0.2">
      <c r="A147" s="3"/>
      <c r="B147" s="3" t="s">
        <v>285</v>
      </c>
      <c r="C147" s="3" t="s">
        <v>284</v>
      </c>
      <c r="D147" s="3">
        <v>20160811</v>
      </c>
      <c r="E147" s="3">
        <v>61.383000000000003</v>
      </c>
      <c r="F147" s="3">
        <v>60.908000000000001</v>
      </c>
      <c r="G147" s="3">
        <f t="shared" si="28"/>
        <v>1.0077986471399487</v>
      </c>
      <c r="H147" s="3" t="s">
        <v>50</v>
      </c>
      <c r="I147" s="3">
        <v>18.532</v>
      </c>
      <c r="J147" s="3">
        <v>2.0510000000000002</v>
      </c>
      <c r="K147" s="3">
        <v>5.516</v>
      </c>
      <c r="L147" s="3">
        <v>1.59</v>
      </c>
      <c r="M147" s="3">
        <v>4.1550000000000002</v>
      </c>
      <c r="N147" s="3">
        <v>4.72</v>
      </c>
      <c r="O147" s="3">
        <v>4.7750000000000004</v>
      </c>
      <c r="P147" s="3">
        <v>3.6619999999999999</v>
      </c>
      <c r="Q147" s="3">
        <v>4.55</v>
      </c>
      <c r="R147" s="3">
        <v>3.593</v>
      </c>
      <c r="S147" s="3">
        <v>2.2360000000000002</v>
      </c>
      <c r="T147" s="3">
        <v>4.7690000000000001</v>
      </c>
      <c r="U147" s="3">
        <v>3.7360000000000002</v>
      </c>
      <c r="V147" s="3">
        <v>5.1870000000000003</v>
      </c>
      <c r="W147" s="3">
        <v>3.8769999999999998</v>
      </c>
      <c r="X147" s="3">
        <v>4.5279999999999996</v>
      </c>
      <c r="Y147" s="3">
        <v>3.278</v>
      </c>
      <c r="Z147" s="3">
        <v>3.5579999999999998</v>
      </c>
      <c r="AA147" s="3">
        <v>1.101</v>
      </c>
      <c r="AB147" s="3">
        <v>2.7320000000000002</v>
      </c>
      <c r="AC147" s="3">
        <v>3.8580000000000001</v>
      </c>
      <c r="AD147" s="3">
        <v>3.2389999999999999</v>
      </c>
      <c r="AE147" s="3">
        <v>2.3420000000000001</v>
      </c>
      <c r="AF147" s="3" t="s">
        <v>293</v>
      </c>
      <c r="AG147" s="3"/>
      <c r="AH147" s="3"/>
    </row>
    <row r="148" spans="1:34" x14ac:dyDescent="0.2">
      <c r="A148" s="14"/>
      <c r="B148" s="14" t="s">
        <v>294</v>
      </c>
      <c r="C148" s="14" t="s">
        <v>295</v>
      </c>
      <c r="D148" s="14">
        <v>20160811</v>
      </c>
      <c r="E148" s="14">
        <v>91.183000000000007</v>
      </c>
      <c r="F148" s="14">
        <v>96.688999999999993</v>
      </c>
      <c r="G148" s="14">
        <f t="shared" ref="G148:G149" si="29">E148/F148</f>
        <v>0.94305453567624042</v>
      </c>
      <c r="H148" s="14" t="s">
        <v>50</v>
      </c>
      <c r="I148" s="14">
        <v>21.556999999999999</v>
      </c>
      <c r="J148" s="14">
        <v>1.956</v>
      </c>
      <c r="K148" s="14">
        <v>5.2690000000000001</v>
      </c>
      <c r="L148" s="14">
        <v>1.0840000000000001</v>
      </c>
      <c r="M148" s="14">
        <v>4.3570000000000002</v>
      </c>
      <c r="N148" s="14">
        <v>4.5279999999999996</v>
      </c>
      <c r="O148" s="14">
        <v>4.6349999999999998</v>
      </c>
      <c r="P148" s="14">
        <v>4.0090000000000003</v>
      </c>
      <c r="Q148" s="14">
        <v>5.6890000000000001</v>
      </c>
      <c r="R148" s="14">
        <v>4.577</v>
      </c>
      <c r="S148" s="14">
        <v>3.3559999999999999</v>
      </c>
      <c r="T148" s="14">
        <v>5.6520000000000001</v>
      </c>
      <c r="U148" s="14">
        <v>4.1920000000000002</v>
      </c>
      <c r="V148" s="14">
        <v>6.1859999999999999</v>
      </c>
      <c r="W148" s="14">
        <v>4.931</v>
      </c>
      <c r="X148" s="14">
        <v>5.5780000000000003</v>
      </c>
      <c r="Y148" s="14">
        <v>3.6749999999999998</v>
      </c>
      <c r="Z148" s="14">
        <v>4.08</v>
      </c>
      <c r="AA148" s="14">
        <v>1.2290000000000001</v>
      </c>
      <c r="AB148" s="14">
        <v>3.181</v>
      </c>
      <c r="AC148" s="14">
        <v>4.8310000000000004</v>
      </c>
      <c r="AD148" s="14">
        <v>3.637</v>
      </c>
      <c r="AE148" s="14">
        <v>2.5920000000000001</v>
      </c>
      <c r="AF148" s="14"/>
      <c r="AG148" s="14"/>
      <c r="AH148" s="14"/>
    </row>
    <row r="149" spans="1:34" x14ac:dyDescent="0.2">
      <c r="A149" s="14"/>
      <c r="B149" s="14" t="s">
        <v>296</v>
      </c>
      <c r="C149" s="14" t="s">
        <v>297</v>
      </c>
      <c r="D149" s="14">
        <v>20160811</v>
      </c>
      <c r="E149" s="14">
        <v>81.462000000000003</v>
      </c>
      <c r="F149" s="14">
        <v>75.923000000000002</v>
      </c>
      <c r="G149" s="14">
        <f t="shared" si="29"/>
        <v>1.0729554943824664</v>
      </c>
      <c r="H149" s="14" t="s">
        <v>50</v>
      </c>
      <c r="I149" s="14">
        <v>23.356999999999999</v>
      </c>
      <c r="J149" s="14">
        <v>2.4209999999999998</v>
      </c>
      <c r="K149" s="14">
        <v>5.9720000000000004</v>
      </c>
      <c r="L149" s="14">
        <v>1.7310000000000001</v>
      </c>
      <c r="M149" s="14">
        <v>4.9429999999999996</v>
      </c>
      <c r="N149" s="14">
        <v>4.4450000000000003</v>
      </c>
      <c r="O149" s="14">
        <v>4.0599999999999996</v>
      </c>
      <c r="P149" s="14">
        <v>4.66</v>
      </c>
      <c r="Q149" s="14">
        <v>7.0250000000000004</v>
      </c>
      <c r="R149" s="14">
        <v>5.9029999999999996</v>
      </c>
      <c r="S149" s="14">
        <v>4.1260000000000003</v>
      </c>
      <c r="T149" s="14">
        <v>6.4160000000000004</v>
      </c>
      <c r="U149" s="14">
        <v>4.4790000000000001</v>
      </c>
      <c r="V149" s="14">
        <v>6.4480000000000004</v>
      </c>
      <c r="W149" s="14">
        <v>5.024</v>
      </c>
      <c r="X149" s="14">
        <v>5.6310000000000002</v>
      </c>
      <c r="Y149" s="14">
        <v>3.8610000000000002</v>
      </c>
      <c r="Z149" s="14">
        <v>4.37</v>
      </c>
      <c r="AA149" s="14">
        <v>1.34</v>
      </c>
      <c r="AB149" s="14">
        <v>3.6619999999999999</v>
      </c>
      <c r="AC149" s="14">
        <v>4.931</v>
      </c>
      <c r="AD149" s="14">
        <v>4.04</v>
      </c>
      <c r="AE149" s="14">
        <v>2.6549999999999998</v>
      </c>
      <c r="AF149" s="14"/>
      <c r="AG149" s="14"/>
      <c r="AH149" s="14"/>
    </row>
    <row r="150" spans="1:34" x14ac:dyDescent="0.2">
      <c r="A150" s="14"/>
      <c r="B150" s="14" t="s">
        <v>298</v>
      </c>
      <c r="C150" s="14" t="s">
        <v>299</v>
      </c>
      <c r="D150" s="14">
        <v>20160811</v>
      </c>
      <c r="E150" s="14">
        <v>79.986999999999995</v>
      </c>
      <c r="F150" s="14">
        <v>76.465999999999994</v>
      </c>
      <c r="G150" s="14">
        <f t="shared" ref="G150:G153" si="30">E150/F150</f>
        <v>1.0460466089503833</v>
      </c>
      <c r="H150" s="14" t="s">
        <v>50</v>
      </c>
      <c r="I150" s="14">
        <v>27.065999999999999</v>
      </c>
      <c r="J150" s="14">
        <v>1.9810000000000001</v>
      </c>
      <c r="K150" s="14">
        <v>6.6840000000000002</v>
      </c>
      <c r="L150" s="14">
        <v>1.9750000000000001</v>
      </c>
      <c r="M150" s="14">
        <v>5.9470000000000001</v>
      </c>
      <c r="N150" s="14">
        <v>5.468</v>
      </c>
      <c r="O150" s="14">
        <v>4.9340000000000002</v>
      </c>
      <c r="P150" s="14">
        <v>5.3760000000000003</v>
      </c>
      <c r="Q150" s="14">
        <v>7.8579999999999997</v>
      </c>
      <c r="R150" s="14">
        <v>6.5590000000000002</v>
      </c>
      <c r="S150" s="14">
        <v>4.7729999999999997</v>
      </c>
      <c r="T150" s="14">
        <v>7.4009999999999998</v>
      </c>
      <c r="U150" s="14">
        <v>5.0110000000000001</v>
      </c>
      <c r="V150" s="14">
        <v>7.274</v>
      </c>
      <c r="W150" s="14">
        <v>5.5679999999999996</v>
      </c>
      <c r="X150" s="14">
        <v>6.6479999999999997</v>
      </c>
      <c r="Y150" s="14">
        <v>4.8639999999999999</v>
      </c>
      <c r="Z150" s="14">
        <v>5.2160000000000002</v>
      </c>
      <c r="AA150" s="14">
        <v>1.488</v>
      </c>
      <c r="AB150" s="14">
        <v>4.2290000000000001</v>
      </c>
      <c r="AC150" s="14">
        <v>5.9269999999999996</v>
      </c>
      <c r="AD150" s="14">
        <v>4.819</v>
      </c>
      <c r="AE150" s="14">
        <v>3.0760000000000001</v>
      </c>
      <c r="AF150" s="14"/>
      <c r="AG150" s="14"/>
      <c r="AH150" s="14"/>
    </row>
    <row r="151" spans="1:34" x14ac:dyDescent="0.2">
      <c r="A151" s="14"/>
      <c r="B151" s="14" t="s">
        <v>300</v>
      </c>
      <c r="C151" s="14" t="s">
        <v>301</v>
      </c>
      <c r="D151" s="14">
        <v>20160811</v>
      </c>
      <c r="E151" s="14">
        <v>82.5</v>
      </c>
      <c r="F151" s="14">
        <v>74.441000000000003</v>
      </c>
      <c r="G151" s="14">
        <f t="shared" si="30"/>
        <v>1.1082602329361508</v>
      </c>
      <c r="H151" s="14" t="s">
        <v>50</v>
      </c>
      <c r="I151" s="14">
        <v>27.805</v>
      </c>
      <c r="J151" s="14">
        <v>2.641</v>
      </c>
      <c r="K151" s="14">
        <v>7.2679999999999998</v>
      </c>
      <c r="L151" s="14">
        <v>2.403</v>
      </c>
      <c r="M151" s="14">
        <v>6.24</v>
      </c>
      <c r="N151" s="14">
        <v>4.9130000000000003</v>
      </c>
      <c r="O151" s="14">
        <v>4.2619999999999996</v>
      </c>
      <c r="P151" s="14">
        <v>5.633</v>
      </c>
      <c r="Q151" s="14">
        <v>7.9429999999999996</v>
      </c>
      <c r="R151" s="14">
        <v>7.6950000000000003</v>
      </c>
      <c r="S151" s="14">
        <v>4.0860000000000003</v>
      </c>
      <c r="T151" s="14">
        <v>7.9980000000000002</v>
      </c>
      <c r="U151" s="14">
        <v>5.6920000000000002</v>
      </c>
      <c r="V151" s="14">
        <v>8.5410000000000004</v>
      </c>
      <c r="W151" s="14">
        <v>6.4690000000000003</v>
      </c>
      <c r="X151" s="14">
        <v>6.8650000000000002</v>
      </c>
      <c r="Y151" s="14">
        <v>4.9489999999999998</v>
      </c>
      <c r="Z151" s="14">
        <v>5.5759999999999996</v>
      </c>
      <c r="AA151" s="14">
        <v>1.5549999999999999</v>
      </c>
      <c r="AB151" s="14">
        <v>3.887</v>
      </c>
      <c r="AC151" s="14">
        <v>6.3529999999999998</v>
      </c>
      <c r="AD151" s="14">
        <v>4.3140000000000001</v>
      </c>
      <c r="AE151" s="14">
        <v>3.3370000000000002</v>
      </c>
      <c r="AF151" s="14"/>
      <c r="AG151" s="14"/>
      <c r="AH151" s="14"/>
    </row>
    <row r="152" spans="1:34" x14ac:dyDescent="0.2">
      <c r="A152" s="14"/>
      <c r="B152" s="14" t="s">
        <v>302</v>
      </c>
      <c r="C152" s="14" t="s">
        <v>303</v>
      </c>
      <c r="D152" s="14">
        <v>20160811</v>
      </c>
      <c r="E152" s="14">
        <v>65.043999999999997</v>
      </c>
      <c r="F152" s="14">
        <v>56.612000000000002</v>
      </c>
      <c r="G152" s="14">
        <f t="shared" si="30"/>
        <v>1.1489436868508442</v>
      </c>
      <c r="H152" s="14" t="s">
        <v>50</v>
      </c>
      <c r="I152" s="14">
        <v>22.777000000000001</v>
      </c>
      <c r="J152" s="14">
        <v>2.4620000000000002</v>
      </c>
      <c r="K152" s="14">
        <v>6.2640000000000002</v>
      </c>
      <c r="L152" s="14">
        <v>2.0390000000000001</v>
      </c>
      <c r="M152" s="14">
        <v>4.87</v>
      </c>
      <c r="N152" s="14">
        <v>4.3680000000000003</v>
      </c>
      <c r="O152" s="14">
        <v>3.9340000000000002</v>
      </c>
      <c r="P152" s="14">
        <v>4.1630000000000003</v>
      </c>
      <c r="Q152" s="14">
        <v>6.2320000000000002</v>
      </c>
      <c r="R152" s="14">
        <v>5.4249999999999998</v>
      </c>
      <c r="S152" s="14">
        <v>3.4780000000000002</v>
      </c>
      <c r="T152" s="14">
        <v>5.74</v>
      </c>
      <c r="U152" s="14">
        <v>4.0880000000000001</v>
      </c>
      <c r="V152" s="14">
        <v>6.1970000000000001</v>
      </c>
      <c r="W152" s="14">
        <v>4.7930000000000001</v>
      </c>
      <c r="X152" s="14">
        <v>5.8330000000000002</v>
      </c>
      <c r="Y152" s="14">
        <v>3.802</v>
      </c>
      <c r="Z152" s="14">
        <v>4.093</v>
      </c>
      <c r="AA152" s="14">
        <v>1.2010000000000001</v>
      </c>
      <c r="AB152" s="14">
        <v>3.6190000000000002</v>
      </c>
      <c r="AC152" s="14">
        <v>5.3179999999999996</v>
      </c>
      <c r="AD152" s="14">
        <v>4.133</v>
      </c>
      <c r="AE152" s="14">
        <v>2.6280000000000001</v>
      </c>
      <c r="AF152" s="14"/>
      <c r="AG152" s="14"/>
      <c r="AH152" s="14"/>
    </row>
    <row r="153" spans="1:34" x14ac:dyDescent="0.2">
      <c r="A153" s="14"/>
      <c r="B153" s="14" t="s">
        <v>304</v>
      </c>
      <c r="C153" s="14" t="s">
        <v>305</v>
      </c>
      <c r="D153" s="14">
        <v>20160811</v>
      </c>
      <c r="E153" s="14">
        <v>89.694999999999993</v>
      </c>
      <c r="F153" s="14">
        <v>82.727000000000004</v>
      </c>
      <c r="G153" s="14">
        <f t="shared" si="30"/>
        <v>1.0842288491060958</v>
      </c>
      <c r="H153" s="14" t="s">
        <v>50</v>
      </c>
      <c r="I153" s="14">
        <v>22.664999999999999</v>
      </c>
      <c r="J153" s="14">
        <v>2.3450000000000002</v>
      </c>
      <c r="K153" s="14">
        <v>6.4160000000000004</v>
      </c>
      <c r="L153" s="14">
        <v>2.11</v>
      </c>
      <c r="M153" s="14">
        <v>4.9279999999999999</v>
      </c>
      <c r="N153" s="14">
        <v>4.681</v>
      </c>
      <c r="O153" s="14">
        <v>4.2830000000000004</v>
      </c>
      <c r="P153" s="14">
        <v>4.4020000000000001</v>
      </c>
      <c r="Q153" s="14">
        <v>6.0910000000000002</v>
      </c>
      <c r="R153" s="14">
        <v>4.6369999999999996</v>
      </c>
      <c r="S153" s="14">
        <v>3.8570000000000002</v>
      </c>
      <c r="T153" s="14">
        <v>5.9669999999999996</v>
      </c>
      <c r="U153" s="14">
        <v>4.1980000000000004</v>
      </c>
      <c r="V153" s="14">
        <v>6.3159999999999998</v>
      </c>
      <c r="W153" s="14">
        <v>4.8899999999999997</v>
      </c>
      <c r="X153" s="14">
        <v>5.6749999999999998</v>
      </c>
      <c r="Y153" s="14">
        <v>4.0220000000000002</v>
      </c>
      <c r="Z153" s="14">
        <v>4.2969999999999997</v>
      </c>
      <c r="AA153" s="14">
        <v>1.2390000000000001</v>
      </c>
      <c r="AB153" s="14">
        <v>3.3260000000000001</v>
      </c>
      <c r="AC153" s="14">
        <v>5.149</v>
      </c>
      <c r="AD153" s="14">
        <v>3.8620000000000001</v>
      </c>
      <c r="AE153" s="14">
        <v>2.609</v>
      </c>
      <c r="AF153" s="14"/>
      <c r="AG153" s="14"/>
      <c r="AH153" s="14"/>
    </row>
    <row r="154" spans="1:34" x14ac:dyDescent="0.2">
      <c r="A154" s="14"/>
      <c r="B154" s="14" t="s">
        <v>306</v>
      </c>
      <c r="C154" s="14" t="s">
        <v>307</v>
      </c>
      <c r="D154" s="14">
        <v>20160811</v>
      </c>
      <c r="E154" s="14">
        <v>68.962999999999994</v>
      </c>
      <c r="F154" s="14">
        <v>63.231000000000002</v>
      </c>
      <c r="G154" s="14">
        <f t="shared" ref="G154:G157" si="31">E154/F154</f>
        <v>1.090651737280764</v>
      </c>
      <c r="H154" s="14" t="s">
        <v>50</v>
      </c>
      <c r="I154" s="14">
        <v>24.173999999999999</v>
      </c>
      <c r="J154" s="14">
        <v>2.3170000000000002</v>
      </c>
      <c r="K154" s="14">
        <v>6.1870000000000003</v>
      </c>
      <c r="L154" s="14">
        <v>1.7589999999999999</v>
      </c>
      <c r="M154" s="14">
        <v>5.6740000000000004</v>
      </c>
      <c r="N154" s="14">
        <v>4.7460000000000004</v>
      </c>
      <c r="O154" s="14">
        <v>4.2240000000000002</v>
      </c>
      <c r="P154" s="14">
        <v>5.14</v>
      </c>
      <c r="Q154" s="14">
        <v>7.1920000000000002</v>
      </c>
      <c r="R154" s="14">
        <v>6.4050000000000002</v>
      </c>
      <c r="S154" s="14">
        <v>3.7160000000000002</v>
      </c>
      <c r="T154" s="14">
        <v>7.2350000000000003</v>
      </c>
      <c r="U154" s="14">
        <v>5.4930000000000003</v>
      </c>
      <c r="V154" s="14">
        <v>6.6929999999999996</v>
      </c>
      <c r="W154" s="14">
        <v>5.0010000000000003</v>
      </c>
      <c r="X154" s="14">
        <v>6.3310000000000004</v>
      </c>
      <c r="Y154" s="14">
        <v>3.992</v>
      </c>
      <c r="Z154" s="14">
        <v>4.5650000000000004</v>
      </c>
      <c r="AA154" s="14">
        <v>1.333</v>
      </c>
      <c r="AB154" s="14">
        <v>3.7879999999999998</v>
      </c>
      <c r="AC154" s="14">
        <v>5.069</v>
      </c>
      <c r="AD154" s="14">
        <v>4.2160000000000002</v>
      </c>
      <c r="AE154" s="14">
        <v>3.1120000000000001</v>
      </c>
      <c r="AF154" s="14"/>
      <c r="AG154" s="14"/>
      <c r="AH154" s="14"/>
    </row>
    <row r="155" spans="1:34" x14ac:dyDescent="0.2">
      <c r="A155" s="14"/>
      <c r="B155" s="14" t="s">
        <v>308</v>
      </c>
      <c r="C155" s="14" t="s">
        <v>309</v>
      </c>
      <c r="D155" s="14">
        <v>20160811</v>
      </c>
      <c r="E155" s="14">
        <v>70.085999999999999</v>
      </c>
      <c r="F155" s="14">
        <v>61.107999999999997</v>
      </c>
      <c r="G155" s="14">
        <f t="shared" si="31"/>
        <v>1.146920206846894</v>
      </c>
      <c r="H155" s="14" t="s">
        <v>50</v>
      </c>
      <c r="I155" s="14">
        <v>25.527000000000001</v>
      </c>
      <c r="J155" s="14">
        <v>3.14</v>
      </c>
      <c r="K155" s="14">
        <v>7.9820000000000002</v>
      </c>
      <c r="L155" s="14">
        <v>3.0489999999999999</v>
      </c>
      <c r="M155" s="14">
        <v>5.4329999999999998</v>
      </c>
      <c r="N155" s="14">
        <v>4.8689999999999998</v>
      </c>
      <c r="O155" s="14">
        <v>4.2119999999999997</v>
      </c>
      <c r="P155" s="14">
        <v>5.08</v>
      </c>
      <c r="Q155" s="14">
        <v>7.1130000000000004</v>
      </c>
      <c r="R155" s="14">
        <v>6.258</v>
      </c>
      <c r="S155" s="14">
        <v>4.1219999999999999</v>
      </c>
      <c r="T155" s="14">
        <v>7.1349999999999998</v>
      </c>
      <c r="U155" s="14">
        <v>4.9039999999999999</v>
      </c>
      <c r="V155" s="14">
        <v>7.226</v>
      </c>
      <c r="W155" s="14">
        <v>5.8150000000000004</v>
      </c>
      <c r="X155" s="14">
        <v>6.4610000000000003</v>
      </c>
      <c r="Y155" s="14">
        <v>4.1349999999999998</v>
      </c>
      <c r="Z155" s="14">
        <v>4.47</v>
      </c>
      <c r="AA155" s="14">
        <v>1.357</v>
      </c>
      <c r="AB155" s="14">
        <v>3.5539999999999998</v>
      </c>
      <c r="AC155" s="14">
        <v>5.5990000000000002</v>
      </c>
      <c r="AD155" s="14">
        <v>4.1769999999999996</v>
      </c>
      <c r="AE155" s="14">
        <v>2.9319999999999999</v>
      </c>
      <c r="AF155" s="14"/>
      <c r="AG155" s="14"/>
      <c r="AH155" s="14"/>
    </row>
    <row r="156" spans="1:34" x14ac:dyDescent="0.2">
      <c r="A156" s="14"/>
      <c r="B156" s="14" t="s">
        <v>310</v>
      </c>
      <c r="C156" s="14" t="s">
        <v>311</v>
      </c>
      <c r="D156" s="14">
        <v>20160811</v>
      </c>
      <c r="E156" s="14">
        <v>69.929000000000002</v>
      </c>
      <c r="F156" s="14">
        <v>63.47</v>
      </c>
      <c r="G156" s="14">
        <f t="shared" si="31"/>
        <v>1.1017646132030881</v>
      </c>
      <c r="H156" s="14" t="s">
        <v>50</v>
      </c>
      <c r="I156" s="14">
        <v>24.068999999999999</v>
      </c>
      <c r="J156" s="14">
        <v>2.988</v>
      </c>
      <c r="K156" s="14">
        <v>7.6840000000000002</v>
      </c>
      <c r="L156" s="14">
        <v>2.7370000000000001</v>
      </c>
      <c r="M156" s="14">
        <v>4.952</v>
      </c>
      <c r="N156" s="14">
        <v>5.1449999999999996</v>
      </c>
      <c r="O156" s="14">
        <v>4.5529999999999999</v>
      </c>
      <c r="P156" s="14">
        <v>4.6959999999999997</v>
      </c>
      <c r="Q156" s="14">
        <v>6.4420000000000002</v>
      </c>
      <c r="R156" s="14">
        <v>5.8179999999999996</v>
      </c>
      <c r="S156" s="14">
        <v>3.6850000000000001</v>
      </c>
      <c r="T156" s="14">
        <v>6.8390000000000004</v>
      </c>
      <c r="U156" s="14">
        <v>4.8330000000000002</v>
      </c>
      <c r="V156" s="14">
        <v>6.8220000000000001</v>
      </c>
      <c r="W156" s="14">
        <v>5.4770000000000003</v>
      </c>
      <c r="X156" s="14">
        <v>6.532</v>
      </c>
      <c r="Y156" s="14">
        <v>3.6819999999999999</v>
      </c>
      <c r="Z156" s="14">
        <v>4.3140000000000001</v>
      </c>
      <c r="AA156" s="14">
        <v>1.4770000000000001</v>
      </c>
      <c r="AB156" s="14">
        <v>4.0110000000000001</v>
      </c>
      <c r="AC156" s="14">
        <v>5.5510000000000002</v>
      </c>
      <c r="AD156" s="14">
        <v>4.4290000000000003</v>
      </c>
      <c r="AE156" s="14">
        <v>2.9359999999999999</v>
      </c>
      <c r="AF156" s="14"/>
      <c r="AG156" s="14"/>
      <c r="AH156" s="14"/>
    </row>
    <row r="157" spans="1:34" x14ac:dyDescent="0.2">
      <c r="A157" s="14"/>
      <c r="B157" s="14" t="s">
        <v>312</v>
      </c>
      <c r="C157" s="14" t="s">
        <v>313</v>
      </c>
      <c r="D157" s="14">
        <v>20160811</v>
      </c>
      <c r="E157" s="14">
        <v>73.361000000000004</v>
      </c>
      <c r="F157" s="14">
        <v>66.200999999999993</v>
      </c>
      <c r="G157" s="14">
        <f t="shared" si="31"/>
        <v>1.1081554659295179</v>
      </c>
      <c r="H157" s="14" t="s">
        <v>50</v>
      </c>
      <c r="I157" s="14">
        <v>25.794</v>
      </c>
      <c r="J157" s="14">
        <v>2.7759999999999998</v>
      </c>
      <c r="K157" s="14">
        <v>7.2770000000000001</v>
      </c>
      <c r="L157" s="14">
        <v>2.3330000000000002</v>
      </c>
      <c r="M157" s="14">
        <v>6.1479999999999997</v>
      </c>
      <c r="N157" s="14">
        <v>5.2140000000000004</v>
      </c>
      <c r="O157" s="14">
        <v>4.734</v>
      </c>
      <c r="P157" s="14">
        <v>5.5049999999999999</v>
      </c>
      <c r="Q157" s="14">
        <v>7.5380000000000003</v>
      </c>
      <c r="R157" s="14">
        <v>6.22</v>
      </c>
      <c r="S157" s="14">
        <v>4.1950000000000003</v>
      </c>
      <c r="T157" s="14">
        <v>7.532</v>
      </c>
      <c r="U157" s="14">
        <v>5.5709999999999997</v>
      </c>
      <c r="V157" s="14">
        <v>7.6719999999999997</v>
      </c>
      <c r="W157" s="14">
        <v>6.548</v>
      </c>
      <c r="X157" s="14">
        <v>6.875</v>
      </c>
      <c r="Y157" s="14">
        <v>4.306</v>
      </c>
      <c r="Z157" s="14">
        <v>4.7469999999999999</v>
      </c>
      <c r="AA157" s="14">
        <v>1.36</v>
      </c>
      <c r="AB157" s="14">
        <v>3.5680000000000001</v>
      </c>
      <c r="AC157" s="14">
        <v>5.44</v>
      </c>
      <c r="AD157" s="14">
        <v>4.1079999999999997</v>
      </c>
      <c r="AE157" s="14">
        <v>3.089</v>
      </c>
      <c r="AF157" s="14"/>
      <c r="AG157" s="14"/>
      <c r="AH157" s="14"/>
    </row>
    <row r="158" spans="1:34" x14ac:dyDescent="0.2">
      <c r="A158" s="14"/>
      <c r="B158" s="14" t="s">
        <v>314</v>
      </c>
      <c r="C158" s="14" t="s">
        <v>315</v>
      </c>
      <c r="D158" s="14">
        <v>20160811</v>
      </c>
      <c r="E158" s="14">
        <v>83.036000000000001</v>
      </c>
      <c r="F158" s="14">
        <v>76.447999999999993</v>
      </c>
      <c r="G158" s="14">
        <f t="shared" ref="G158:G159" si="32">E158/F158</f>
        <v>1.0861762243616577</v>
      </c>
      <c r="H158" s="14" t="s">
        <v>50</v>
      </c>
      <c r="I158" s="14">
        <v>24.919</v>
      </c>
      <c r="J158" s="14">
        <v>2.5270000000000001</v>
      </c>
      <c r="K158" s="14">
        <v>7.03</v>
      </c>
      <c r="L158" s="14">
        <v>2.2930000000000001</v>
      </c>
      <c r="M158" s="14">
        <v>5.9359999999999999</v>
      </c>
      <c r="N158" s="14">
        <v>5.2880000000000003</v>
      </c>
      <c r="O158" s="14">
        <v>4.59</v>
      </c>
      <c r="P158" s="14">
        <v>5.3419999999999996</v>
      </c>
      <c r="Q158" s="14">
        <v>7.4139999999999997</v>
      </c>
      <c r="R158" s="14">
        <v>6.4560000000000004</v>
      </c>
      <c r="S158" s="14">
        <v>4.1349999999999998</v>
      </c>
      <c r="T158" s="14">
        <v>7.2949999999999999</v>
      </c>
      <c r="U158" s="14">
        <v>5.1239999999999997</v>
      </c>
      <c r="V158" s="14">
        <v>7.0430000000000001</v>
      </c>
      <c r="W158" s="14">
        <v>5.6870000000000003</v>
      </c>
      <c r="X158" s="14">
        <v>6.1920000000000002</v>
      </c>
      <c r="Y158" s="14">
        <v>3.7570000000000001</v>
      </c>
      <c r="Z158" s="14">
        <v>4.2460000000000004</v>
      </c>
      <c r="AA158" s="14">
        <v>1.262</v>
      </c>
      <c r="AB158" s="14">
        <v>3.3660000000000001</v>
      </c>
      <c r="AC158" s="14">
        <v>4.9800000000000004</v>
      </c>
      <c r="AD158" s="14">
        <v>3.8730000000000002</v>
      </c>
      <c r="AE158" s="14">
        <v>3.0259999999999998</v>
      </c>
      <c r="AF158" s="14"/>
      <c r="AG158" s="14"/>
      <c r="AH158" s="14"/>
    </row>
    <row r="159" spans="1:34" x14ac:dyDescent="0.2">
      <c r="A159" s="14"/>
      <c r="B159" s="14" t="s">
        <v>316</v>
      </c>
      <c r="C159" s="14" t="s">
        <v>317</v>
      </c>
      <c r="D159" s="14">
        <v>20160811</v>
      </c>
      <c r="E159" s="14">
        <v>72.575999999999993</v>
      </c>
      <c r="F159" s="14">
        <v>61.472000000000001</v>
      </c>
      <c r="G159" s="14">
        <f t="shared" si="32"/>
        <v>1.1806350858927641</v>
      </c>
      <c r="H159" s="14" t="s">
        <v>50</v>
      </c>
      <c r="I159" s="14">
        <v>26.178000000000001</v>
      </c>
      <c r="J159" s="14">
        <v>2.7509999999999999</v>
      </c>
      <c r="K159" s="14">
        <v>7.1970000000000001</v>
      </c>
      <c r="L159" s="14">
        <v>2.2890000000000001</v>
      </c>
      <c r="M159" s="14">
        <v>5.7130000000000001</v>
      </c>
      <c r="N159" s="14">
        <v>4.806</v>
      </c>
      <c r="O159" s="14">
        <v>4.2670000000000003</v>
      </c>
      <c r="P159" s="14">
        <v>4.6840000000000002</v>
      </c>
      <c r="Q159" s="14">
        <v>7.0810000000000004</v>
      </c>
      <c r="R159" s="14">
        <v>6.51</v>
      </c>
      <c r="S159" s="14">
        <v>4.0860000000000003</v>
      </c>
      <c r="T159" s="14">
        <v>6.9610000000000003</v>
      </c>
      <c r="U159" s="14">
        <v>4.843</v>
      </c>
      <c r="V159" s="14">
        <v>7.6109999999999998</v>
      </c>
      <c r="W159" s="14">
        <v>5.7770000000000001</v>
      </c>
      <c r="X159" s="14">
        <v>6.5060000000000002</v>
      </c>
      <c r="Y159" s="14">
        <v>4.0540000000000003</v>
      </c>
      <c r="Z159" s="14">
        <v>4.851</v>
      </c>
      <c r="AA159" s="14">
        <v>1.3979999999999999</v>
      </c>
      <c r="AB159" s="14">
        <v>4.3090000000000002</v>
      </c>
      <c r="AC159" s="14">
        <v>6.2</v>
      </c>
      <c r="AD159" s="14">
        <v>4.431</v>
      </c>
      <c r="AE159" s="14">
        <v>3.0009999999999999</v>
      </c>
      <c r="AF159" s="14"/>
      <c r="AG159" s="14"/>
      <c r="AH159" s="14"/>
    </row>
  </sheetData>
  <conditionalFormatting sqref="G1:G1048576">
    <cfRule type="expression" dxfId="0" priority="1">
      <formula>"&lt;1.29"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2017-09-27T19:09:35Z</dcterms:created>
  <dcterms:modified xsi:type="dcterms:W3CDTF">2018-06-24T16:13:29Z</dcterms:modified>
</cp:coreProperties>
</file>