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e400ca5af26616e3/Master/Masterarbeit/Anhang/"/>
    </mc:Choice>
  </mc:AlternateContent>
  <xr:revisionPtr revIDLastSave="58" documentId="8_{5A35A03E-CE9F-4445-9BEF-FE62DD2318BA}" xr6:coauthVersionLast="47" xr6:coauthVersionMax="47" xr10:uidLastSave="{DAF11F36-4447-4597-981C-2E4CB994598B}"/>
  <bookViews>
    <workbookView xWindow="-110" yWindow="-110" windowWidth="19420" windowHeight="10420" activeTab="5" xr2:uid="{2C654F99-3FCB-4564-A9B2-F1F32167F0FA}"/>
  </bookViews>
  <sheets>
    <sheet name="Überblick" sheetId="4" r:id="rId1"/>
    <sheet name="Bund" sheetId="5" r:id="rId2"/>
    <sheet name="Land" sheetId="6" r:id="rId3"/>
    <sheet name="Kommune" sheetId="7" r:id="rId4"/>
    <sheet name="SV &amp; weitere" sheetId="8" r:id="rId5"/>
    <sheet name="Auswertung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8" l="1"/>
  <c r="C83" i="7"/>
  <c r="C47" i="6"/>
  <c r="C40" i="5"/>
  <c r="C200" i="4"/>
  <c r="C27" i="9"/>
  <c r="C26" i="9"/>
  <c r="B4" i="9" l="1"/>
  <c r="B3" i="9"/>
  <c r="E36" i="8"/>
  <c r="C28" i="9" s="1"/>
  <c r="D36" i="8"/>
  <c r="F36" i="8"/>
  <c r="E47" i="6"/>
  <c r="D47" i="6"/>
  <c r="F47" i="6"/>
  <c r="E83" i="7"/>
  <c r="D83" i="7"/>
  <c r="F83" i="7"/>
  <c r="E40" i="5"/>
  <c r="C25" i="9" s="1"/>
  <c r="D40" i="5"/>
  <c r="F40" i="5"/>
  <c r="E200" i="4"/>
  <c r="D200" i="4"/>
  <c r="B2" i="9" l="1"/>
  <c r="B5" i="9"/>
</calcChain>
</file>

<file path=xl/sharedStrings.xml><?xml version="1.0" encoding="utf-8"?>
<sst xmlns="http://schemas.openxmlformats.org/spreadsheetml/2006/main" count="1632" uniqueCount="419">
  <si>
    <t>Arbeitgeber</t>
  </si>
  <si>
    <t>Bundeswehr</t>
  </si>
  <si>
    <t>Bundesagentur für Arbeit</t>
  </si>
  <si>
    <t>Landeshauptstadt München</t>
  </si>
  <si>
    <t>Deutsche Rentenversicherung</t>
  </si>
  <si>
    <t>Bundesverwaltungsamt</t>
  </si>
  <si>
    <t>Hansestadt Hamburg</t>
  </si>
  <si>
    <t>Gebäudemanagement SH</t>
  </si>
  <si>
    <t>ITZBund</t>
  </si>
  <si>
    <t>Bundesamt für Migration &amp; Flüchtlinge</t>
  </si>
  <si>
    <t xml:space="preserve">Stadt Köln </t>
  </si>
  <si>
    <t>IT NRW</t>
  </si>
  <si>
    <t>Bundesstadt Bonn</t>
  </si>
  <si>
    <t>Land Mecklenburg Vorpommern</t>
  </si>
  <si>
    <t>Landeshaupstadt Stuttgart</t>
  </si>
  <si>
    <t>Stadt Frankfurt am Main</t>
  </si>
  <si>
    <t>Dortmunder Stadtwerke</t>
  </si>
  <si>
    <t>Klinikum Stuttgart</t>
  </si>
  <si>
    <t>Berliner Stadtreinigung</t>
  </si>
  <si>
    <t>Bayerische Versorgungskammer</t>
  </si>
  <si>
    <t xml:space="preserve">Bundesamt für Sicherheit &amp; Informationstechnik </t>
  </si>
  <si>
    <t>Stadt Leipzig</t>
  </si>
  <si>
    <t>Stadt Nürnberg</t>
  </si>
  <si>
    <t>Hessische Zentrale für Datenverarbeitung</t>
  </si>
  <si>
    <t>Destatis</t>
  </si>
  <si>
    <t>Berliner Feuerwehr</t>
  </si>
  <si>
    <t>Versorgungsanstalt des Bundes &amp; der Länder</t>
  </si>
  <si>
    <t>BG Bau</t>
  </si>
  <si>
    <t>Verwaltungs-Berufsgenossenschaft</t>
  </si>
  <si>
    <t>Studentenwerk SH</t>
  </si>
  <si>
    <t>Land Schleswig Holstein</t>
  </si>
  <si>
    <t xml:space="preserve">Polizei Berlin </t>
  </si>
  <si>
    <t>Erzbistum Paderborn</t>
  </si>
  <si>
    <t>St. Elisabeth Stiftung</t>
  </si>
  <si>
    <t>Bundesanstalt für Digitalfunk der Behörden</t>
  </si>
  <si>
    <t>Stadtreinigung Hamburg</t>
  </si>
  <si>
    <t>Zentrale Stelle für Informationstechnik</t>
  </si>
  <si>
    <t>Landkreis Harburg</t>
  </si>
  <si>
    <t>Deutsche Wetterdienst</t>
  </si>
  <si>
    <t>Bundesamt für Güterverkehr</t>
  </si>
  <si>
    <t>Deutsches Patent- &amp; Markenamt</t>
  </si>
  <si>
    <t>Landeshauptstadt Dresden</t>
  </si>
  <si>
    <t>Landesbetrieb RLP</t>
  </si>
  <si>
    <t>Wirtschaftsbetriebe Duisburg</t>
  </si>
  <si>
    <t>Stadt Freiburg</t>
  </si>
  <si>
    <t>Landratsamt Karlsruhe</t>
  </si>
  <si>
    <t>Stadtwerke Potsdam GmbH</t>
  </si>
  <si>
    <t>Landwirtschaftskammer NRW</t>
  </si>
  <si>
    <t>Stadt Karlsruhe</t>
  </si>
  <si>
    <t>Schulbau Hamburg</t>
  </si>
  <si>
    <t>Verkehrsverbund Rhein-Ruhr</t>
  </si>
  <si>
    <t>Bundesanstalt für Landwirtschaft &amp; Ernährung</t>
  </si>
  <si>
    <t>Stadt Villingen-Schwenningen</t>
  </si>
  <si>
    <t>Landesbund für Vogelschutz in Bayern</t>
  </si>
  <si>
    <t>Stadt Esslingen am Neckar</t>
  </si>
  <si>
    <t>Oldenburgisch-Ostfriesischer Wasserverband</t>
  </si>
  <si>
    <t>Bundesamt für die Sicherheit der nuklearen Entsorgung</t>
  </si>
  <si>
    <t>Deutsche Rentenversicherung Hessen</t>
  </si>
  <si>
    <t>Stadt Solingen</t>
  </si>
  <si>
    <t>Kommunalverband für Jugend und Soziales BW</t>
  </si>
  <si>
    <t>Handwerkskammer München &amp; Oberbayern</t>
  </si>
  <si>
    <t>Bundesamt für Bauwesen &amp; Raumordnung</t>
  </si>
  <si>
    <t>Bistum Essen</t>
  </si>
  <si>
    <t>Bremenports GmbH</t>
  </si>
  <si>
    <t>Stadt Osnabrück</t>
  </si>
  <si>
    <t>IHK Stuttgart</t>
  </si>
  <si>
    <t>Landkreis Hameln-Pyrmont</t>
  </si>
  <si>
    <t>Behörde für Justiz &amp; Verbraucherschutz Hamburg</t>
  </si>
  <si>
    <t>Stadt Friedrichshafen</t>
  </si>
  <si>
    <t>Landesamt für zentrale polizeiliche Dienste NRW</t>
  </si>
  <si>
    <t>Stadtverwaltung Kirchheim unter Teck</t>
  </si>
  <si>
    <t>Straßen.NRW</t>
  </si>
  <si>
    <t>Kassenärztliche Vereinigung Niedersachsen</t>
  </si>
  <si>
    <t>Stadtentwässerungsbetriebe Köln</t>
  </si>
  <si>
    <t>Regierungspräsidium Darmstadt</t>
  </si>
  <si>
    <t>Freie Hansestadt Bremen</t>
  </si>
  <si>
    <t>Kreis Stormarn</t>
  </si>
  <si>
    <t>Freistaat Bayern</t>
  </si>
  <si>
    <t>Bundespolizei</t>
  </si>
  <si>
    <t>Agentur für Arbeit</t>
  </si>
  <si>
    <t>Landschaftsverband Rheinland</t>
  </si>
  <si>
    <t>Auswärtiges Amt</t>
  </si>
  <si>
    <t>Bezirk Oberbayern</t>
  </si>
  <si>
    <t>Landeshauptstadt Hannover</t>
  </si>
  <si>
    <t xml:space="preserve">HIL Heeresinstandsetzungslogistik </t>
  </si>
  <si>
    <t>IKK Südwest</t>
  </si>
  <si>
    <t>Land Hessen</t>
  </si>
  <si>
    <t>Stadt Winterthur</t>
  </si>
  <si>
    <t>Landratsamt München</t>
  </si>
  <si>
    <t>Stadt Bochum</t>
  </si>
  <si>
    <t>Land Niedersachsen</t>
  </si>
  <si>
    <t>Landkreis Darmstadt-Dieburg</t>
  </si>
  <si>
    <t>Kreisverwaltung Pinneberg</t>
  </si>
  <si>
    <t>Bundeskriminalamt</t>
  </si>
  <si>
    <t xml:space="preserve">Stadt Krefeld </t>
  </si>
  <si>
    <t>Landeshauptstadt Wiesbaden</t>
  </si>
  <si>
    <t>Generalzolldirektion</t>
  </si>
  <si>
    <t>Umweltbundesamt</t>
  </si>
  <si>
    <t>Deutscher Bundestag</t>
  </si>
  <si>
    <t>Regierung von Oberbayern</t>
  </si>
  <si>
    <t>Stadt Mannheim</t>
  </si>
  <si>
    <t>Kassenärztliche Vereinigung NRW</t>
  </si>
  <si>
    <t>Statistisches Bundesamt BW</t>
  </si>
  <si>
    <t>Bundesnetzagentur</t>
  </si>
  <si>
    <t>Bezirksregierung Düsseldorf</t>
  </si>
  <si>
    <t>Stadt Augsburg</t>
  </si>
  <si>
    <t>Freistaat Sachsen</t>
  </si>
  <si>
    <t>IHK Berlin</t>
  </si>
  <si>
    <t>Finanzverwaltung NRW</t>
  </si>
  <si>
    <t>Polizei Bayern</t>
  </si>
  <si>
    <t xml:space="preserve">Bundesamt für Wirtschaft &amp; Ausfuhrkontrolle </t>
  </si>
  <si>
    <t>Hansestadt Lübeck</t>
  </si>
  <si>
    <t>Landratsamt Bodenseekreis</t>
  </si>
  <si>
    <t>Bundesinstitut für Arzneimittel und Medizinprodukte</t>
  </si>
  <si>
    <t>Berufsgenossenschaft Gesundheitsdienst</t>
  </si>
  <si>
    <t>Stadtverwaltung Chemnitz</t>
  </si>
  <si>
    <t>Stadt Wuppertal</t>
  </si>
  <si>
    <t>Bezirksamt Mitte Berlin</t>
  </si>
  <si>
    <t>Senatsverwaltung für Bildung, Jugend, Familie</t>
  </si>
  <si>
    <t>Stadt Regensburg</t>
  </si>
  <si>
    <t>Stadt Duisburg</t>
  </si>
  <si>
    <t>Stadt Paderborn</t>
  </si>
  <si>
    <t>Landesamt für Finanzen NRW</t>
  </si>
  <si>
    <t>Kreisverwaltung Gütersloh</t>
  </si>
  <si>
    <t>Stadtverwaltung Laatzen</t>
  </si>
  <si>
    <t>BAAINBw</t>
  </si>
  <si>
    <t xml:space="preserve">Bezirksamt Neukölln Berlin </t>
  </si>
  <si>
    <t>Stadt Bielefeld</t>
  </si>
  <si>
    <t>Stadt Pforzheim</t>
  </si>
  <si>
    <t>Pro Arbeit-Kreis Offenbach</t>
  </si>
  <si>
    <t xml:space="preserve">medius Kliniken </t>
  </si>
  <si>
    <t xml:space="preserve">Bezirksregierung Köln </t>
  </si>
  <si>
    <t>Bundesamt für Justiz</t>
  </si>
  <si>
    <t>Land Berlin</t>
  </si>
  <si>
    <t>Handwerkskammer Erfurt</t>
  </si>
  <si>
    <t>TourismusMarketing Niedersachsen</t>
  </si>
  <si>
    <t>Wetteraukreis</t>
  </si>
  <si>
    <t>Polizei Hamburg IT Abteilung</t>
  </si>
  <si>
    <t>Unfallkasse NRW</t>
  </si>
  <si>
    <t>Stadt Herne</t>
  </si>
  <si>
    <t>Landratsamt Miesbach</t>
  </si>
  <si>
    <t>Stadt Ulm</t>
  </si>
  <si>
    <t>Landratsamt Reutlingen</t>
  </si>
  <si>
    <t>Jobcenter Hannover</t>
  </si>
  <si>
    <t>Stadt Mönchengladbach</t>
  </si>
  <si>
    <t>Bundesanstalt für Arbeitsschutz &amp; Arbeitsmedizin</t>
  </si>
  <si>
    <t>Landeshauptstadt Kiel</t>
  </si>
  <si>
    <t>Evangelische Kirche Deutschland</t>
  </si>
  <si>
    <t xml:space="preserve">Landeshauptstadt Düsseldorf </t>
  </si>
  <si>
    <t>SVLFG</t>
  </si>
  <si>
    <t>Handelskammer Hamburg</t>
  </si>
  <si>
    <t>MdK BW</t>
  </si>
  <si>
    <t xml:space="preserve">Bundesforst </t>
  </si>
  <si>
    <t>Landratsamt Konstanz</t>
  </si>
  <si>
    <t>Regierungspräsidium Gießen</t>
  </si>
  <si>
    <t>Bundesamt für soziale Sicherung</t>
  </si>
  <si>
    <t xml:space="preserve">Bezirksamt Tempelhof Schöneberg Berlin </t>
  </si>
  <si>
    <t>Landeshauptstadt Magdeburg</t>
  </si>
  <si>
    <t>Zollverwaltung</t>
  </si>
  <si>
    <t>Bundesministerium der Verteidigung</t>
  </si>
  <si>
    <t>Bundesamt für Strahlenschutz</t>
  </si>
  <si>
    <t>Universitätsklinikum Frankfurt</t>
  </si>
  <si>
    <t>Landratsamt Ortenaukreis</t>
  </si>
  <si>
    <t>Jobcenter Kreis Segeberg</t>
  </si>
  <si>
    <t>Freie Hansestadt Hamburg</t>
  </si>
  <si>
    <t>Bundesministerium für Bildung &amp; Forschung</t>
  </si>
  <si>
    <t>Magistrat der Stadt Bremerhaven</t>
  </si>
  <si>
    <t>Polizei Sachsen-Anhalt</t>
  </si>
  <si>
    <t>LMBV</t>
  </si>
  <si>
    <t>IHK mittleres Ruhrgebiet</t>
  </si>
  <si>
    <t>Stadtteilzentrum Steglitz</t>
  </si>
  <si>
    <t>Stadt Ludwigshafen am Rhein</t>
  </si>
  <si>
    <t>Stadt Aachen</t>
  </si>
  <si>
    <t xml:space="preserve">Deutsche Marine </t>
  </si>
  <si>
    <t xml:space="preserve">Landkreis Osnabrück </t>
  </si>
  <si>
    <t>Bezirk Mittelfranken</t>
  </si>
  <si>
    <t>Land Brandenburg</t>
  </si>
  <si>
    <t>Stadt Kassel</t>
  </si>
  <si>
    <t>Polizei Sachsen</t>
  </si>
  <si>
    <t>Stadtverwaltung Rheinfelden</t>
  </si>
  <si>
    <t>Regierungspräsidium Karlsruhe</t>
  </si>
  <si>
    <t>Link</t>
  </si>
  <si>
    <t>https://www.kununu.com/de/deutsche-bundeswehr/kommentare</t>
  </si>
  <si>
    <t>https://www.kununu.com/de/bundesagentur-fuer-arbeit/kommentare</t>
  </si>
  <si>
    <t>https://www.kununu.com/de/landeshauptstadt-muenchen/kommentare</t>
  </si>
  <si>
    <t>https://www.kununu.com/de/deutsche-rentenversicherung-bund/kommentare</t>
  </si>
  <si>
    <t>https://www.kununu.com/de/bundesverwaltungsamt2/kommentare</t>
  </si>
  <si>
    <t>https://www.kununu.com/de/freie-und-hansestadt-hamburg1/kommentare</t>
  </si>
  <si>
    <t>https://www.kununu.com/de/gebaeudemanagement-schleswig-holstein-aoer-gmsh1/kommentare</t>
  </si>
  <si>
    <t>https://www.kununu.com/de/itzbund-informationstechnikzentrum-bund/kommentare</t>
  </si>
  <si>
    <t>https://www.kununu.com/de/bamf/kommentare</t>
  </si>
  <si>
    <t>https://www.kununu.com/de/stadt-koeln/kommentare</t>
  </si>
  <si>
    <t>https://www.kununu.com/de/itnrw/kommentare</t>
  </si>
  <si>
    <t>https://www.kununu.com/de/bundesstadt-bonn1/kommentare</t>
  </si>
  <si>
    <t>https://www.kununu.com/de/land-mecklenburg-vorpommern/kommentare</t>
  </si>
  <si>
    <t>https://www.kununu.com/de/landeshauptstadt-stuttgart/kommentare</t>
  </si>
  <si>
    <t>https://www.kununu.com/de/stadt-frankfurt/kommentare</t>
  </si>
  <si>
    <t>https://www.kununu.com/de/bghw-berufsgenossenschaft-handel-und-warenlogistik2/kommentare</t>
  </si>
  <si>
    <t>https://www.kununu.com/de/dsw21-dortmunder-stadtwerke/kommentare</t>
  </si>
  <si>
    <t>https://www.kununu.com/de/berliner-stadtreinigung/kommentare</t>
  </si>
  <si>
    <t>https://www.kununu.com/de/klinikum-stuttgart/kommentare</t>
  </si>
  <si>
    <t>https://www.kununu.com/de/komm-one-aoer/kommentare</t>
  </si>
  <si>
    <t>https://www.kununu.com/de/bayerische-versorgungskammer2/kommentare</t>
  </si>
  <si>
    <t>https://www.kununu.com/de/stadt-leipzig/kommentare</t>
  </si>
  <si>
    <t>https://www.kununu.com/de/bsibund/kommentare</t>
  </si>
  <si>
    <t>https://www.kununu.com/de/stadt-nuernberg1/kommentare</t>
  </si>
  <si>
    <t>https://www.kununu.com/de/emschergenossenschaft-lippeverband/kommentare</t>
  </si>
  <si>
    <t>https://www.kununu.com/de/hessische-zentrale-fuer-datenverarbeitung1/kommentare</t>
  </si>
  <si>
    <t>https://www.kununu.com/de/statistisches-bundesamt/kommentare</t>
  </si>
  <si>
    <t>https://www.kununu.com/de/berliner-feuerwehr/kommentare</t>
  </si>
  <si>
    <t>https://www.kununu.com/de/vbl/kommentare</t>
  </si>
  <si>
    <t>https://www.kununu.com/de/bg-bau8/kommentare</t>
  </si>
  <si>
    <t>https://www.kununu.com/de/erzbistum-paderborn2/kommentare</t>
  </si>
  <si>
    <t>https://www.kununu.com/de/verwaltungs-berufsgenossenschaft-vbg-gesetzliche-unfallversicherung/kommentare</t>
  </si>
  <si>
    <t>https://www.kununu.com/de/schleswigholstein/kommentare</t>
  </si>
  <si>
    <t>https://www.kununu.com/de/polizei-berlin/kommentare</t>
  </si>
  <si>
    <t>https://www.kununu.com/de/studentenwerk-schleswig-holstein1/kommentare</t>
  </si>
  <si>
    <t>https://www.kununu.com/de/bdbos/kommentare</t>
  </si>
  <si>
    <t>https://www.kununu.com/de/st-elisabeth-stiftung5/kommentare</t>
  </si>
  <si>
    <t>https://www.kununu.com/de/stadtreinigung-hamburg1/kommentare</t>
  </si>
  <si>
    <t>https://www.kununu.com/de/zentrale-stelle-fuer-informationstechnik-im-sicherheitsbereich/kommentare</t>
  </si>
  <si>
    <t>https://www.kununu.com/de/landkreis-harburg1/kommentare</t>
  </si>
  <si>
    <t>https://www.kununu.com/de/deutscher-wetterdienst3/kommentare</t>
  </si>
  <si>
    <t>https://www.kununu.com/de/deutsches-patent-und-markenamt/kommentare</t>
  </si>
  <si>
    <t>https://www.kununu.com/de/bundesamt-fuer-gueterverkehr9/kommentare</t>
  </si>
  <si>
    <t>https://www.kununu.com/de/landeshauptstadt-dresden1/kommentare</t>
  </si>
  <si>
    <t>https://www.kununu.com/de/landesbetrieb-liegenschafts-und-baubetreuung-rheinland-pfalz/kommentare</t>
  </si>
  <si>
    <t>https://www.kununu.com/de/stadtwerke-potsdam/kommentare</t>
  </si>
  <si>
    <t>https://www.kununu.com/de/wirtschaftsbetriebe-duisburg-aoer1/kommentare</t>
  </si>
  <si>
    <t>https://www.kununu.com/de/landwirtschaftskammer-nordrhein-westfalen/kommentare</t>
  </si>
  <si>
    <t>https://www.kununu.com/de/stadt-karlsruhe1/kommentare</t>
  </si>
  <si>
    <t>https://www.kununu.com/de/stadt-freiburg-im-breisgau/kommentare</t>
  </si>
  <si>
    <t>https://www.kununu.com/de/landratsamt-karlsruhe1/kommentare</t>
  </si>
  <si>
    <t>https://www.kununu.com/de/sbh-schulbau-hamburg2/kommentare</t>
  </si>
  <si>
    <t>https://www.kununu.com/de/verkehrsverbund-rhein-ruhr-aoer1/kommentare</t>
  </si>
  <si>
    <t>https://www.kununu.com/de/stadt-villingen-schwenningen/kommentare</t>
  </si>
  <si>
    <t>https://www.kununu.com/de/bundesanstalt-fuer-landwirtschaft-und-ernaehrung-ble1/kommentare</t>
  </si>
  <si>
    <t>https://www.kununu.com/de/landesbund-fuer-vogelschutz-in-bayern-ev2/kommentare</t>
  </si>
  <si>
    <t>https://www.kununu.com/de/stadt-esslingen/kommentare</t>
  </si>
  <si>
    <t>https://www.kununu.com/de/oldenburgisch-ostfriesischer-wasserverband/kommentare</t>
  </si>
  <si>
    <t>https://www.kununu.com/de/hessisches-polizeipraesidium-fuer-technik1/kommentare</t>
  </si>
  <si>
    <t>https://www.kununu.com/de/bundesamt-fuer-kerntechnische-entsorgungssicherheit-bfe1/kommentare</t>
  </si>
  <si>
    <t>https://www.kununu.com/de/deutsche-rentenversicherung-hessen/kommentare</t>
  </si>
  <si>
    <t>https://www.kununu.com/de/stadt-solingen1/kommentare</t>
  </si>
  <si>
    <t>https://www.kununu.com/de/kommunalverband-fuer-jugend-und-soziales-baden-wuerttemberg/kommentare</t>
  </si>
  <si>
    <t>https://www.kununu.com/de/handwerkskammer-fuer-muenchen-und-oberbayern/kommentare</t>
  </si>
  <si>
    <t>https://www.kununu.com/de/bundesamt-fuer-bauwesen-und-raumordnung/kommentare</t>
  </si>
  <si>
    <t>https://www.kununu.com/de/industrie-und-handelskammer-ihk-region-stuttgart/kommentare</t>
  </si>
  <si>
    <t>https://www.kununu.com/de/stadt-friedrichshafen/kommentare</t>
  </si>
  <si>
    <t>https://www.kununu.com/de/justizbehoerde-hamburg/kommentare</t>
  </si>
  <si>
    <t>https://www.kununu.com/de/bistum-essen1/kommentare</t>
  </si>
  <si>
    <t>https://www.kununu.com/de/bremenports3/kommentare</t>
  </si>
  <si>
    <t>https://www.kununu.com/de/landkreis-hameln-pyrmont/kommentare</t>
  </si>
  <si>
    <t>https://www.kununu.com/de/stadt-osnabrueck1/kommentare</t>
  </si>
  <si>
    <t>https://www.kununu.com/de/landesamt-fuer-zentrale-polizeiliche-dienste-nrw1/kommentare</t>
  </si>
  <si>
    <t>https://www.kununu.com/de/strassen-nrw/kommentare</t>
  </si>
  <si>
    <t>https://www.kununu.com/de/stadtverwaltung-kirchheim-unter-teck/kommentare</t>
  </si>
  <si>
    <t>https://www.kununu.com/de/kassenaerztliche-vereinigung-niedersachsen1/kommentare</t>
  </si>
  <si>
    <t>https://www.kununu.com/de/regierungspraesidium-darmstadt3/kommentare</t>
  </si>
  <si>
    <t>https://www.kununu.com/de/freie-hansestadt-bremen1/kommentare</t>
  </si>
  <si>
    <t>https://www.kununu.com/de/stadtentwaesserungsbetriebe-koeln-aoer1/kommentare</t>
  </si>
  <si>
    <t>https://www.kununu.com/de/kreis-stormarn1/kommentare</t>
  </si>
  <si>
    <t>Stadt Konstanz</t>
  </si>
  <si>
    <t>https://www.kununu.com/de/stadt-konstanz/kommentare</t>
  </si>
  <si>
    <t>https://www.kununu.com/de/freistaat-bayern/kommentare</t>
  </si>
  <si>
    <t>https://www.kununu.com/de/bundespolizei1/kommentare</t>
  </si>
  <si>
    <t>https://www.kununu.com/de/agentur-fuer-arbeit/kommentare</t>
  </si>
  <si>
    <t>https://www.kununu.com/de/landschaftsverband-rheinland/kommentare</t>
  </si>
  <si>
    <t>https://www.kununu.com/de/auswaertiges-amt4/kommentare</t>
  </si>
  <si>
    <t>https://www.kununu.com/de/hpa-hamburg-port-authority/kommentare</t>
  </si>
  <si>
    <t>https://www.kununu.com/de/bezirk-oberbayern/kommentare</t>
  </si>
  <si>
    <t>https://www.kununu.com/de/ikk-suedwest5/kommentare</t>
  </si>
  <si>
    <t>https://www.kununu.com/de/ead/kommentare</t>
  </si>
  <si>
    <t>https://www.kununu.com/de/landeshauptstadt-hannover/kommentare</t>
  </si>
  <si>
    <t>https://www.kununu.com/de/hil-heeresinstandsetzungslogistik1/kommentare</t>
  </si>
  <si>
    <t>https://www.kununu.com/de/land-hessen/kommentare</t>
  </si>
  <si>
    <t>https://www.kununu.com/de/stadt-winterthur/kommentare</t>
  </si>
  <si>
    <t>https://www.kununu.com/de/landratsamt-muenchen/kommentare</t>
  </si>
  <si>
    <t>https://www.kununu.com/de/stadt-bochum/kommentare</t>
  </si>
  <si>
    <t>https://www.kununu.com/de/land-niedersachsen/kommentare</t>
  </si>
  <si>
    <t>https://www.kununu.com/de/landkreis-darmstadt-dieburg/kommentare</t>
  </si>
  <si>
    <t>https://www.kununu.com/de/kreisverwaltung-pinneberg2/kommentare</t>
  </si>
  <si>
    <t>https://www.kununu.com/de/bundeskriminalamt-wiesbaden/kommentare</t>
  </si>
  <si>
    <t>https://www.kununu.com/de/stadt-krefeld3/kommentare</t>
  </si>
  <si>
    <t>https://www.kununu.com/de/landeshauptstadtwiesbaden/kommentare</t>
  </si>
  <si>
    <t>https://www.kununu.com/de/generalzolldirektion2/kommentare</t>
  </si>
  <si>
    <t>https://www.kununu.com/de/regierung-von-oberbayern1/kommentare</t>
  </si>
  <si>
    <t>https://www.kununu.com/de/umweltbundesamt2/kommentare</t>
  </si>
  <si>
    <t>https://www.kununu.com/de/deutscher-bundestag1/kommentare</t>
  </si>
  <si>
    <t>https://www.kununu.com/de/stadt-mannheim/kommentare</t>
  </si>
  <si>
    <t>https://www.kununu.com/de/kassenaerztliche-vereinigung-nordrhein/kommentare</t>
  </si>
  <si>
    <t>https://www.kununu.com/de/statistisches-landesamt-baden-wuerttemberg/kommentare</t>
  </si>
  <si>
    <t>https://www.kununu.com/de/bundesnetzagentur/kommentare</t>
  </si>
  <si>
    <t>https://www.kununu.com/de/bezirksregierung-duesseldorf/kommentare</t>
  </si>
  <si>
    <t>https://www.kununu.com/de/stadt-augsburg2/kommentare</t>
  </si>
  <si>
    <t>https://www.kununu.com/de/freistaat-sachsen/kommentare</t>
  </si>
  <si>
    <t>https://www.kununu.com/de/ihk-berlin/kommentare</t>
  </si>
  <si>
    <t>https://www.kununu.com/de/finanzverwaltung-nrw/kommentare</t>
  </si>
  <si>
    <t>https://www.kununu.com/de/polizei-bayern/kommentare</t>
  </si>
  <si>
    <t>https://www.kununu.com/de/hansestadt-luebeck/kommentare</t>
  </si>
  <si>
    <t>Europäisches Patentamt</t>
  </si>
  <si>
    <t>https://www.kununu.com/de/europaeisches-patentamt1/kommentare</t>
  </si>
  <si>
    <t>https://www.kununu.com/de/regierungspraesidium-stuttgart/kommentare</t>
  </si>
  <si>
    <t>Regierungspräsidium Stuttgart</t>
  </si>
  <si>
    <t>Bundesinstitut für Berufsbildung</t>
  </si>
  <si>
    <t>https://www.kununu.com/de/bundesinstitut-fuer-berufsbildung-bibb/kommentare</t>
  </si>
  <si>
    <t>https://www.kununu.com/de/bundesamt-fuer-wirtschaft-und-ausfuhrkontrolle1/kommentare</t>
  </si>
  <si>
    <t>https://www.kununu.com/de/bundesinstitut-fuer-arzneimittel-und-medizinprodukte1/kommentare</t>
  </si>
  <si>
    <t>https://www.kununu.com/de/berufsgenossenschaft-fuer-gesundheitsdienst-und-wohlfahrtspflege/kommentare</t>
  </si>
  <si>
    <t>https://www.kununu.com/de/stadtverwaltung-chemnitz/kommentare</t>
  </si>
  <si>
    <t>https://www.kununu.com/de/stadt-wuppertal/kommentare</t>
  </si>
  <si>
    <t>https://www.kununu.com/de/stadt-regensburg/kommentare</t>
  </si>
  <si>
    <t>https://www.kununu.com/de/landesamt-fuer-finanzen-nrw/kommentare</t>
  </si>
  <si>
    <t>https://www.kununu.com/de/bezirksamt-mitte-von-berlin/kommentare</t>
  </si>
  <si>
    <t>https://www.kununu.com/de/senatsverwaltung-fuer-bildung/kommentare</t>
  </si>
  <si>
    <t>https://www.kununu.com/de/stadt-duisburg/kommentare</t>
  </si>
  <si>
    <t>https://www.kununu.com/de/stadt-paderborn/kommentare</t>
  </si>
  <si>
    <t>https://www.kununu.com/de/kreisverwaltung-guetersloh1/kommentare</t>
  </si>
  <si>
    <t>https://www.kununu.com/de/stadtverwaltung-laatzen/kommentare</t>
  </si>
  <si>
    <t>https://www.kununu.com/de/baainbw/kommentare</t>
  </si>
  <si>
    <t>https://www.kununu.com/de/bezirksamt-neukoelln-von-berlin/kommentare</t>
  </si>
  <si>
    <t>https://www.kununu.com/de/stadt-bielefeld2/kommentare</t>
  </si>
  <si>
    <t>https://www.kununu.com/de/stadt-pforzheim/kommentare</t>
  </si>
  <si>
    <t>Landeshauptstadt Potsdam</t>
  </si>
  <si>
    <t>https://www.kununu.com/de/landeshauptstadt-potsdam/kommentare</t>
  </si>
  <si>
    <t>https://www.kununu.com/de/bezirksregierung-koeln/kommentare</t>
  </si>
  <si>
    <t>https://www.kununu.com/de/handwerkskammer-erfurt1/kommentare</t>
  </si>
  <si>
    <t>https://www.kununu.com/de/pro-arbeit-kreis-offenbach-aoer1/kommentare</t>
  </si>
  <si>
    <t>https://www.kununu.com/de/medius-kliniken/kommentare</t>
  </si>
  <si>
    <t>https://www.kununu.com/de/tourismusmarketing-niedersachsen/kommentare</t>
  </si>
  <si>
    <t>https://www.kununu.com/de/stadt-ulm/kommentare</t>
  </si>
  <si>
    <t>https://www.kununu.com/de/bundesamt-fuer-jutsiz1/kommentare</t>
  </si>
  <si>
    <t>https://www.kununu.com/de/land-berlin/kommentare</t>
  </si>
  <si>
    <t>https://www.kununu.com/de/kreisverwaltung-wetterau/kommentare</t>
  </si>
  <si>
    <t>https://www.kununu.com/de/polizei-hamburg/kommentare</t>
  </si>
  <si>
    <t>https://www.kununu.com/de/unfallkasse-nrw1/kommentare</t>
  </si>
  <si>
    <t>https://www.kununu.com/de/evangelische-kirche-in-deutschland2/kommentare</t>
  </si>
  <si>
    <t>https://www.kununu.com/de/stadt-herne/kommentare</t>
  </si>
  <si>
    <t>https://www.kununu.com/de/landratsamt-miesbach1/kommentare</t>
  </si>
  <si>
    <t>https://www.kununu.com/de/landratsamt-reutlingen/kommentare</t>
  </si>
  <si>
    <t>https://www.kununu.com/de/jobcenter/kommentare</t>
  </si>
  <si>
    <t>https://www.kununu.com/de/fhh/kommentare</t>
  </si>
  <si>
    <t>https://www.kununu.com/de/stadt-moenchengladbach/kommentare</t>
  </si>
  <si>
    <t>https://www.kununu.com/de/bundesanstalt-fuer-arbeitsschutz-und-arbeitsmedizin/kommentare</t>
  </si>
  <si>
    <t>https://www.kununu.com/de/landeshauptstadt-kiel/kommentare</t>
  </si>
  <si>
    <t>https://www.kununu.com/de/landeshauptstadt-duesseldorf/kommentare</t>
  </si>
  <si>
    <t>https://www.kununu.com/de/svlfg/kommentare</t>
  </si>
  <si>
    <t>https://www.kununu.com/de/handelskammer-hamburg/kommentare</t>
  </si>
  <si>
    <t>https://www.kununu.com/de/mdk-baden-wuerttemberg/kommentare</t>
  </si>
  <si>
    <t>https://www.kununu.com/de/bundesforst-bima/kommentare</t>
  </si>
  <si>
    <t>https://www.kununu.com/de/bundesamt-fuer-strahlenschutz5/kommentare</t>
  </si>
  <si>
    <t>Jobcenter Dortmund</t>
  </si>
  <si>
    <t>https://www.kununu.com/de/jobcenter-dortmund/kommentare</t>
  </si>
  <si>
    <t>https://www.kununu.com/de/bezirksregierung-muenster/kommentare</t>
  </si>
  <si>
    <t>Bezirksregierung Münster</t>
  </si>
  <si>
    <t>https://www.kununu.com/de/landesamt-fuer-statistik-niedersachsen/kommentare</t>
  </si>
  <si>
    <t xml:space="preserve">Landesamt für Statistik </t>
  </si>
  <si>
    <t>https://www.kununu.com/de/landratsamt-konstanz/kommentare</t>
  </si>
  <si>
    <t>https://www.kununu.com/de/regierungspraesidium-giessen/kommentare</t>
  </si>
  <si>
    <t>https://www.kununu.com/de/bundesamt-fuer-soziale-sicherung-bas2/kommentare</t>
  </si>
  <si>
    <t>https://www.kununu.com/de/bezirksamt-tempelhof-schoeneberg-von-berlin1/kommentare</t>
  </si>
  <si>
    <t>https://www.kununu.com/de/landeshauptstadt-magdeburg/kommentare</t>
  </si>
  <si>
    <t>https://www.kununu.com/de/zollverwaltung2/kommentare</t>
  </si>
  <si>
    <t>https://www.kununu.com/de/bundesministerium-der-verteidigung/kommentare</t>
  </si>
  <si>
    <t>https://www.kununu.com/de/universitaetsklinik-frankfurt/kommentare</t>
  </si>
  <si>
    <t>https://www.kununu.com/de/bundesministerium-fuer-bildung-und-forschung2/kommentare</t>
  </si>
  <si>
    <t>https://www.kununu.com/de/jobcenter-kreis-segeberg/kommentare</t>
  </si>
  <si>
    <t>https://www.kununu.com/de/freie-und-hansestadt-hambug/kommentare</t>
  </si>
  <si>
    <t>https://www.kununu.com/de/magistrat-bremerhaven/kommentare</t>
  </si>
  <si>
    <t>https://www.kununu.com/de/polizei-sachsen-anhalt/kommentare</t>
  </si>
  <si>
    <t>https://www.kununu.com/de/lmbv/kommentare</t>
  </si>
  <si>
    <t>https://www.kununu.com/de/ihk-mittleres-ruhrgebiet/kommentare</t>
  </si>
  <si>
    <t>https://www.kununu.com/de/stadtteilzentrum-steglitz-ev2/kommentare</t>
  </si>
  <si>
    <t>https://www.kununu.com/de/stadtverwaltung-ludwigshafen-am-rhein/kommentare</t>
  </si>
  <si>
    <t>https://www.kununu.com/de/stadt-aachen/kommentare</t>
  </si>
  <si>
    <t>https://www.kununu.com/de/deutsche-marine-i-marinestuetzpunkt-wilhelmshaven/kommentare</t>
  </si>
  <si>
    <t>https://www.kununu.com/de/bezirk-mittelfranken2/kommentare</t>
  </si>
  <si>
    <t>https://www.kununu.com/de/landkreis-osnabrueck/kommentare</t>
  </si>
  <si>
    <t>https://www.kununu.com/de/land-brandenburg/kommentare</t>
  </si>
  <si>
    <t>https://www.kununu.com/de/polizei-sachsen/kommentare</t>
  </si>
  <si>
    <t>https://www.kununu.com/de/stadt-kassel1/kommentare</t>
  </si>
  <si>
    <t>https://www.kununu.com/de/stadtverwaltung-rheinfelden/kommentare</t>
  </si>
  <si>
    <t>https://www.kununu.com/de/regierungspraesidium-karlsruhe/kommentare</t>
  </si>
  <si>
    <t>https://www.kununu.com/de/landratsamt-ortenaukreis2/kommentare</t>
  </si>
  <si>
    <t>MA Bew.</t>
  </si>
  <si>
    <t>Ges. Bew.</t>
  </si>
  <si>
    <t>Emschergenossenschaft</t>
  </si>
  <si>
    <t>Komm.ONE (Anstalt öff. Rechts)</t>
  </si>
  <si>
    <t>Bund</t>
  </si>
  <si>
    <t>Land</t>
  </si>
  <si>
    <t xml:space="preserve">Land </t>
  </si>
  <si>
    <t>Kommune</t>
  </si>
  <si>
    <t xml:space="preserve">Bund </t>
  </si>
  <si>
    <t xml:space="preserve">Berufsgenossenschaft Handel und Warenlogistik </t>
  </si>
  <si>
    <t xml:space="preserve">Hamburg Port Authority </t>
  </si>
  <si>
    <t>EAD (EB kommunale Aufgaben &amp; Dienstleistungen)</t>
  </si>
  <si>
    <t>FHH (Hamburg)</t>
  </si>
  <si>
    <t xml:space="preserve">Kommune </t>
  </si>
  <si>
    <t>Zuordnung</t>
  </si>
  <si>
    <t xml:space="preserve">Hessisches Polizeipräsidium für Technik </t>
  </si>
  <si>
    <t>Stadt Königswinter</t>
  </si>
  <si>
    <t>https://www.kununu.com/de/stadt-koenigswinter/kommentare</t>
  </si>
  <si>
    <t xml:space="preserve">Technische Hochschule Deggendorf </t>
  </si>
  <si>
    <t>https://www.kununu.com/de/technische-hochschule-deggendorf1/kommentare</t>
  </si>
  <si>
    <t xml:space="preserve">Profil </t>
  </si>
  <si>
    <t>Ergebnis</t>
  </si>
  <si>
    <t>ja</t>
  </si>
  <si>
    <t>nein</t>
  </si>
  <si>
    <t xml:space="preserve">nein </t>
  </si>
  <si>
    <t xml:space="preserve">ja </t>
  </si>
  <si>
    <t xml:space="preserve">Handwerkskammer Ulm </t>
  </si>
  <si>
    <t>https://www.kununu.com/de/handwerkskammer-ulm3</t>
  </si>
  <si>
    <t>Sonstige</t>
  </si>
  <si>
    <t>Ebene</t>
  </si>
  <si>
    <t>Beschäftigtenbewertung</t>
  </si>
  <si>
    <t>Bewertungen</t>
  </si>
  <si>
    <t>Sozialversicherung &amp; weitere</t>
  </si>
  <si>
    <t>SV &amp; weitere</t>
  </si>
  <si>
    <t>https://www.kununu.com/de/landratsamt-bodenseekreis/kommentare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</si>
</sst>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1" xfId="0" applyFont="1" applyBorder="1"/>
    <xf numFmtId="0" fontId="0" fillId="0" borderId="2" xfId="0" applyFont="1" applyBorder="1"/>
    <xf numFmtId="0" fontId="0" fillId="2" borderId="1" xfId="0" applyFont="1" applyFill="1" applyBorder="1"/>
    <xf numFmtId="0" fontId="0" fillId="2" borderId="2" xfId="0" applyFont="1" applyFill="1" applyBorder="1"/>
    <xf numFmtId="0" fontId="4" fillId="3" borderId="1" xfId="0" applyFont="1" applyFill="1" applyBorder="1"/>
    <xf numFmtId="0" fontId="4" fillId="3" borderId="2" xfId="0" applyFont="1" applyFill="1" applyBorder="1"/>
    <xf numFmtId="0" fontId="5" fillId="0" borderId="0" xfId="1" applyFont="1"/>
    <xf numFmtId="0" fontId="3" fillId="0" borderId="0" xfId="0" applyFont="1" applyBorder="1"/>
    <xf numFmtId="0" fontId="3" fillId="0" borderId="3" xfId="0" applyFont="1" applyBorder="1"/>
  </cellXfs>
  <cellStyles count="2">
    <cellStyle name="Link" xfId="1" builtinId="8"/>
    <cellStyle name="Standard" xfId="0" builtinId="0"/>
  </cellStyles>
  <dxfs count="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colors>
    <mruColors>
      <color rgb="FFE9EF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Bewertungen nach Ebene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Auswertung!$B$1</c:f>
              <c:strCache>
                <c:ptCount val="1"/>
                <c:pt idx="0">
                  <c:v>Beschäftigtenbewertung</c:v>
                </c:pt>
              </c:strCache>
            </c:strRef>
          </c:tx>
          <c:spPr>
            <a:ln w="6350">
              <a:solidFill>
                <a:schemeClr val="tx1"/>
              </a:solidFill>
            </a:ln>
          </c:spPr>
          <c:explosion val="5"/>
          <c:dPt>
            <c:idx val="0"/>
            <c:bubble3D val="0"/>
            <c:spPr>
              <a:solidFill>
                <a:schemeClr val="accent1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00-49F7-B2D9-A019AC1217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00-49F7-B2D9-A019AC1217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00-49F7-B2D9-A019AC1217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00-49F7-B2D9-A019AC12178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de-DE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Auswertung!$A$2:$A$5</c:f>
              <c:strCache>
                <c:ptCount val="4"/>
                <c:pt idx="0">
                  <c:v>Bund</c:v>
                </c:pt>
                <c:pt idx="1">
                  <c:v>Land</c:v>
                </c:pt>
                <c:pt idx="2">
                  <c:v>Kommune</c:v>
                </c:pt>
                <c:pt idx="3">
                  <c:v>Sonstige</c:v>
                </c:pt>
              </c:strCache>
            </c:strRef>
          </c:cat>
          <c:val>
            <c:numRef>
              <c:f>Auswertung!$B$2:$B$5</c:f>
              <c:numCache>
                <c:formatCode>General</c:formatCode>
                <c:ptCount val="4"/>
                <c:pt idx="0">
                  <c:v>4645</c:v>
                </c:pt>
                <c:pt idx="1">
                  <c:v>2791</c:v>
                </c:pt>
                <c:pt idx="2">
                  <c:v>4095</c:v>
                </c:pt>
                <c:pt idx="3">
                  <c:v>3173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6F-4932-B4BD-FE0022347404}"/>
            </c:ext>
          </c:extLst>
        </c:ser>
        <c:ser>
          <c:idx val="1"/>
          <c:order val="1"/>
          <c:tx>
            <c:strRef>
              <c:f>Auswertung!$B$24</c:f>
              <c:strCache>
                <c:ptCount val="1"/>
                <c:pt idx="0">
                  <c:v>Arbeitgeber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E00-49F7-B2D9-A019AC1217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E00-49F7-B2D9-A019AC1217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E00-49F7-B2D9-A019AC1217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E00-49F7-B2D9-A019AC12178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Auswertung!$A$2:$A$5</c:f>
              <c:strCache>
                <c:ptCount val="4"/>
                <c:pt idx="0">
                  <c:v>Bund</c:v>
                </c:pt>
                <c:pt idx="1">
                  <c:v>Land</c:v>
                </c:pt>
                <c:pt idx="2">
                  <c:v>Kommune</c:v>
                </c:pt>
                <c:pt idx="3">
                  <c:v>Sonstige</c:v>
                </c:pt>
              </c:strCache>
            </c:strRef>
          </c:cat>
          <c:val>
            <c:numRef>
              <c:f>Auswertung!$B$25:$B$28</c:f>
              <c:numCache>
                <c:formatCode>General</c:formatCode>
                <c:ptCount val="4"/>
                <c:pt idx="0">
                  <c:v>38</c:v>
                </c:pt>
                <c:pt idx="1">
                  <c:v>45</c:v>
                </c:pt>
                <c:pt idx="2">
                  <c:v>81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6F-4932-B4BD-FE002234740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22000">
          <a:schemeClr val="accent1">
            <a:lumMod val="5000"/>
            <a:lumOff val="95000"/>
          </a:schemeClr>
        </a:gs>
        <a:gs pos="95000">
          <a:schemeClr val="accent1">
            <a:lumMod val="45000"/>
            <a:lumOff val="55000"/>
          </a:schemeClr>
        </a:gs>
        <a:gs pos="100000">
          <a:schemeClr val="accent1">
            <a:lumMod val="45000"/>
            <a:lumOff val="55000"/>
          </a:schemeClr>
        </a:gs>
        <a:gs pos="71000">
          <a:schemeClr val="accent1">
            <a:lumMod val="30000"/>
            <a:lumOff val="70000"/>
          </a:schemeClr>
        </a:gs>
      </a:gsLst>
      <a:path path="rect">
        <a:fillToRect l="50000" t="50000" r="50000" b="5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 b="1"/>
              <a:t>Verhältnis Arbeitgeber und Bewertungen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Auswertung!$B$24</c:f>
              <c:strCache>
                <c:ptCount val="1"/>
                <c:pt idx="0">
                  <c:v>Arbeitgeber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Auswertung!$A$25:$A$28</c:f>
              <c:strCache>
                <c:ptCount val="4"/>
                <c:pt idx="0">
                  <c:v>Bund</c:v>
                </c:pt>
                <c:pt idx="1">
                  <c:v>Land</c:v>
                </c:pt>
                <c:pt idx="2">
                  <c:v>Kommune</c:v>
                </c:pt>
                <c:pt idx="3">
                  <c:v>Sonstige</c:v>
                </c:pt>
              </c:strCache>
            </c:strRef>
          </c:cat>
          <c:val>
            <c:numRef>
              <c:f>Auswertung!$B$25:$B$28</c:f>
              <c:numCache>
                <c:formatCode>General</c:formatCode>
                <c:ptCount val="4"/>
                <c:pt idx="0">
                  <c:v>38</c:v>
                </c:pt>
                <c:pt idx="1">
                  <c:v>45</c:v>
                </c:pt>
                <c:pt idx="2">
                  <c:v>81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9C-4776-8A23-5308883B844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4286704"/>
        <c:axId val="604278384"/>
      </c:barChart>
      <c:lineChart>
        <c:grouping val="standard"/>
        <c:varyColors val="0"/>
        <c:ser>
          <c:idx val="1"/>
          <c:order val="1"/>
          <c:tx>
            <c:strRef>
              <c:f>Auswertung!$C$24</c:f>
              <c:strCache>
                <c:ptCount val="1"/>
                <c:pt idx="0">
                  <c:v>Bewertungen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Auswertung!$A$25:$A$28</c:f>
              <c:strCache>
                <c:ptCount val="4"/>
                <c:pt idx="0">
                  <c:v>Bund</c:v>
                </c:pt>
                <c:pt idx="1">
                  <c:v>Land</c:v>
                </c:pt>
                <c:pt idx="2">
                  <c:v>Kommune</c:v>
                </c:pt>
                <c:pt idx="3">
                  <c:v>Sonstige</c:v>
                </c:pt>
              </c:strCache>
            </c:strRef>
          </c:cat>
          <c:val>
            <c:numRef>
              <c:f>Auswertung!$C$25:$C$28</c:f>
              <c:numCache>
                <c:formatCode>General</c:formatCode>
                <c:ptCount val="4"/>
                <c:pt idx="0">
                  <c:v>4645</c:v>
                </c:pt>
                <c:pt idx="1">
                  <c:v>2791</c:v>
                </c:pt>
                <c:pt idx="2">
                  <c:v>4095</c:v>
                </c:pt>
                <c:pt idx="3">
                  <c:v>3173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9C-4776-8A23-5308883B844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4269232"/>
        <c:axId val="604290864"/>
      </c:lineChart>
      <c:catAx>
        <c:axId val="60428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604278384"/>
        <c:crosses val="autoZero"/>
        <c:auto val="1"/>
        <c:lblAlgn val="ctr"/>
        <c:lblOffset val="100"/>
        <c:noMultiLvlLbl val="0"/>
      </c:catAx>
      <c:valAx>
        <c:axId val="60427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604286704"/>
        <c:crosses val="autoZero"/>
        <c:crossBetween val="between"/>
      </c:valAx>
      <c:valAx>
        <c:axId val="6042908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604269232"/>
        <c:crosses val="max"/>
        <c:crossBetween val="between"/>
      </c:valAx>
      <c:catAx>
        <c:axId val="604269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4290864"/>
        <c:crosses val="autoZero"/>
        <c:auto val="1"/>
        <c:lblAlgn val="ctr"/>
        <c:lblOffset val="100"/>
        <c:noMultiLvlLbl val="0"/>
      </c:catAx>
      <c:spPr>
        <a:gradFill>
          <a:gsLst>
            <a:gs pos="25000">
              <a:schemeClr val="accent1">
                <a:lumMod val="5000"/>
                <a:lumOff val="95000"/>
              </a:schemeClr>
            </a:gs>
            <a:gs pos="100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45000"/>
                <a:lumOff val="55000"/>
              </a:schemeClr>
            </a:gs>
            <a:gs pos="51000">
              <a:srgbClr val="E9EFF7"/>
            </a:gs>
          </a:gsLst>
          <a:path path="rect">
            <a:fillToRect l="50000" t="50000" r="50000" b="50000"/>
          </a:path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22000">
          <a:schemeClr val="accent1">
            <a:lumMod val="5000"/>
            <a:lumOff val="95000"/>
          </a:schemeClr>
        </a:gs>
        <a:gs pos="95000">
          <a:schemeClr val="accent1">
            <a:lumMod val="45000"/>
            <a:lumOff val="55000"/>
          </a:schemeClr>
        </a:gs>
        <a:gs pos="100000">
          <a:schemeClr val="accent1">
            <a:lumMod val="45000"/>
            <a:lumOff val="55000"/>
          </a:schemeClr>
        </a:gs>
        <a:gs pos="71000">
          <a:schemeClr val="accent1">
            <a:lumMod val="30000"/>
            <a:lumOff val="70000"/>
          </a:schemeClr>
        </a:gs>
      </a:gsLst>
      <a:path path="rect">
        <a:fillToRect l="50000" t="50000" r="50000" b="50000"/>
      </a:path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6</xdr:row>
      <xdr:rowOff>1587</xdr:rowOff>
    </xdr:from>
    <xdr:to>
      <xdr:col>5</xdr:col>
      <xdr:colOff>114300</xdr:colOff>
      <xdr:row>21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6A9A241-015C-461F-8E5A-32BD2A6F6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123825</xdr:colOff>
      <xdr:row>28</xdr:row>
      <xdr:rowOff>163512</xdr:rowOff>
    </xdr:from>
    <xdr:to>
      <xdr:col>4</xdr:col>
      <xdr:colOff>752475</xdr:colOff>
      <xdr:row>44</xdr:row>
      <xdr:rowOff>17462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EF45C3E-42CF-4973-B60E-ED455D6FD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D1D6B6C-5E80-4A8F-89F9-0C503C8C4EBB}" name="Tabelle2245" displayName="Tabelle2245" ref="A1:F200" totalsRowCount="1">
  <autoFilter ref="A1:F199" xr:uid="{C30A5229-2967-40D4-AA40-6A2911533295}"/>
  <sortState xmlns:xlrd2="http://schemas.microsoft.com/office/spreadsheetml/2017/richdata2" ref="A2:F199">
    <sortCondition ref="B1:B199"/>
  </sortState>
  <tableColumns count="6">
    <tableColumn id="1" xr3:uid="{55BDA375-2812-4DFB-95F8-DD1CB3EA10A8}" name="Arbeitgeber" totalsRowLabel="Ergebnis" dataDxfId="23" totalsRowDxfId="22"/>
    <tableColumn id="5" xr3:uid="{1F96B39B-67C4-4F1F-80EA-CF0111345B8F}" name="Zuordnung" dataDxfId="21" totalsRowDxfId="20"/>
    <tableColumn id="9" xr3:uid="{C7635A1D-0CA7-4A99-AF96-C76E8ACA3B59}" name="Profil " totalsRowFunction="custom" dataDxfId="19" totalsRowDxfId="18">
      <totalsRowFormula>COUNTIFS(C2:C199,"ja")</totalsRowFormula>
    </tableColumn>
    <tableColumn id="2" xr3:uid="{CA8D3E66-960F-4D5B-841A-364968ACA055}" name="Ges. Bew." totalsRowFunction="sum" dataDxfId="17" totalsRowDxfId="16"/>
    <tableColumn id="3" xr3:uid="{69D1F53F-2772-40BA-833C-1B3E540CEBBF}" name="MA Bew." totalsRowFunction="sum" dataDxfId="15" totalsRowDxfId="14"/>
    <tableColumn id="4" xr3:uid="{4CE0E563-5DF8-4AFA-A18A-B045A626CABF}" name="Link" dataDxfId="13" totalsRow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1C25712-B489-4297-AFDE-751F0CA7E0E6}" name="Tabelle5" displayName="Tabelle5" ref="A1:F40" totalsRowCount="1">
  <autoFilter ref="A1:F39" xr:uid="{D1C25712-B489-4297-AFDE-751F0CA7E0E6}"/>
  <tableColumns count="6">
    <tableColumn id="1" xr3:uid="{34A67273-5023-4708-BCB5-C3DB767333CE}" name="Arbeitgeber" totalsRowLabel="Ergebnis" dataDxfId="49" totalsRowDxfId="11"/>
    <tableColumn id="2" xr3:uid="{23B827CC-35F4-4821-9B10-C7CA7A548D44}" name="Zuordnung" dataDxfId="48" totalsRowDxfId="10"/>
    <tableColumn id="3" xr3:uid="{3A0CCDF4-C733-4314-BDA3-6B0A5D9783E2}" name="Profil " totalsRowFunction="custom" dataDxfId="47" totalsRowDxfId="9">
      <totalsRowFormula>COUNTIFS(C2:C39,"ja")</totalsRowFormula>
    </tableColumn>
    <tableColumn id="4" xr3:uid="{750449D5-3E80-4468-A7EF-039BEF10E624}" name="Ges. Bew." totalsRowFunction="sum" dataDxfId="46" totalsRowDxfId="8"/>
    <tableColumn id="5" xr3:uid="{E7512086-BA84-49CD-964B-F1E8E1D1EA51}" name="MA Bew." totalsRowFunction="sum" dataDxfId="45" totalsRowDxfId="7"/>
    <tableColumn id="6" xr3:uid="{C9BC85FE-ADEE-4820-91B9-F7B57CAB8FBC}" name="Link" totalsRowFunction="count" dataDxfId="44" totalsRow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1434F82-055D-4CE6-B478-D9873EDBD852}" name="Tabelle6" displayName="Tabelle6" ref="A1:F47" totalsRowCount="1">
  <autoFilter ref="A1:F46" xr:uid="{71434F82-055D-4CE6-B478-D9873EDBD852}"/>
  <tableColumns count="6">
    <tableColumn id="1" xr3:uid="{AD0AAA81-0CAC-4CA4-BEAE-D7190AC98F63}" name="Arbeitgeber" totalsRowLabel="Ergebnis" dataDxfId="43" totalsRowDxfId="5"/>
    <tableColumn id="2" xr3:uid="{CD0CDCEA-B425-4453-88AD-AF9286965F52}" name="Zuordnung" dataDxfId="42" totalsRowDxfId="4"/>
    <tableColumn id="3" xr3:uid="{D048296C-74D4-4D14-9409-D1BED599C665}" name="Profil " totalsRowFunction="custom" dataDxfId="41" totalsRowDxfId="3">
      <totalsRowFormula>COUNTIFS(C2:C46,"ja")</totalsRowFormula>
    </tableColumn>
    <tableColumn id="4" xr3:uid="{3CC6B3BF-4552-4A17-8EDF-CF191392BE21}" name="Ges. Bew." totalsRowFunction="sum" dataDxfId="40" totalsRowDxfId="2"/>
    <tableColumn id="5" xr3:uid="{3BC00A1A-90BF-40A9-B6AF-37B140A4046A}" name="MA Bew." totalsRowFunction="sum" dataDxfId="39" totalsRowDxfId="1"/>
    <tableColumn id="6" xr3:uid="{C01FE805-B865-43EF-A006-B5FA9E3880CB}" name="Link" totalsRowFunction="count" dataDxfId="38" totalsRow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1D99B02-8045-4469-9550-F781D27D3EEB}" name="Tabelle7" displayName="Tabelle7" ref="A1:F83" totalsRowCount="1" dataDxfId="37">
  <autoFilter ref="A1:F82" xr:uid="{E1D99B02-8045-4469-9550-F781D27D3EEB}"/>
  <tableColumns count="6">
    <tableColumn id="1" xr3:uid="{5F7DF01F-7837-4A94-8E11-BAAE3CA6A788}" name="Arbeitgeber" totalsRowLabel="Ergebnis" dataDxfId="36"/>
    <tableColumn id="2" xr3:uid="{F86EA018-AADF-46A7-8AF2-23F487FE6504}" name="Zuordnung" dataDxfId="35"/>
    <tableColumn id="3" xr3:uid="{6F975F94-0698-4091-943F-083B1E4665AA}" name="Profil " totalsRowFunction="custom" dataDxfId="34">
      <totalsRowFormula>COUNTIFS(C2:C82,"ja")</totalsRowFormula>
    </tableColumn>
    <tableColumn id="4" xr3:uid="{1694D3D1-1670-4082-982F-174DEBA38C2E}" name="Ges. Bew." totalsRowFunction="sum" dataDxfId="33"/>
    <tableColumn id="5" xr3:uid="{AED44F1A-9557-484F-9049-0FC4E09D1923}" name="MA Bew." totalsRowFunction="sum" dataDxfId="32"/>
    <tableColumn id="6" xr3:uid="{498214EA-DF46-4085-9188-5C842D941F48}" name="Link" totalsRowFunction="count" dataDxfId="3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81FE72E-FC82-497A-B73B-20F008E504E2}" name="Tabelle8" displayName="Tabelle8" ref="A1:F36" totalsRowCount="1" dataDxfId="30">
  <autoFilter ref="A1:F35" xr:uid="{581FE72E-FC82-497A-B73B-20F008E504E2}"/>
  <tableColumns count="6">
    <tableColumn id="1" xr3:uid="{0F34FC43-6FE6-4D71-B62E-2C68D234B2F0}" name="Arbeitgeber" totalsRowLabel="Ergebnis" dataDxfId="29"/>
    <tableColumn id="2" xr3:uid="{27462B9C-63C3-409F-9257-1C73D4D7725C}" name="Zuordnung" dataDxfId="28"/>
    <tableColumn id="3" xr3:uid="{4F298D52-877F-4253-85E5-B89A6BDAEFC2}" name="Profil " totalsRowFunction="custom" dataDxfId="27">
      <totalsRowFormula>COUNTIFS(C2:C35,"ja")</totalsRowFormula>
    </tableColumn>
    <tableColumn id="4" xr3:uid="{0F69E3B2-6DFB-41E4-9AC3-0E891EED7A37}" name="Ges. Bew." totalsRowFunction="sum" dataDxfId="26"/>
    <tableColumn id="5" xr3:uid="{5F77B86F-8791-4B13-80E0-590B6C8B99C8}" name="MA Bew." totalsRowFunction="sum" dataDxfId="25"/>
    <tableColumn id="6" xr3:uid="{FD8C076D-8F53-40F1-92A8-E50876B168D3}" name="Link" totalsRowFunction="count" dataDxfId="2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E39DB85-7430-4319-B95A-AC798A17E036}" name="Tabelle9" displayName="Tabelle9" ref="A1:B5" totalsRowShown="0">
  <autoFilter ref="A1:B5" xr:uid="{EE39DB85-7430-4319-B95A-AC798A17E036}"/>
  <tableColumns count="2">
    <tableColumn id="1" xr3:uid="{E00EBFB4-8AFA-4206-8CB6-EE3FED918B16}" name="Ebene"/>
    <tableColumn id="2" xr3:uid="{89C60E3C-89B6-4B0D-B9F6-1894AEFAE70B}" name="Beschäftigtenbewertu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kununu.com/de/stadtverwaltung-ludwigshafen-am-rhein/kommentare" TargetMode="External"/><Relationship Id="rId1" Type="http://schemas.openxmlformats.org/officeDocument/2006/relationships/hyperlink" Target="https://www.kununu.com/de/bsibund/kommentare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www.kununu.com/de/bsibund/kommentar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hyperlink" Target="https://www.kununu.com/de/stadtverwaltung-ludwigshafen-am-rhein/kommentare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FDEBF-62BC-4245-910A-33751EAA3E5E}">
  <dimension ref="A1:F204"/>
  <sheetViews>
    <sheetView topLeftCell="A187" workbookViewId="0">
      <selection activeCell="C200" sqref="C200"/>
    </sheetView>
  </sheetViews>
  <sheetFormatPr baseColWidth="10" defaultRowHeight="14.5" x14ac:dyDescent="0.35"/>
  <cols>
    <col min="1" max="1" width="47.36328125" bestFit="1" customWidth="1"/>
    <col min="2" max="2" width="26.7265625" customWidth="1"/>
    <col min="3" max="3" width="9.6328125" customWidth="1"/>
    <col min="4" max="4" width="11.26953125" bestFit="1" customWidth="1"/>
    <col min="5" max="5" width="10.54296875" bestFit="1" customWidth="1"/>
    <col min="6" max="6" width="99.7265625" customWidth="1"/>
  </cols>
  <sheetData>
    <row r="1" spans="1:6" x14ac:dyDescent="0.35">
      <c r="A1" t="s">
        <v>0</v>
      </c>
      <c r="B1" t="s">
        <v>398</v>
      </c>
      <c r="C1" t="s">
        <v>404</v>
      </c>
      <c r="D1" t="s">
        <v>385</v>
      </c>
      <c r="E1" t="s">
        <v>384</v>
      </c>
      <c r="F1" t="s">
        <v>181</v>
      </c>
    </row>
    <row r="2" spans="1:6" x14ac:dyDescent="0.35">
      <c r="A2" s="2" t="s">
        <v>1</v>
      </c>
      <c r="B2" s="2" t="s">
        <v>388</v>
      </c>
      <c r="C2" s="2" t="s">
        <v>406</v>
      </c>
      <c r="D2" s="2">
        <v>2168</v>
      </c>
      <c r="E2" s="2">
        <v>2081</v>
      </c>
      <c r="F2" s="2" t="s">
        <v>182</v>
      </c>
    </row>
    <row r="3" spans="1:6" x14ac:dyDescent="0.35">
      <c r="A3" s="2" t="s">
        <v>5</v>
      </c>
      <c r="B3" s="2" t="s">
        <v>388</v>
      </c>
      <c r="C3" s="2" t="s">
        <v>406</v>
      </c>
      <c r="D3" s="2">
        <v>458</v>
      </c>
      <c r="E3" s="2">
        <v>416</v>
      </c>
      <c r="F3" s="2" t="s">
        <v>186</v>
      </c>
    </row>
    <row r="4" spans="1:6" x14ac:dyDescent="0.35">
      <c r="A4" s="2" t="s">
        <v>9</v>
      </c>
      <c r="B4" s="2" t="s">
        <v>388</v>
      </c>
      <c r="C4" s="2" t="s">
        <v>406</v>
      </c>
      <c r="D4" s="2">
        <v>293</v>
      </c>
      <c r="E4" s="2">
        <v>242</v>
      </c>
      <c r="F4" s="2" t="s">
        <v>190</v>
      </c>
    </row>
    <row r="5" spans="1:6" x14ac:dyDescent="0.35">
      <c r="A5" s="2" t="s">
        <v>24</v>
      </c>
      <c r="B5" s="2" t="s">
        <v>388</v>
      </c>
      <c r="C5" s="2" t="s">
        <v>406</v>
      </c>
      <c r="D5" s="2">
        <v>96</v>
      </c>
      <c r="E5" s="2">
        <v>83</v>
      </c>
      <c r="F5" s="2" t="s">
        <v>208</v>
      </c>
    </row>
    <row r="6" spans="1:6" x14ac:dyDescent="0.35">
      <c r="A6" s="2" t="s">
        <v>34</v>
      </c>
      <c r="B6" s="2" t="s">
        <v>388</v>
      </c>
      <c r="C6" s="2" t="s">
        <v>406</v>
      </c>
      <c r="D6" s="2">
        <v>72</v>
      </c>
      <c r="E6" s="2">
        <v>59</v>
      </c>
      <c r="F6" s="2" t="s">
        <v>217</v>
      </c>
    </row>
    <row r="7" spans="1:6" x14ac:dyDescent="0.35">
      <c r="A7" s="2" t="s">
        <v>36</v>
      </c>
      <c r="B7" s="2" t="s">
        <v>388</v>
      </c>
      <c r="C7" s="2" t="s">
        <v>406</v>
      </c>
      <c r="D7" s="2">
        <v>65</v>
      </c>
      <c r="E7" s="2">
        <v>29</v>
      </c>
      <c r="F7" s="2" t="s">
        <v>220</v>
      </c>
    </row>
    <row r="8" spans="1:6" x14ac:dyDescent="0.35">
      <c r="A8" s="2" t="s">
        <v>38</v>
      </c>
      <c r="B8" s="2" t="s">
        <v>388</v>
      </c>
      <c r="C8" s="2" t="s">
        <v>406</v>
      </c>
      <c r="D8" s="2">
        <v>63</v>
      </c>
      <c r="E8" s="2">
        <v>49</v>
      </c>
      <c r="F8" s="2" t="s">
        <v>222</v>
      </c>
    </row>
    <row r="9" spans="1:6" x14ac:dyDescent="0.35">
      <c r="A9" s="2" t="s">
        <v>39</v>
      </c>
      <c r="B9" s="2" t="s">
        <v>388</v>
      </c>
      <c r="C9" s="2" t="s">
        <v>406</v>
      </c>
      <c r="D9" s="2">
        <v>60</v>
      </c>
      <c r="E9" s="2">
        <v>50</v>
      </c>
      <c r="F9" s="2" t="s">
        <v>223</v>
      </c>
    </row>
    <row r="10" spans="1:6" x14ac:dyDescent="0.35">
      <c r="A10" s="2" t="s">
        <v>40</v>
      </c>
      <c r="B10" s="2" t="s">
        <v>388</v>
      </c>
      <c r="C10" s="2" t="s">
        <v>406</v>
      </c>
      <c r="D10" s="2">
        <v>58</v>
      </c>
      <c r="E10" s="2">
        <v>49</v>
      </c>
      <c r="F10" s="2" t="s">
        <v>224</v>
      </c>
    </row>
    <row r="11" spans="1:6" x14ac:dyDescent="0.35">
      <c r="A11" s="2" t="s">
        <v>51</v>
      </c>
      <c r="B11" s="2" t="s">
        <v>388</v>
      </c>
      <c r="C11" s="2" t="s">
        <v>406</v>
      </c>
      <c r="D11" s="2">
        <v>44</v>
      </c>
      <c r="E11" s="2">
        <v>41</v>
      </c>
      <c r="F11" s="2" t="s">
        <v>235</v>
      </c>
    </row>
    <row r="12" spans="1:6" x14ac:dyDescent="0.35">
      <c r="A12" s="2" t="s">
        <v>61</v>
      </c>
      <c r="B12" s="2" t="s">
        <v>388</v>
      </c>
      <c r="C12" s="2" t="s">
        <v>406</v>
      </c>
      <c r="D12" s="2">
        <v>32</v>
      </c>
      <c r="E12" s="2">
        <v>27</v>
      </c>
      <c r="F12" s="2" t="s">
        <v>246</v>
      </c>
    </row>
    <row r="13" spans="1:6" x14ac:dyDescent="0.35">
      <c r="A13" s="2" t="s">
        <v>56</v>
      </c>
      <c r="B13" s="2" t="s">
        <v>388</v>
      </c>
      <c r="C13" s="2" t="s">
        <v>409</v>
      </c>
      <c r="D13" s="2">
        <v>39</v>
      </c>
      <c r="E13" s="2">
        <v>26</v>
      </c>
      <c r="F13" s="2" t="s">
        <v>241</v>
      </c>
    </row>
    <row r="14" spans="1:6" x14ac:dyDescent="0.35">
      <c r="A14" s="2" t="s">
        <v>78</v>
      </c>
      <c r="B14" s="2" t="s">
        <v>388</v>
      </c>
      <c r="C14" s="2" t="s">
        <v>407</v>
      </c>
      <c r="D14" s="2">
        <v>217</v>
      </c>
      <c r="E14" s="2">
        <v>203</v>
      </c>
      <c r="F14" s="2" t="s">
        <v>265</v>
      </c>
    </row>
    <row r="15" spans="1:6" x14ac:dyDescent="0.35">
      <c r="A15" s="2" t="s">
        <v>79</v>
      </c>
      <c r="B15" s="2" t="s">
        <v>388</v>
      </c>
      <c r="C15" s="2" t="s">
        <v>407</v>
      </c>
      <c r="D15" s="2">
        <v>203</v>
      </c>
      <c r="E15" s="2">
        <v>189</v>
      </c>
      <c r="F15" s="2" t="s">
        <v>266</v>
      </c>
    </row>
    <row r="16" spans="1:6" x14ac:dyDescent="0.35">
      <c r="A16" s="2" t="s">
        <v>81</v>
      </c>
      <c r="B16" s="2" t="s">
        <v>388</v>
      </c>
      <c r="C16" s="2" t="s">
        <v>407</v>
      </c>
      <c r="D16" s="2">
        <v>117</v>
      </c>
      <c r="E16" s="2">
        <v>110</v>
      </c>
      <c r="F16" s="2" t="s">
        <v>268</v>
      </c>
    </row>
    <row r="17" spans="1:6" x14ac:dyDescent="0.35">
      <c r="A17" s="2" t="s">
        <v>93</v>
      </c>
      <c r="B17" s="2" t="s">
        <v>388</v>
      </c>
      <c r="C17" s="2" t="s">
        <v>407</v>
      </c>
      <c r="D17" s="2">
        <v>62</v>
      </c>
      <c r="E17" s="2">
        <v>36</v>
      </c>
      <c r="F17" s="2" t="s">
        <v>282</v>
      </c>
    </row>
    <row r="18" spans="1:6" x14ac:dyDescent="0.35">
      <c r="A18" s="2" t="s">
        <v>96</v>
      </c>
      <c r="B18" s="2" t="s">
        <v>388</v>
      </c>
      <c r="C18" s="2" t="s">
        <v>407</v>
      </c>
      <c r="D18" s="2">
        <v>57</v>
      </c>
      <c r="E18" s="2">
        <v>52</v>
      </c>
      <c r="F18" s="2" t="s">
        <v>285</v>
      </c>
    </row>
    <row r="19" spans="1:6" x14ac:dyDescent="0.35">
      <c r="A19" s="2" t="s">
        <v>97</v>
      </c>
      <c r="B19" s="2" t="s">
        <v>388</v>
      </c>
      <c r="C19" s="2" t="s">
        <v>407</v>
      </c>
      <c r="D19" s="2">
        <v>55</v>
      </c>
      <c r="E19" s="2">
        <v>53</v>
      </c>
      <c r="F19" s="2" t="s">
        <v>287</v>
      </c>
    </row>
    <row r="20" spans="1:6" x14ac:dyDescent="0.35">
      <c r="A20" s="2" t="s">
        <v>98</v>
      </c>
      <c r="B20" s="2" t="s">
        <v>388</v>
      </c>
      <c r="C20" s="2" t="s">
        <v>407</v>
      </c>
      <c r="D20" s="2">
        <v>55</v>
      </c>
      <c r="E20" s="2">
        <v>50</v>
      </c>
      <c r="F20" s="2" t="s">
        <v>288</v>
      </c>
    </row>
    <row r="21" spans="1:6" x14ac:dyDescent="0.35">
      <c r="A21" s="2" t="s">
        <v>103</v>
      </c>
      <c r="B21" s="2" t="s">
        <v>388</v>
      </c>
      <c r="C21" s="2" t="s">
        <v>407</v>
      </c>
      <c r="D21" s="2">
        <v>53</v>
      </c>
      <c r="E21" s="2">
        <v>44</v>
      </c>
      <c r="F21" s="2" t="s">
        <v>292</v>
      </c>
    </row>
    <row r="22" spans="1:6" x14ac:dyDescent="0.35">
      <c r="A22" s="2" t="s">
        <v>304</v>
      </c>
      <c r="B22" s="2" t="s">
        <v>388</v>
      </c>
      <c r="C22" s="2" t="s">
        <v>407</v>
      </c>
      <c r="D22" s="2">
        <v>43</v>
      </c>
      <c r="E22" s="2">
        <v>41</v>
      </c>
      <c r="F22" s="2" t="s">
        <v>305</v>
      </c>
    </row>
    <row r="23" spans="1:6" x14ac:dyDescent="0.35">
      <c r="A23" s="2" t="s">
        <v>110</v>
      </c>
      <c r="B23" s="2" t="s">
        <v>388</v>
      </c>
      <c r="C23" s="2" t="s">
        <v>407</v>
      </c>
      <c r="D23" s="2">
        <v>41</v>
      </c>
      <c r="E23" s="2">
        <v>34</v>
      </c>
      <c r="F23" s="2" t="s">
        <v>306</v>
      </c>
    </row>
    <row r="24" spans="1:6" x14ac:dyDescent="0.35">
      <c r="A24" s="2" t="s">
        <v>113</v>
      </c>
      <c r="B24" s="2" t="s">
        <v>388</v>
      </c>
      <c r="C24" s="2" t="s">
        <v>407</v>
      </c>
      <c r="D24" s="2">
        <v>39</v>
      </c>
      <c r="E24" s="2">
        <v>30</v>
      </c>
      <c r="F24" s="2" t="s">
        <v>307</v>
      </c>
    </row>
    <row r="25" spans="1:6" x14ac:dyDescent="0.35">
      <c r="A25" s="2" t="s">
        <v>125</v>
      </c>
      <c r="B25" s="2" t="s">
        <v>388</v>
      </c>
      <c r="C25" s="2" t="s">
        <v>407</v>
      </c>
      <c r="D25" s="2">
        <v>34</v>
      </c>
      <c r="E25" s="2">
        <v>32</v>
      </c>
      <c r="F25" s="2" t="s">
        <v>319</v>
      </c>
    </row>
    <row r="26" spans="1:6" x14ac:dyDescent="0.35">
      <c r="A26" s="2" t="s">
        <v>152</v>
      </c>
      <c r="B26" s="2" t="s">
        <v>388</v>
      </c>
      <c r="C26" s="2" t="s">
        <v>407</v>
      </c>
      <c r="D26" s="2">
        <v>26</v>
      </c>
      <c r="E26" s="2">
        <v>26</v>
      </c>
      <c r="F26" s="2" t="s">
        <v>349</v>
      </c>
    </row>
    <row r="27" spans="1:6" x14ac:dyDescent="0.35">
      <c r="A27" s="2" t="s">
        <v>168</v>
      </c>
      <c r="B27" s="2" t="s">
        <v>388</v>
      </c>
      <c r="C27" s="2" t="s">
        <v>407</v>
      </c>
      <c r="D27" s="2">
        <v>23</v>
      </c>
      <c r="E27" s="2">
        <v>22</v>
      </c>
      <c r="F27" s="2" t="s">
        <v>370</v>
      </c>
    </row>
    <row r="28" spans="1:6" x14ac:dyDescent="0.35">
      <c r="A28" s="2" t="s">
        <v>132</v>
      </c>
      <c r="B28" s="2" t="s">
        <v>388</v>
      </c>
      <c r="C28" s="2" t="s">
        <v>408</v>
      </c>
      <c r="D28" s="2">
        <v>32</v>
      </c>
      <c r="E28" s="2">
        <v>26</v>
      </c>
      <c r="F28" s="2" t="s">
        <v>331</v>
      </c>
    </row>
    <row r="29" spans="1:6" x14ac:dyDescent="0.35">
      <c r="A29" s="2" t="s">
        <v>145</v>
      </c>
      <c r="B29" s="2" t="s">
        <v>388</v>
      </c>
      <c r="C29" s="2" t="s">
        <v>408</v>
      </c>
      <c r="D29" s="2">
        <v>28</v>
      </c>
      <c r="E29" s="2">
        <v>23</v>
      </c>
      <c r="F29" s="2" t="s">
        <v>343</v>
      </c>
    </row>
    <row r="30" spans="1:6" x14ac:dyDescent="0.35">
      <c r="A30" s="2" t="s">
        <v>149</v>
      </c>
      <c r="B30" s="2" t="s">
        <v>388</v>
      </c>
      <c r="C30" s="2" t="s">
        <v>408</v>
      </c>
      <c r="D30" s="2">
        <v>27</v>
      </c>
      <c r="E30" s="2">
        <v>25</v>
      </c>
      <c r="F30" s="2" t="s">
        <v>346</v>
      </c>
    </row>
    <row r="31" spans="1:6" x14ac:dyDescent="0.35">
      <c r="A31" s="2" t="s">
        <v>160</v>
      </c>
      <c r="B31" s="2" t="s">
        <v>388</v>
      </c>
      <c r="C31" s="2" t="s">
        <v>408</v>
      </c>
      <c r="D31" s="2">
        <v>26</v>
      </c>
      <c r="E31" s="2">
        <v>21</v>
      </c>
      <c r="F31" s="2" t="s">
        <v>350</v>
      </c>
    </row>
    <row r="32" spans="1:6" x14ac:dyDescent="0.35">
      <c r="A32" s="2" t="s">
        <v>155</v>
      </c>
      <c r="B32" s="2" t="s">
        <v>388</v>
      </c>
      <c r="C32" s="2" t="s">
        <v>408</v>
      </c>
      <c r="D32" s="2">
        <v>25</v>
      </c>
      <c r="E32" s="2">
        <v>22</v>
      </c>
      <c r="F32" s="2" t="s">
        <v>359</v>
      </c>
    </row>
    <row r="33" spans="1:6" x14ac:dyDescent="0.35">
      <c r="A33" s="2" t="s">
        <v>159</v>
      </c>
      <c r="B33" s="2" t="s">
        <v>388</v>
      </c>
      <c r="C33" s="2" t="s">
        <v>408</v>
      </c>
      <c r="D33" s="2">
        <v>24</v>
      </c>
      <c r="E33" s="2">
        <v>24</v>
      </c>
      <c r="F33" s="2" t="s">
        <v>363</v>
      </c>
    </row>
    <row r="34" spans="1:6" x14ac:dyDescent="0.35">
      <c r="A34" s="2" t="s">
        <v>158</v>
      </c>
      <c r="B34" s="2" t="s">
        <v>388</v>
      </c>
      <c r="C34" s="2" t="s">
        <v>408</v>
      </c>
      <c r="D34" s="2">
        <v>24</v>
      </c>
      <c r="E34" s="2">
        <v>23</v>
      </c>
      <c r="F34" s="2" t="s">
        <v>362</v>
      </c>
    </row>
    <row r="35" spans="1:6" x14ac:dyDescent="0.35">
      <c r="A35" s="2" t="s">
        <v>165</v>
      </c>
      <c r="B35" s="2" t="s">
        <v>388</v>
      </c>
      <c r="C35" s="2" t="s">
        <v>408</v>
      </c>
      <c r="D35" s="2">
        <v>24</v>
      </c>
      <c r="E35" s="2">
        <v>21</v>
      </c>
      <c r="F35" s="2" t="s">
        <v>365</v>
      </c>
    </row>
    <row r="36" spans="1:6" x14ac:dyDescent="0.35">
      <c r="A36" s="2" t="s">
        <v>173</v>
      </c>
      <c r="B36" s="2" t="s">
        <v>388</v>
      </c>
      <c r="C36" s="2" t="s">
        <v>408</v>
      </c>
      <c r="D36" s="2">
        <v>22</v>
      </c>
      <c r="E36" s="2">
        <v>21</v>
      </c>
      <c r="F36" s="2" t="s">
        <v>375</v>
      </c>
    </row>
    <row r="37" spans="1:6" x14ac:dyDescent="0.35">
      <c r="A37" s="2" t="s">
        <v>26</v>
      </c>
      <c r="B37" s="2" t="s">
        <v>388</v>
      </c>
      <c r="C37" s="2" t="s">
        <v>406</v>
      </c>
      <c r="D37" s="2">
        <v>93</v>
      </c>
      <c r="E37" s="2">
        <v>84</v>
      </c>
      <c r="F37" s="2" t="s">
        <v>210</v>
      </c>
    </row>
    <row r="38" spans="1:6" x14ac:dyDescent="0.35">
      <c r="A38" s="2" t="s">
        <v>20</v>
      </c>
      <c r="B38" s="2" t="s">
        <v>392</v>
      </c>
      <c r="C38" s="2" t="s">
        <v>406</v>
      </c>
      <c r="D38" s="2">
        <v>113</v>
      </c>
      <c r="E38" s="2">
        <v>86</v>
      </c>
      <c r="F38" s="9" t="s">
        <v>204</v>
      </c>
    </row>
    <row r="39" spans="1:6" x14ac:dyDescent="0.35">
      <c r="A39" s="2" t="s">
        <v>8</v>
      </c>
      <c r="B39" s="2" t="s">
        <v>392</v>
      </c>
      <c r="C39" s="2" t="s">
        <v>406</v>
      </c>
      <c r="D39" s="2">
        <v>308</v>
      </c>
      <c r="E39" s="2">
        <v>195</v>
      </c>
      <c r="F39" s="2" t="s">
        <v>189</v>
      </c>
    </row>
    <row r="40" spans="1:6" x14ac:dyDescent="0.35">
      <c r="A40" s="2" t="s">
        <v>6</v>
      </c>
      <c r="B40" s="2" t="s">
        <v>391</v>
      </c>
      <c r="C40" s="2" t="s">
        <v>406</v>
      </c>
      <c r="D40" s="2">
        <v>393</v>
      </c>
      <c r="E40" s="2">
        <v>261</v>
      </c>
      <c r="F40" s="2" t="s">
        <v>187</v>
      </c>
    </row>
    <row r="41" spans="1:6" x14ac:dyDescent="0.35">
      <c r="A41" s="2" t="s">
        <v>10</v>
      </c>
      <c r="B41" s="2" t="s">
        <v>391</v>
      </c>
      <c r="C41" s="2" t="s">
        <v>406</v>
      </c>
      <c r="D41" s="2">
        <v>286</v>
      </c>
      <c r="E41" s="2">
        <v>196</v>
      </c>
      <c r="F41" s="2" t="s">
        <v>191</v>
      </c>
    </row>
    <row r="42" spans="1:6" x14ac:dyDescent="0.35">
      <c r="A42" s="2" t="s">
        <v>12</v>
      </c>
      <c r="B42" s="2" t="s">
        <v>391</v>
      </c>
      <c r="C42" s="2" t="s">
        <v>406</v>
      </c>
      <c r="D42" s="2">
        <v>196</v>
      </c>
      <c r="E42" s="2">
        <v>148</v>
      </c>
      <c r="F42" s="2" t="s">
        <v>193</v>
      </c>
    </row>
    <row r="43" spans="1:6" x14ac:dyDescent="0.35">
      <c r="A43" s="2" t="s">
        <v>15</v>
      </c>
      <c r="B43" s="2" t="s">
        <v>391</v>
      </c>
      <c r="C43" s="2" t="s">
        <v>406</v>
      </c>
      <c r="D43" s="2">
        <v>164</v>
      </c>
      <c r="E43" s="2">
        <v>152</v>
      </c>
      <c r="F43" s="2" t="s">
        <v>196</v>
      </c>
    </row>
    <row r="44" spans="1:6" x14ac:dyDescent="0.35">
      <c r="A44" s="2" t="s">
        <v>21</v>
      </c>
      <c r="B44" s="2" t="s">
        <v>391</v>
      </c>
      <c r="C44" s="2" t="s">
        <v>406</v>
      </c>
      <c r="D44" s="2">
        <v>111</v>
      </c>
      <c r="E44" s="2">
        <v>86</v>
      </c>
      <c r="F44" s="2" t="s">
        <v>203</v>
      </c>
    </row>
    <row r="45" spans="1:6" x14ac:dyDescent="0.35">
      <c r="A45" s="2" t="s">
        <v>22</v>
      </c>
      <c r="B45" s="2" t="s">
        <v>391</v>
      </c>
      <c r="C45" s="2" t="s">
        <v>406</v>
      </c>
      <c r="D45" s="2">
        <v>106</v>
      </c>
      <c r="E45" s="2">
        <v>82</v>
      </c>
      <c r="F45" s="2" t="s">
        <v>205</v>
      </c>
    </row>
    <row r="46" spans="1:6" x14ac:dyDescent="0.35">
      <c r="A46" s="2" t="s">
        <v>37</v>
      </c>
      <c r="B46" s="2" t="s">
        <v>391</v>
      </c>
      <c r="C46" s="2" t="s">
        <v>406</v>
      </c>
      <c r="D46" s="2">
        <v>64</v>
      </c>
      <c r="E46" s="2">
        <v>56</v>
      </c>
      <c r="F46" s="2" t="s">
        <v>221</v>
      </c>
    </row>
    <row r="47" spans="1:6" x14ac:dyDescent="0.35">
      <c r="A47" s="2" t="s">
        <v>41</v>
      </c>
      <c r="B47" s="2" t="s">
        <v>391</v>
      </c>
      <c r="C47" s="2" t="s">
        <v>406</v>
      </c>
      <c r="D47" s="2">
        <v>57</v>
      </c>
      <c r="E47" s="2">
        <v>52</v>
      </c>
      <c r="F47" s="2" t="s">
        <v>225</v>
      </c>
    </row>
    <row r="48" spans="1:6" x14ac:dyDescent="0.35">
      <c r="A48" s="2" t="s">
        <v>44</v>
      </c>
      <c r="B48" s="2" t="s">
        <v>391</v>
      </c>
      <c r="C48" s="2" t="s">
        <v>406</v>
      </c>
      <c r="D48" s="2">
        <v>49</v>
      </c>
      <c r="E48" s="2">
        <v>43</v>
      </c>
      <c r="F48" s="2" t="s">
        <v>231</v>
      </c>
    </row>
    <row r="49" spans="1:6" x14ac:dyDescent="0.35">
      <c r="A49" s="2" t="s">
        <v>48</v>
      </c>
      <c r="B49" s="2" t="s">
        <v>391</v>
      </c>
      <c r="C49" s="2" t="s">
        <v>406</v>
      </c>
      <c r="D49" s="2">
        <v>49</v>
      </c>
      <c r="E49" s="2">
        <v>38</v>
      </c>
      <c r="F49" s="2" t="s">
        <v>230</v>
      </c>
    </row>
    <row r="50" spans="1:6" x14ac:dyDescent="0.35">
      <c r="A50" s="2" t="s">
        <v>45</v>
      </c>
      <c r="B50" s="2" t="s">
        <v>391</v>
      </c>
      <c r="C50" s="2" t="s">
        <v>406</v>
      </c>
      <c r="D50" s="2">
        <v>48</v>
      </c>
      <c r="E50" s="2">
        <v>36</v>
      </c>
      <c r="F50" s="2" t="s">
        <v>232</v>
      </c>
    </row>
    <row r="51" spans="1:6" x14ac:dyDescent="0.35">
      <c r="A51" s="2" t="s">
        <v>52</v>
      </c>
      <c r="B51" s="2" t="s">
        <v>391</v>
      </c>
      <c r="C51" s="2" t="s">
        <v>406</v>
      </c>
      <c r="D51" s="2">
        <v>44</v>
      </c>
      <c r="E51" s="2">
        <v>39</v>
      </c>
      <c r="F51" s="2" t="s">
        <v>236</v>
      </c>
    </row>
    <row r="52" spans="1:6" x14ac:dyDescent="0.35">
      <c r="A52" s="2" t="s">
        <v>58</v>
      </c>
      <c r="B52" s="2" t="s">
        <v>391</v>
      </c>
      <c r="C52" s="2" t="s">
        <v>406</v>
      </c>
      <c r="D52" s="2">
        <v>36</v>
      </c>
      <c r="E52" s="2">
        <v>34</v>
      </c>
      <c r="F52" s="2" t="s">
        <v>243</v>
      </c>
    </row>
    <row r="53" spans="1:6" x14ac:dyDescent="0.35">
      <c r="A53" s="2" t="s">
        <v>59</v>
      </c>
      <c r="B53" s="2" t="s">
        <v>391</v>
      </c>
      <c r="C53" s="2" t="s">
        <v>406</v>
      </c>
      <c r="D53" s="2">
        <v>33</v>
      </c>
      <c r="E53" s="2">
        <v>28</v>
      </c>
      <c r="F53" s="2" t="s">
        <v>244</v>
      </c>
    </row>
    <row r="54" spans="1:6" x14ac:dyDescent="0.35">
      <c r="A54" s="2" t="s">
        <v>68</v>
      </c>
      <c r="B54" s="2" t="s">
        <v>391</v>
      </c>
      <c r="C54" s="2" t="s">
        <v>406</v>
      </c>
      <c r="D54" s="2">
        <v>31</v>
      </c>
      <c r="E54" s="2">
        <v>24</v>
      </c>
      <c r="F54" s="2" t="s">
        <v>248</v>
      </c>
    </row>
    <row r="55" spans="1:6" x14ac:dyDescent="0.35">
      <c r="A55" s="2" t="s">
        <v>396</v>
      </c>
      <c r="B55" s="2" t="s">
        <v>391</v>
      </c>
      <c r="C55" s="2" t="s">
        <v>406</v>
      </c>
      <c r="D55" s="2">
        <v>29</v>
      </c>
      <c r="E55" s="2">
        <v>29</v>
      </c>
      <c r="F55" s="2" t="s">
        <v>341</v>
      </c>
    </row>
    <row r="56" spans="1:6" x14ac:dyDescent="0.35">
      <c r="A56" s="2" t="s">
        <v>70</v>
      </c>
      <c r="B56" s="2" t="s">
        <v>391</v>
      </c>
      <c r="C56" s="2" t="s">
        <v>406</v>
      </c>
      <c r="D56" s="2">
        <v>25</v>
      </c>
      <c r="E56" s="2">
        <v>24</v>
      </c>
      <c r="F56" s="2" t="s">
        <v>256</v>
      </c>
    </row>
    <row r="57" spans="1:6" x14ac:dyDescent="0.35">
      <c r="A57" s="2" t="s">
        <v>400</v>
      </c>
      <c r="B57" s="2" t="s">
        <v>391</v>
      </c>
      <c r="C57" s="2" t="s">
        <v>406</v>
      </c>
      <c r="D57" s="2">
        <v>22</v>
      </c>
      <c r="E57" s="2">
        <v>22</v>
      </c>
      <c r="F57" s="2" t="s">
        <v>401</v>
      </c>
    </row>
    <row r="58" spans="1:6" x14ac:dyDescent="0.35">
      <c r="A58" s="2" t="s">
        <v>76</v>
      </c>
      <c r="B58" s="2" t="s">
        <v>391</v>
      </c>
      <c r="C58" s="2" t="s">
        <v>406</v>
      </c>
      <c r="D58" s="2">
        <v>22</v>
      </c>
      <c r="E58" s="2">
        <v>20</v>
      </c>
      <c r="F58" s="2" t="s">
        <v>261</v>
      </c>
    </row>
    <row r="59" spans="1:6" x14ac:dyDescent="0.35">
      <c r="A59" s="2" t="s">
        <v>75</v>
      </c>
      <c r="B59" s="2" t="s">
        <v>391</v>
      </c>
      <c r="C59" s="2" t="s">
        <v>406</v>
      </c>
      <c r="D59" s="2">
        <v>21</v>
      </c>
      <c r="E59" s="2">
        <v>20</v>
      </c>
      <c r="F59" s="2" t="s">
        <v>259</v>
      </c>
    </row>
    <row r="60" spans="1:6" x14ac:dyDescent="0.35">
      <c r="A60" s="2" t="s">
        <v>66</v>
      </c>
      <c r="B60" s="2" t="s">
        <v>391</v>
      </c>
      <c r="C60" s="2" t="s">
        <v>409</v>
      </c>
      <c r="D60" s="2">
        <v>29</v>
      </c>
      <c r="E60" s="2">
        <v>26</v>
      </c>
      <c r="F60" s="2" t="s">
        <v>252</v>
      </c>
    </row>
    <row r="61" spans="1:6" x14ac:dyDescent="0.35">
      <c r="A61" s="2" t="s">
        <v>262</v>
      </c>
      <c r="B61" s="2" t="s">
        <v>391</v>
      </c>
      <c r="C61" s="2" t="s">
        <v>409</v>
      </c>
      <c r="D61" s="2">
        <v>20</v>
      </c>
      <c r="E61" s="2">
        <v>20</v>
      </c>
      <c r="F61" s="2" t="s">
        <v>263</v>
      </c>
    </row>
    <row r="62" spans="1:6" x14ac:dyDescent="0.35">
      <c r="A62" s="2" t="s">
        <v>80</v>
      </c>
      <c r="B62" s="2" t="s">
        <v>391</v>
      </c>
      <c r="C62" s="2" t="s">
        <v>407</v>
      </c>
      <c r="D62" s="2">
        <v>133</v>
      </c>
      <c r="E62" s="2">
        <v>117</v>
      </c>
      <c r="F62" s="2" t="s">
        <v>267</v>
      </c>
    </row>
    <row r="63" spans="1:6" x14ac:dyDescent="0.35">
      <c r="A63" s="2" t="s">
        <v>83</v>
      </c>
      <c r="B63" s="2" t="s">
        <v>391</v>
      </c>
      <c r="C63" s="2" t="s">
        <v>407</v>
      </c>
      <c r="D63" s="2">
        <v>82</v>
      </c>
      <c r="E63" s="2">
        <v>79</v>
      </c>
      <c r="F63" s="2" t="s">
        <v>273</v>
      </c>
    </row>
    <row r="64" spans="1:6" x14ac:dyDescent="0.35">
      <c r="A64" s="2" t="s">
        <v>87</v>
      </c>
      <c r="B64" s="2" t="s">
        <v>391</v>
      </c>
      <c r="C64" s="2" t="s">
        <v>407</v>
      </c>
      <c r="D64" s="2">
        <v>79</v>
      </c>
      <c r="E64" s="2">
        <v>75</v>
      </c>
      <c r="F64" s="2" t="s">
        <v>276</v>
      </c>
    </row>
    <row r="65" spans="1:6" x14ac:dyDescent="0.35">
      <c r="A65" s="2" t="s">
        <v>89</v>
      </c>
      <c r="B65" s="2" t="s">
        <v>391</v>
      </c>
      <c r="C65" s="2" t="s">
        <v>407</v>
      </c>
      <c r="D65" s="2">
        <v>76</v>
      </c>
      <c r="E65" s="2">
        <v>70</v>
      </c>
      <c r="F65" s="2" t="s">
        <v>278</v>
      </c>
    </row>
    <row r="66" spans="1:6" x14ac:dyDescent="0.35">
      <c r="A66" s="2" t="s">
        <v>91</v>
      </c>
      <c r="B66" s="2" t="s">
        <v>391</v>
      </c>
      <c r="C66" s="2" t="s">
        <v>407</v>
      </c>
      <c r="D66" s="2">
        <v>68</v>
      </c>
      <c r="E66" s="2">
        <v>58</v>
      </c>
      <c r="F66" s="2" t="s">
        <v>280</v>
      </c>
    </row>
    <row r="67" spans="1:6" x14ac:dyDescent="0.35">
      <c r="A67" s="2" t="s">
        <v>92</v>
      </c>
      <c r="B67" s="2" t="s">
        <v>391</v>
      </c>
      <c r="C67" s="2" t="s">
        <v>407</v>
      </c>
      <c r="D67" s="2">
        <v>66</v>
      </c>
      <c r="E67" s="2">
        <v>34</v>
      </c>
      <c r="F67" s="2" t="s">
        <v>281</v>
      </c>
    </row>
    <row r="68" spans="1:6" x14ac:dyDescent="0.35">
      <c r="A68" s="2" t="s">
        <v>94</v>
      </c>
      <c r="B68" s="2" t="s">
        <v>391</v>
      </c>
      <c r="C68" s="2" t="s">
        <v>407</v>
      </c>
      <c r="D68" s="2">
        <v>62</v>
      </c>
      <c r="E68" s="2">
        <v>51</v>
      </c>
      <c r="F68" s="2" t="s">
        <v>283</v>
      </c>
    </row>
    <row r="69" spans="1:6" x14ac:dyDescent="0.35">
      <c r="A69" s="2" t="s">
        <v>95</v>
      </c>
      <c r="B69" s="2" t="s">
        <v>391</v>
      </c>
      <c r="C69" s="2" t="s">
        <v>407</v>
      </c>
      <c r="D69" s="2">
        <v>58</v>
      </c>
      <c r="E69" s="2">
        <v>49</v>
      </c>
      <c r="F69" s="2" t="s">
        <v>284</v>
      </c>
    </row>
    <row r="70" spans="1:6" x14ac:dyDescent="0.35">
      <c r="A70" s="2" t="s">
        <v>100</v>
      </c>
      <c r="B70" s="2" t="s">
        <v>391</v>
      </c>
      <c r="C70" s="2" t="s">
        <v>407</v>
      </c>
      <c r="D70" s="2">
        <v>54</v>
      </c>
      <c r="E70" s="2">
        <v>44</v>
      </c>
      <c r="F70" s="2" t="s">
        <v>289</v>
      </c>
    </row>
    <row r="71" spans="1:6" x14ac:dyDescent="0.35">
      <c r="A71" s="2" t="s">
        <v>105</v>
      </c>
      <c r="B71" s="2" t="s">
        <v>391</v>
      </c>
      <c r="C71" s="2" t="s">
        <v>407</v>
      </c>
      <c r="D71" s="2">
        <v>50</v>
      </c>
      <c r="E71" s="2">
        <v>37</v>
      </c>
      <c r="F71" s="2" t="s">
        <v>294</v>
      </c>
    </row>
    <row r="72" spans="1:6" x14ac:dyDescent="0.35">
      <c r="A72" s="2" t="s">
        <v>54</v>
      </c>
      <c r="B72" s="2" t="s">
        <v>391</v>
      </c>
      <c r="C72" s="2" t="s">
        <v>407</v>
      </c>
      <c r="D72" s="2">
        <v>41</v>
      </c>
      <c r="E72" s="2">
        <v>29</v>
      </c>
      <c r="F72" s="2" t="s">
        <v>238</v>
      </c>
    </row>
    <row r="73" spans="1:6" x14ac:dyDescent="0.35">
      <c r="A73" s="2" t="s">
        <v>112</v>
      </c>
      <c r="B73" s="2" t="s">
        <v>391</v>
      </c>
      <c r="C73" s="2" t="s">
        <v>407</v>
      </c>
      <c r="D73" s="2">
        <v>40</v>
      </c>
      <c r="E73" s="2">
        <v>39</v>
      </c>
      <c r="F73" s="2" t="s">
        <v>418</v>
      </c>
    </row>
    <row r="74" spans="1:6" x14ac:dyDescent="0.35">
      <c r="A74" s="2" t="s">
        <v>111</v>
      </c>
      <c r="B74" s="2" t="s">
        <v>391</v>
      </c>
      <c r="C74" s="2" t="s">
        <v>407</v>
      </c>
      <c r="D74" s="2">
        <v>40</v>
      </c>
      <c r="E74" s="2">
        <v>29</v>
      </c>
      <c r="F74" s="2" t="s">
        <v>299</v>
      </c>
    </row>
    <row r="75" spans="1:6" x14ac:dyDescent="0.35">
      <c r="A75" s="2" t="s">
        <v>116</v>
      </c>
      <c r="B75" s="2" t="s">
        <v>391</v>
      </c>
      <c r="C75" s="2" t="s">
        <v>407</v>
      </c>
      <c r="D75" s="2">
        <v>38</v>
      </c>
      <c r="E75" s="2">
        <v>36</v>
      </c>
      <c r="F75" s="2" t="s">
        <v>310</v>
      </c>
    </row>
    <row r="76" spans="1:6" x14ac:dyDescent="0.35">
      <c r="A76" s="2" t="s">
        <v>115</v>
      </c>
      <c r="B76" s="2" t="s">
        <v>391</v>
      </c>
      <c r="C76" s="2" t="s">
        <v>407</v>
      </c>
      <c r="D76" s="2">
        <v>38</v>
      </c>
      <c r="E76" s="2">
        <v>34</v>
      </c>
      <c r="F76" s="2" t="s">
        <v>309</v>
      </c>
    </row>
    <row r="77" spans="1:6" x14ac:dyDescent="0.35">
      <c r="A77" s="2" t="s">
        <v>119</v>
      </c>
      <c r="B77" s="2" t="s">
        <v>391</v>
      </c>
      <c r="C77" s="2" t="s">
        <v>407</v>
      </c>
      <c r="D77" s="2">
        <v>38</v>
      </c>
      <c r="E77" s="2">
        <v>33</v>
      </c>
      <c r="F77" s="2" t="s">
        <v>311</v>
      </c>
    </row>
    <row r="78" spans="1:6" x14ac:dyDescent="0.35">
      <c r="A78" s="2" t="s">
        <v>121</v>
      </c>
      <c r="B78" s="2" t="s">
        <v>391</v>
      </c>
      <c r="C78" s="2" t="s">
        <v>407</v>
      </c>
      <c r="D78" s="2">
        <v>35</v>
      </c>
      <c r="E78" s="2">
        <v>34</v>
      </c>
      <c r="F78" s="2" t="s">
        <v>316</v>
      </c>
    </row>
    <row r="79" spans="1:6" x14ac:dyDescent="0.35">
      <c r="A79" s="2" t="s">
        <v>120</v>
      </c>
      <c r="B79" s="2" t="s">
        <v>391</v>
      </c>
      <c r="C79" s="2" t="s">
        <v>407</v>
      </c>
      <c r="D79" s="2">
        <v>35</v>
      </c>
      <c r="E79" s="2">
        <v>30</v>
      </c>
      <c r="F79" s="2" t="s">
        <v>315</v>
      </c>
    </row>
    <row r="80" spans="1:6" x14ac:dyDescent="0.35">
      <c r="A80" s="2" t="s">
        <v>123</v>
      </c>
      <c r="B80" s="2" t="s">
        <v>391</v>
      </c>
      <c r="C80" s="2" t="s">
        <v>407</v>
      </c>
      <c r="D80" s="2">
        <v>34</v>
      </c>
      <c r="E80" s="2">
        <v>32</v>
      </c>
      <c r="F80" s="2" t="s">
        <v>317</v>
      </c>
    </row>
    <row r="81" spans="1:6" x14ac:dyDescent="0.35">
      <c r="A81" s="2" t="s">
        <v>127</v>
      </c>
      <c r="B81" s="2" t="s">
        <v>391</v>
      </c>
      <c r="C81" s="2" t="s">
        <v>407</v>
      </c>
      <c r="D81" s="2">
        <v>33</v>
      </c>
      <c r="E81" s="2">
        <v>30</v>
      </c>
      <c r="F81" s="2" t="s">
        <v>321</v>
      </c>
    </row>
    <row r="82" spans="1:6" x14ac:dyDescent="0.35">
      <c r="A82" s="2" t="s">
        <v>323</v>
      </c>
      <c r="B82" s="2" t="s">
        <v>391</v>
      </c>
      <c r="C82" s="2" t="s">
        <v>407</v>
      </c>
      <c r="D82" s="2">
        <v>33</v>
      </c>
      <c r="E82" s="2">
        <v>29</v>
      </c>
      <c r="F82" s="2" t="s">
        <v>324</v>
      </c>
    </row>
    <row r="83" spans="1:6" x14ac:dyDescent="0.35">
      <c r="A83" s="2" t="s">
        <v>128</v>
      </c>
      <c r="B83" s="2" t="s">
        <v>391</v>
      </c>
      <c r="C83" s="2" t="s">
        <v>407</v>
      </c>
      <c r="D83" s="2">
        <v>33</v>
      </c>
      <c r="E83" s="2">
        <v>27</v>
      </c>
      <c r="F83" s="2" t="s">
        <v>322</v>
      </c>
    </row>
    <row r="84" spans="1:6" x14ac:dyDescent="0.35">
      <c r="A84" s="2" t="s">
        <v>141</v>
      </c>
      <c r="B84" s="2" t="s">
        <v>391</v>
      </c>
      <c r="C84" s="2" t="s">
        <v>407</v>
      </c>
      <c r="D84" s="2">
        <v>32</v>
      </c>
      <c r="E84" s="2">
        <v>27</v>
      </c>
      <c r="F84" s="2" t="s">
        <v>330</v>
      </c>
    </row>
    <row r="85" spans="1:6" x14ac:dyDescent="0.35">
      <c r="A85" s="2" t="s">
        <v>136</v>
      </c>
      <c r="B85" s="2" t="s">
        <v>391</v>
      </c>
      <c r="C85" s="2" t="s">
        <v>407</v>
      </c>
      <c r="D85" s="2">
        <v>31</v>
      </c>
      <c r="E85" s="2">
        <v>30</v>
      </c>
      <c r="F85" s="2" t="s">
        <v>333</v>
      </c>
    </row>
    <row r="86" spans="1:6" x14ac:dyDescent="0.35">
      <c r="A86" s="2" t="s">
        <v>139</v>
      </c>
      <c r="B86" s="2" t="s">
        <v>391</v>
      </c>
      <c r="C86" s="2" t="s">
        <v>407</v>
      </c>
      <c r="D86" s="2">
        <v>30</v>
      </c>
      <c r="E86" s="2">
        <v>29</v>
      </c>
      <c r="F86" s="2" t="s">
        <v>337</v>
      </c>
    </row>
    <row r="87" spans="1:6" x14ac:dyDescent="0.35">
      <c r="A87" s="2" t="s">
        <v>64</v>
      </c>
      <c r="B87" s="2" t="s">
        <v>391</v>
      </c>
      <c r="C87" s="2" t="s">
        <v>407</v>
      </c>
      <c r="D87" s="2">
        <v>29</v>
      </c>
      <c r="E87" s="2">
        <v>29</v>
      </c>
      <c r="F87" s="2" t="s">
        <v>253</v>
      </c>
    </row>
    <row r="88" spans="1:6" x14ac:dyDescent="0.35">
      <c r="A88" s="2" t="s">
        <v>146</v>
      </c>
      <c r="B88" s="2" t="s">
        <v>391</v>
      </c>
      <c r="C88" s="2" t="s">
        <v>407</v>
      </c>
      <c r="D88" s="2">
        <v>28</v>
      </c>
      <c r="E88" s="2">
        <v>22</v>
      </c>
      <c r="F88" s="2" t="s">
        <v>344</v>
      </c>
    </row>
    <row r="89" spans="1:6" x14ac:dyDescent="0.35">
      <c r="A89" s="2" t="s">
        <v>172</v>
      </c>
      <c r="B89" s="2" t="s">
        <v>391</v>
      </c>
      <c r="C89" s="2" t="s">
        <v>407</v>
      </c>
      <c r="D89" s="2">
        <v>24</v>
      </c>
      <c r="E89" s="2">
        <v>20</v>
      </c>
      <c r="F89" s="2" t="s">
        <v>374</v>
      </c>
    </row>
    <row r="90" spans="1:6" x14ac:dyDescent="0.35">
      <c r="A90" s="2" t="s">
        <v>180</v>
      </c>
      <c r="B90" s="2" t="s">
        <v>391</v>
      </c>
      <c r="C90" s="2" t="s">
        <v>407</v>
      </c>
      <c r="D90" s="2">
        <v>23</v>
      </c>
      <c r="E90" s="2">
        <v>21</v>
      </c>
      <c r="F90" s="2" t="s">
        <v>382</v>
      </c>
    </row>
    <row r="91" spans="1:6" x14ac:dyDescent="0.35">
      <c r="A91" s="2" t="s">
        <v>164</v>
      </c>
      <c r="B91" s="2" t="s">
        <v>391</v>
      </c>
      <c r="C91" s="2" t="s">
        <v>407</v>
      </c>
      <c r="D91" s="2">
        <v>23</v>
      </c>
      <c r="E91" s="2">
        <v>20</v>
      </c>
      <c r="F91" s="2" t="s">
        <v>367</v>
      </c>
    </row>
    <row r="92" spans="1:6" x14ac:dyDescent="0.35">
      <c r="A92" s="2" t="s">
        <v>177</v>
      </c>
      <c r="B92" s="2" t="s">
        <v>391</v>
      </c>
      <c r="C92" s="2" t="s">
        <v>407</v>
      </c>
      <c r="D92" s="2">
        <v>21</v>
      </c>
      <c r="E92" s="2">
        <v>20</v>
      </c>
      <c r="F92" s="2" t="s">
        <v>380</v>
      </c>
    </row>
    <row r="93" spans="1:6" x14ac:dyDescent="0.35">
      <c r="A93" s="2" t="s">
        <v>124</v>
      </c>
      <c r="B93" s="2" t="s">
        <v>391</v>
      </c>
      <c r="C93" s="2" t="s">
        <v>408</v>
      </c>
      <c r="D93" s="2">
        <v>34</v>
      </c>
      <c r="E93" s="2">
        <v>25</v>
      </c>
      <c r="F93" s="2" t="s">
        <v>318</v>
      </c>
    </row>
    <row r="94" spans="1:6" x14ac:dyDescent="0.35">
      <c r="A94" s="2" t="s">
        <v>140</v>
      </c>
      <c r="B94" s="2" t="s">
        <v>391</v>
      </c>
      <c r="C94" s="2" t="s">
        <v>408</v>
      </c>
      <c r="D94" s="2">
        <v>30</v>
      </c>
      <c r="E94" s="2">
        <v>28</v>
      </c>
      <c r="F94" s="2" t="s">
        <v>338</v>
      </c>
    </row>
    <row r="95" spans="1:6" x14ac:dyDescent="0.35">
      <c r="A95" s="2" t="s">
        <v>142</v>
      </c>
      <c r="B95" s="2" t="s">
        <v>391</v>
      </c>
      <c r="C95" s="2" t="s">
        <v>408</v>
      </c>
      <c r="D95" s="2">
        <v>29</v>
      </c>
      <c r="E95" s="2">
        <v>25</v>
      </c>
      <c r="F95" s="2" t="s">
        <v>339</v>
      </c>
    </row>
    <row r="96" spans="1:6" x14ac:dyDescent="0.35">
      <c r="A96" s="2" t="s">
        <v>144</v>
      </c>
      <c r="B96" s="2" t="s">
        <v>391</v>
      </c>
      <c r="C96" s="2" t="s">
        <v>408</v>
      </c>
      <c r="D96" s="2">
        <v>28</v>
      </c>
      <c r="E96" s="2">
        <v>26</v>
      </c>
      <c r="F96" s="2" t="s">
        <v>342</v>
      </c>
    </row>
    <row r="97" spans="1:6" x14ac:dyDescent="0.35">
      <c r="A97" s="2" t="s">
        <v>148</v>
      </c>
      <c r="B97" s="2" t="s">
        <v>391</v>
      </c>
      <c r="C97" s="2" t="s">
        <v>408</v>
      </c>
      <c r="D97" s="2">
        <v>27</v>
      </c>
      <c r="E97" s="2">
        <v>25</v>
      </c>
      <c r="F97" s="2" t="s">
        <v>345</v>
      </c>
    </row>
    <row r="98" spans="1:6" x14ac:dyDescent="0.35">
      <c r="A98" s="2" t="s">
        <v>351</v>
      </c>
      <c r="B98" s="2" t="s">
        <v>391</v>
      </c>
      <c r="C98" s="2" t="s">
        <v>408</v>
      </c>
      <c r="D98" s="2">
        <v>26</v>
      </c>
      <c r="E98" s="2">
        <v>26</v>
      </c>
      <c r="F98" s="2" t="s">
        <v>352</v>
      </c>
    </row>
    <row r="99" spans="1:6" x14ac:dyDescent="0.35">
      <c r="A99" s="2" t="s">
        <v>154</v>
      </c>
      <c r="B99" s="2" t="s">
        <v>391</v>
      </c>
      <c r="C99" s="2" t="s">
        <v>408</v>
      </c>
      <c r="D99" s="2">
        <v>25</v>
      </c>
      <c r="E99" s="2">
        <v>23</v>
      </c>
      <c r="F99" s="2" t="s">
        <v>358</v>
      </c>
    </row>
    <row r="100" spans="1:6" x14ac:dyDescent="0.35">
      <c r="A100" s="2" t="s">
        <v>162</v>
      </c>
      <c r="B100" s="2" t="s">
        <v>391</v>
      </c>
      <c r="C100" s="2" t="s">
        <v>408</v>
      </c>
      <c r="D100" s="2">
        <v>24</v>
      </c>
      <c r="E100" s="2">
        <v>20</v>
      </c>
      <c r="F100" s="2" t="s">
        <v>383</v>
      </c>
    </row>
    <row r="101" spans="1:6" x14ac:dyDescent="0.35">
      <c r="A101" s="2" t="s">
        <v>166</v>
      </c>
      <c r="B101" s="2" t="s">
        <v>391</v>
      </c>
      <c r="C101" s="2" t="s">
        <v>408</v>
      </c>
      <c r="D101" s="2">
        <v>23</v>
      </c>
      <c r="E101" s="2">
        <v>23</v>
      </c>
      <c r="F101" s="2" t="s">
        <v>368</v>
      </c>
    </row>
    <row r="102" spans="1:6" x14ac:dyDescent="0.35">
      <c r="A102" s="2" t="s">
        <v>171</v>
      </c>
      <c r="B102" s="2" t="s">
        <v>391</v>
      </c>
      <c r="C102" s="2" t="s">
        <v>408</v>
      </c>
      <c r="D102" s="2">
        <v>22</v>
      </c>
      <c r="E102" s="2">
        <v>20</v>
      </c>
      <c r="F102" s="9" t="s">
        <v>373</v>
      </c>
    </row>
    <row r="103" spans="1:6" x14ac:dyDescent="0.35">
      <c r="A103" s="2" t="s">
        <v>179</v>
      </c>
      <c r="B103" s="2" t="s">
        <v>391</v>
      </c>
      <c r="C103" s="2" t="s">
        <v>408</v>
      </c>
      <c r="D103" s="2">
        <v>20</v>
      </c>
      <c r="E103" s="2">
        <v>20</v>
      </c>
      <c r="F103" s="2" t="s">
        <v>381</v>
      </c>
    </row>
    <row r="104" spans="1:6" x14ac:dyDescent="0.35">
      <c r="A104" s="2" t="s">
        <v>117</v>
      </c>
      <c r="B104" s="2" t="s">
        <v>391</v>
      </c>
      <c r="C104" s="2" t="s">
        <v>407</v>
      </c>
      <c r="D104" s="2">
        <v>37</v>
      </c>
      <c r="E104" s="2">
        <v>31</v>
      </c>
      <c r="F104" s="2" t="s">
        <v>313</v>
      </c>
    </row>
    <row r="105" spans="1:6" x14ac:dyDescent="0.35">
      <c r="A105" s="2" t="s">
        <v>126</v>
      </c>
      <c r="B105" s="2" t="s">
        <v>391</v>
      </c>
      <c r="C105" s="2" t="s">
        <v>408</v>
      </c>
      <c r="D105" s="2">
        <v>33</v>
      </c>
      <c r="E105" s="2">
        <v>27</v>
      </c>
      <c r="F105" s="2" t="s">
        <v>320</v>
      </c>
    </row>
    <row r="106" spans="1:6" x14ac:dyDescent="0.35">
      <c r="A106" s="2" t="s">
        <v>156</v>
      </c>
      <c r="B106" s="2" t="s">
        <v>391</v>
      </c>
      <c r="C106" s="2" t="s">
        <v>408</v>
      </c>
      <c r="D106" s="2">
        <v>27</v>
      </c>
      <c r="E106" s="2">
        <v>21</v>
      </c>
      <c r="F106" s="2" t="s">
        <v>360</v>
      </c>
    </row>
    <row r="107" spans="1:6" x14ac:dyDescent="0.35">
      <c r="A107" s="2" t="s">
        <v>25</v>
      </c>
      <c r="B107" s="10" t="s">
        <v>391</v>
      </c>
      <c r="C107" s="2" t="s">
        <v>406</v>
      </c>
      <c r="D107" s="2">
        <v>94</v>
      </c>
      <c r="E107" s="2">
        <v>84</v>
      </c>
      <c r="F107" s="2" t="s">
        <v>209</v>
      </c>
    </row>
    <row r="108" spans="1:6" x14ac:dyDescent="0.35">
      <c r="A108" s="2" t="s">
        <v>143</v>
      </c>
      <c r="B108" s="2" t="s">
        <v>391</v>
      </c>
      <c r="C108" s="2" t="s">
        <v>408</v>
      </c>
      <c r="D108" s="2">
        <v>29</v>
      </c>
      <c r="E108" s="2">
        <v>28</v>
      </c>
      <c r="F108" s="2" t="s">
        <v>340</v>
      </c>
    </row>
    <row r="109" spans="1:6" x14ac:dyDescent="0.35">
      <c r="A109" s="2" t="s">
        <v>163</v>
      </c>
      <c r="B109" s="2" t="s">
        <v>391</v>
      </c>
      <c r="C109" s="2" t="s">
        <v>408</v>
      </c>
      <c r="D109" s="2">
        <v>23</v>
      </c>
      <c r="E109" s="2">
        <v>23</v>
      </c>
      <c r="F109" s="2" t="s">
        <v>366</v>
      </c>
    </row>
    <row r="110" spans="1:6" x14ac:dyDescent="0.35">
      <c r="A110" s="2" t="s">
        <v>49</v>
      </c>
      <c r="B110" s="2" t="s">
        <v>391</v>
      </c>
      <c r="C110" s="2" t="s">
        <v>406</v>
      </c>
      <c r="D110" s="2">
        <v>48</v>
      </c>
      <c r="E110" s="2">
        <v>39</v>
      </c>
      <c r="F110" s="2" t="s">
        <v>233</v>
      </c>
    </row>
    <row r="111" spans="1:6" x14ac:dyDescent="0.35">
      <c r="A111" s="2" t="s">
        <v>73</v>
      </c>
      <c r="B111" s="2" t="s">
        <v>391</v>
      </c>
      <c r="C111" s="2" t="s">
        <v>406</v>
      </c>
      <c r="D111" s="2">
        <v>22</v>
      </c>
      <c r="E111" s="2">
        <v>21</v>
      </c>
      <c r="F111" s="2" t="s">
        <v>260</v>
      </c>
    </row>
    <row r="112" spans="1:6" x14ac:dyDescent="0.35">
      <c r="A112" s="2" t="s">
        <v>18</v>
      </c>
      <c r="B112" s="2" t="s">
        <v>391</v>
      </c>
      <c r="C112" s="2" t="s">
        <v>406</v>
      </c>
      <c r="D112" s="2">
        <v>130</v>
      </c>
      <c r="E112" s="2">
        <v>122</v>
      </c>
      <c r="F112" s="2" t="s">
        <v>199</v>
      </c>
    </row>
    <row r="113" spans="1:6" x14ac:dyDescent="0.35">
      <c r="A113" s="2" t="s">
        <v>35</v>
      </c>
      <c r="B113" s="2" t="s">
        <v>391</v>
      </c>
      <c r="C113" s="2" t="s">
        <v>406</v>
      </c>
      <c r="D113" s="2">
        <v>70</v>
      </c>
      <c r="E113" s="2">
        <v>55</v>
      </c>
      <c r="F113" s="2" t="s">
        <v>219</v>
      </c>
    </row>
    <row r="114" spans="1:6" x14ac:dyDescent="0.35">
      <c r="A114" s="2" t="s">
        <v>170</v>
      </c>
      <c r="B114" s="2" t="s">
        <v>391</v>
      </c>
      <c r="C114" s="2" t="s">
        <v>408</v>
      </c>
      <c r="D114" s="2">
        <v>22</v>
      </c>
      <c r="E114" s="2">
        <v>22</v>
      </c>
      <c r="F114" s="2" t="s">
        <v>372</v>
      </c>
    </row>
    <row r="115" spans="1:6" x14ac:dyDescent="0.35">
      <c r="A115" s="2" t="s">
        <v>16</v>
      </c>
      <c r="B115" s="2" t="s">
        <v>391</v>
      </c>
      <c r="C115" s="2" t="s">
        <v>406</v>
      </c>
      <c r="D115" s="2">
        <v>143</v>
      </c>
      <c r="E115" s="2">
        <v>132</v>
      </c>
      <c r="F115" s="2" t="s">
        <v>198</v>
      </c>
    </row>
    <row r="116" spans="1:6" x14ac:dyDescent="0.35">
      <c r="A116" s="2" t="s">
        <v>46</v>
      </c>
      <c r="B116" s="10" t="s">
        <v>391</v>
      </c>
      <c r="C116" s="2" t="s">
        <v>406</v>
      </c>
      <c r="D116" s="2">
        <v>52</v>
      </c>
      <c r="E116" s="2">
        <v>40</v>
      </c>
      <c r="F116" s="2" t="s">
        <v>227</v>
      </c>
    </row>
    <row r="117" spans="1:6" x14ac:dyDescent="0.35">
      <c r="A117" s="2" t="s">
        <v>55</v>
      </c>
      <c r="B117" s="2" t="s">
        <v>391</v>
      </c>
      <c r="C117" s="2" t="s">
        <v>406</v>
      </c>
      <c r="D117" s="2">
        <v>39</v>
      </c>
      <c r="E117" s="2">
        <v>30</v>
      </c>
      <c r="F117" s="2" t="s">
        <v>239</v>
      </c>
    </row>
    <row r="118" spans="1:6" x14ac:dyDescent="0.35">
      <c r="A118" s="2" t="s">
        <v>43</v>
      </c>
      <c r="B118" s="2" t="s">
        <v>391</v>
      </c>
      <c r="C118" s="2" t="s">
        <v>406</v>
      </c>
      <c r="D118" s="2">
        <v>50</v>
      </c>
      <c r="E118" s="2">
        <v>33</v>
      </c>
      <c r="F118" s="2" t="s">
        <v>228</v>
      </c>
    </row>
    <row r="119" spans="1:6" x14ac:dyDescent="0.35">
      <c r="A119" s="2" t="s">
        <v>3</v>
      </c>
      <c r="B119" s="2" t="s">
        <v>391</v>
      </c>
      <c r="C119" s="2" t="s">
        <v>406</v>
      </c>
      <c r="D119" s="2">
        <v>499</v>
      </c>
      <c r="E119" s="2">
        <v>454</v>
      </c>
      <c r="F119" s="2" t="s">
        <v>184</v>
      </c>
    </row>
    <row r="120" spans="1:6" x14ac:dyDescent="0.35">
      <c r="A120" s="2" t="s">
        <v>174</v>
      </c>
      <c r="B120" s="2" t="s">
        <v>397</v>
      </c>
      <c r="C120" s="2" t="s">
        <v>407</v>
      </c>
      <c r="D120" s="2">
        <v>22</v>
      </c>
      <c r="E120" s="2">
        <v>22</v>
      </c>
      <c r="F120" s="2" t="s">
        <v>376</v>
      </c>
    </row>
    <row r="121" spans="1:6" x14ac:dyDescent="0.35">
      <c r="A121" s="2" t="s">
        <v>23</v>
      </c>
      <c r="B121" s="10" t="s">
        <v>389</v>
      </c>
      <c r="C121" s="2" t="s">
        <v>406</v>
      </c>
      <c r="D121" s="2">
        <v>98</v>
      </c>
      <c r="E121" s="2">
        <v>68</v>
      </c>
      <c r="F121" s="2" t="s">
        <v>207</v>
      </c>
    </row>
    <row r="122" spans="1:6" x14ac:dyDescent="0.35">
      <c r="A122" s="2" t="s">
        <v>30</v>
      </c>
      <c r="B122" s="11" t="s">
        <v>389</v>
      </c>
      <c r="C122" s="2" t="s">
        <v>406</v>
      </c>
      <c r="D122" s="2">
        <v>78</v>
      </c>
      <c r="E122" s="2">
        <v>76</v>
      </c>
      <c r="F122" s="2" t="s">
        <v>214</v>
      </c>
    </row>
    <row r="123" spans="1:6" x14ac:dyDescent="0.35">
      <c r="A123" s="2" t="s">
        <v>29</v>
      </c>
      <c r="B123" s="2" t="s">
        <v>389</v>
      </c>
      <c r="C123" s="2" t="s">
        <v>406</v>
      </c>
      <c r="D123" s="2">
        <v>78</v>
      </c>
      <c r="E123" s="2">
        <v>70</v>
      </c>
      <c r="F123" s="2" t="s">
        <v>216</v>
      </c>
    </row>
    <row r="124" spans="1:6" x14ac:dyDescent="0.35">
      <c r="A124" s="2" t="s">
        <v>42</v>
      </c>
      <c r="B124" s="2" t="s">
        <v>389</v>
      </c>
      <c r="C124" s="2" t="s">
        <v>406</v>
      </c>
      <c r="D124" s="2">
        <v>53</v>
      </c>
      <c r="E124" s="2">
        <v>51</v>
      </c>
      <c r="F124" s="2" t="s">
        <v>226</v>
      </c>
    </row>
    <row r="125" spans="1:6" x14ac:dyDescent="0.35">
      <c r="A125" s="2" t="s">
        <v>47</v>
      </c>
      <c r="B125" s="2" t="s">
        <v>389</v>
      </c>
      <c r="C125" s="2" t="s">
        <v>406</v>
      </c>
      <c r="D125" s="2">
        <v>50</v>
      </c>
      <c r="E125" s="2">
        <v>46</v>
      </c>
      <c r="F125" s="2" t="s">
        <v>229</v>
      </c>
    </row>
    <row r="126" spans="1:6" x14ac:dyDescent="0.35">
      <c r="A126" s="2" t="s">
        <v>53</v>
      </c>
      <c r="B126" s="2" t="s">
        <v>389</v>
      </c>
      <c r="C126" s="2" t="s">
        <v>406</v>
      </c>
      <c r="D126" s="2">
        <v>41</v>
      </c>
      <c r="E126" s="2">
        <v>39</v>
      </c>
      <c r="F126" s="2" t="s">
        <v>237</v>
      </c>
    </row>
    <row r="127" spans="1:6" x14ac:dyDescent="0.35">
      <c r="A127" s="2" t="s">
        <v>399</v>
      </c>
      <c r="B127" s="2" t="s">
        <v>389</v>
      </c>
      <c r="C127" s="2" t="s">
        <v>406</v>
      </c>
      <c r="D127" s="2">
        <v>37</v>
      </c>
      <c r="E127" s="2">
        <v>36</v>
      </c>
      <c r="F127" s="2" t="s">
        <v>240</v>
      </c>
    </row>
    <row r="128" spans="1:6" x14ac:dyDescent="0.35">
      <c r="A128" s="2" t="s">
        <v>67</v>
      </c>
      <c r="B128" s="2" t="s">
        <v>389</v>
      </c>
      <c r="C128" s="2" t="s">
        <v>406</v>
      </c>
      <c r="D128" s="2">
        <v>30</v>
      </c>
      <c r="E128" s="2">
        <v>27</v>
      </c>
      <c r="F128" s="2" t="s">
        <v>249</v>
      </c>
    </row>
    <row r="129" spans="1:6" x14ac:dyDescent="0.35">
      <c r="A129" s="2" t="s">
        <v>69</v>
      </c>
      <c r="B129" s="2" t="s">
        <v>389</v>
      </c>
      <c r="C129" s="2" t="s">
        <v>406</v>
      </c>
      <c r="D129" s="2">
        <v>28</v>
      </c>
      <c r="E129" s="2">
        <v>27</v>
      </c>
      <c r="F129" s="2" t="s">
        <v>254</v>
      </c>
    </row>
    <row r="130" spans="1:6" x14ac:dyDescent="0.35">
      <c r="A130" s="2" t="s">
        <v>71</v>
      </c>
      <c r="B130" s="2" t="s">
        <v>389</v>
      </c>
      <c r="C130" s="2" t="s">
        <v>406</v>
      </c>
      <c r="D130" s="2">
        <v>26</v>
      </c>
      <c r="E130" s="2">
        <v>22</v>
      </c>
      <c r="F130" s="2" t="s">
        <v>255</v>
      </c>
    </row>
    <row r="131" spans="1:6" x14ac:dyDescent="0.35">
      <c r="A131" s="2" t="s">
        <v>74</v>
      </c>
      <c r="B131" s="2" t="s">
        <v>389</v>
      </c>
      <c r="C131" s="2" t="s">
        <v>406</v>
      </c>
      <c r="D131" s="2">
        <v>22</v>
      </c>
      <c r="E131" s="2">
        <v>21</v>
      </c>
      <c r="F131" s="2" t="s">
        <v>258</v>
      </c>
    </row>
    <row r="132" spans="1:6" x14ac:dyDescent="0.35">
      <c r="A132" s="2" t="s">
        <v>82</v>
      </c>
      <c r="B132" s="2" t="s">
        <v>389</v>
      </c>
      <c r="C132" s="2" t="s">
        <v>407</v>
      </c>
      <c r="D132" s="2">
        <v>96</v>
      </c>
      <c r="E132" s="2">
        <v>83</v>
      </c>
      <c r="F132" s="2" t="s">
        <v>270</v>
      </c>
    </row>
    <row r="133" spans="1:6" x14ac:dyDescent="0.35">
      <c r="A133" s="2" t="s">
        <v>86</v>
      </c>
      <c r="B133" s="2" t="s">
        <v>389</v>
      </c>
      <c r="C133" s="2" t="s">
        <v>407</v>
      </c>
      <c r="D133" s="2">
        <v>80</v>
      </c>
      <c r="E133" s="2">
        <v>79</v>
      </c>
      <c r="F133" s="2" t="s">
        <v>275</v>
      </c>
    </row>
    <row r="134" spans="1:6" x14ac:dyDescent="0.35">
      <c r="A134" s="2" t="s">
        <v>88</v>
      </c>
      <c r="B134" s="2" t="s">
        <v>389</v>
      </c>
      <c r="C134" s="2" t="s">
        <v>407</v>
      </c>
      <c r="D134" s="2">
        <v>78</v>
      </c>
      <c r="E134" s="2">
        <v>67</v>
      </c>
      <c r="F134" s="2" t="s">
        <v>277</v>
      </c>
    </row>
    <row r="135" spans="1:6" x14ac:dyDescent="0.35">
      <c r="A135" s="2" t="s">
        <v>90</v>
      </c>
      <c r="B135" s="2" t="s">
        <v>389</v>
      </c>
      <c r="C135" s="2" t="s">
        <v>407</v>
      </c>
      <c r="D135" s="2">
        <v>69</v>
      </c>
      <c r="E135" s="2">
        <v>68</v>
      </c>
      <c r="F135" s="2" t="s">
        <v>279</v>
      </c>
    </row>
    <row r="136" spans="1:6" x14ac:dyDescent="0.35">
      <c r="A136" s="2" t="s">
        <v>99</v>
      </c>
      <c r="B136" s="2" t="s">
        <v>389</v>
      </c>
      <c r="C136" s="2" t="s">
        <v>407</v>
      </c>
      <c r="D136" s="2">
        <v>56</v>
      </c>
      <c r="E136" s="2">
        <v>45</v>
      </c>
      <c r="F136" s="2" t="s">
        <v>286</v>
      </c>
    </row>
    <row r="137" spans="1:6" x14ac:dyDescent="0.35">
      <c r="A137" s="2" t="s">
        <v>101</v>
      </c>
      <c r="B137" s="2" t="s">
        <v>389</v>
      </c>
      <c r="C137" s="2" t="s">
        <v>407</v>
      </c>
      <c r="D137" s="2">
        <v>55</v>
      </c>
      <c r="E137" s="2">
        <v>45</v>
      </c>
      <c r="F137" s="2" t="s">
        <v>290</v>
      </c>
    </row>
    <row r="138" spans="1:6" x14ac:dyDescent="0.35">
      <c r="A138" s="2" t="s">
        <v>102</v>
      </c>
      <c r="B138" s="2" t="s">
        <v>389</v>
      </c>
      <c r="C138" s="2" t="s">
        <v>407</v>
      </c>
      <c r="D138" s="2">
        <v>54</v>
      </c>
      <c r="E138" s="2">
        <v>45</v>
      </c>
      <c r="F138" s="2" t="s">
        <v>291</v>
      </c>
    </row>
    <row r="139" spans="1:6" x14ac:dyDescent="0.35">
      <c r="A139" s="2" t="s">
        <v>106</v>
      </c>
      <c r="B139" s="2" t="s">
        <v>389</v>
      </c>
      <c r="C139" s="2" t="s">
        <v>407</v>
      </c>
      <c r="D139" s="2">
        <v>50</v>
      </c>
      <c r="E139" s="2">
        <v>50</v>
      </c>
      <c r="F139" s="2" t="s">
        <v>295</v>
      </c>
    </row>
    <row r="140" spans="1:6" x14ac:dyDescent="0.35">
      <c r="A140" s="2" t="s">
        <v>104</v>
      </c>
      <c r="B140" s="2" t="s">
        <v>389</v>
      </c>
      <c r="C140" s="2" t="s">
        <v>407</v>
      </c>
      <c r="D140" s="2">
        <v>50</v>
      </c>
      <c r="E140" s="2">
        <v>44</v>
      </c>
      <c r="F140" s="2" t="s">
        <v>293</v>
      </c>
    </row>
    <row r="141" spans="1:6" x14ac:dyDescent="0.35">
      <c r="A141" s="2" t="s">
        <v>108</v>
      </c>
      <c r="B141" s="2" t="s">
        <v>389</v>
      </c>
      <c r="C141" s="2" t="s">
        <v>407</v>
      </c>
      <c r="D141" s="2">
        <v>45</v>
      </c>
      <c r="E141" s="2">
        <v>44</v>
      </c>
      <c r="F141" s="2" t="s">
        <v>297</v>
      </c>
    </row>
    <row r="142" spans="1:6" x14ac:dyDescent="0.35">
      <c r="A142" s="2" t="s">
        <v>109</v>
      </c>
      <c r="B142" s="2" t="s">
        <v>389</v>
      </c>
      <c r="C142" s="2" t="s">
        <v>407</v>
      </c>
      <c r="D142" s="2">
        <v>43</v>
      </c>
      <c r="E142" s="2">
        <v>41</v>
      </c>
      <c r="F142" s="2" t="s">
        <v>298</v>
      </c>
    </row>
    <row r="143" spans="1:6" x14ac:dyDescent="0.35">
      <c r="A143" s="2" t="s">
        <v>303</v>
      </c>
      <c r="B143" s="2" t="s">
        <v>389</v>
      </c>
      <c r="C143" s="2" t="s">
        <v>407</v>
      </c>
      <c r="D143" s="2">
        <v>43</v>
      </c>
      <c r="E143" s="2">
        <v>39</v>
      </c>
      <c r="F143" s="2" t="s">
        <v>302</v>
      </c>
    </row>
    <row r="144" spans="1:6" x14ac:dyDescent="0.35">
      <c r="A144" s="2" t="s">
        <v>122</v>
      </c>
      <c r="B144" s="2" t="s">
        <v>389</v>
      </c>
      <c r="C144" s="2" t="s">
        <v>407</v>
      </c>
      <c r="D144" s="2">
        <v>38</v>
      </c>
      <c r="E144" s="2">
        <v>35</v>
      </c>
      <c r="F144" s="2" t="s">
        <v>312</v>
      </c>
    </row>
    <row r="145" spans="1:6" x14ac:dyDescent="0.35">
      <c r="A145" s="2" t="s">
        <v>118</v>
      </c>
      <c r="B145" s="2" t="s">
        <v>389</v>
      </c>
      <c r="C145" s="2" t="s">
        <v>407</v>
      </c>
      <c r="D145" s="2">
        <v>37</v>
      </c>
      <c r="E145" s="2">
        <v>30</v>
      </c>
      <c r="F145" s="2" t="s">
        <v>314</v>
      </c>
    </row>
    <row r="146" spans="1:6" x14ac:dyDescent="0.35">
      <c r="A146" s="2" t="s">
        <v>131</v>
      </c>
      <c r="B146" s="2" t="s">
        <v>389</v>
      </c>
      <c r="C146" s="2" t="s">
        <v>407</v>
      </c>
      <c r="D146" s="2">
        <v>33</v>
      </c>
      <c r="E146" s="2">
        <v>30</v>
      </c>
      <c r="F146" s="2" t="s">
        <v>325</v>
      </c>
    </row>
    <row r="147" spans="1:6" x14ac:dyDescent="0.35">
      <c r="A147" s="2" t="s">
        <v>133</v>
      </c>
      <c r="B147" s="2" t="s">
        <v>389</v>
      </c>
      <c r="C147" s="2" t="s">
        <v>407</v>
      </c>
      <c r="D147" s="2">
        <v>31</v>
      </c>
      <c r="E147" s="2">
        <v>30</v>
      </c>
      <c r="F147" s="2" t="s">
        <v>332</v>
      </c>
    </row>
    <row r="148" spans="1:6" x14ac:dyDescent="0.35">
      <c r="A148" s="2" t="s">
        <v>410</v>
      </c>
      <c r="B148" s="2" t="s">
        <v>389</v>
      </c>
      <c r="C148" s="2" t="s">
        <v>408</v>
      </c>
      <c r="D148" s="2">
        <v>33</v>
      </c>
      <c r="E148" s="2">
        <v>29</v>
      </c>
      <c r="F148" s="2" t="s">
        <v>411</v>
      </c>
    </row>
    <row r="149" spans="1:6" x14ac:dyDescent="0.35">
      <c r="A149" s="2" t="s">
        <v>150</v>
      </c>
      <c r="B149" s="2" t="s">
        <v>389</v>
      </c>
      <c r="C149" s="2" t="s">
        <v>408</v>
      </c>
      <c r="D149" s="2">
        <v>26</v>
      </c>
      <c r="E149" s="2">
        <v>23</v>
      </c>
      <c r="F149" s="2" t="s">
        <v>347</v>
      </c>
    </row>
    <row r="150" spans="1:6" x14ac:dyDescent="0.35">
      <c r="A150" s="2" t="s">
        <v>356</v>
      </c>
      <c r="B150" s="2" t="s">
        <v>389</v>
      </c>
      <c r="C150" s="2" t="s">
        <v>408</v>
      </c>
      <c r="D150" s="2">
        <v>25</v>
      </c>
      <c r="E150" s="2">
        <v>24</v>
      </c>
      <c r="F150" s="2" t="s">
        <v>355</v>
      </c>
    </row>
    <row r="151" spans="1:6" x14ac:dyDescent="0.35">
      <c r="A151" s="2" t="s">
        <v>354</v>
      </c>
      <c r="B151" s="2" t="s">
        <v>389</v>
      </c>
      <c r="C151" s="2" t="s">
        <v>408</v>
      </c>
      <c r="D151" s="2">
        <v>25</v>
      </c>
      <c r="E151" s="2">
        <v>23</v>
      </c>
      <c r="F151" s="2" t="s">
        <v>353</v>
      </c>
    </row>
    <row r="152" spans="1:6" x14ac:dyDescent="0.35">
      <c r="A152" s="2" t="s">
        <v>153</v>
      </c>
      <c r="B152" s="2" t="s">
        <v>389</v>
      </c>
      <c r="C152" s="2" t="s">
        <v>408</v>
      </c>
      <c r="D152" s="2">
        <v>25</v>
      </c>
      <c r="E152" s="2">
        <v>21</v>
      </c>
      <c r="F152" s="2" t="s">
        <v>357</v>
      </c>
    </row>
    <row r="153" spans="1:6" x14ac:dyDescent="0.35">
      <c r="A153" s="2" t="s">
        <v>157</v>
      </c>
      <c r="B153" s="2" t="s">
        <v>389</v>
      </c>
      <c r="C153" s="2" t="s">
        <v>408</v>
      </c>
      <c r="D153" s="2">
        <v>24</v>
      </c>
      <c r="E153" s="2">
        <v>24</v>
      </c>
      <c r="F153" s="2" t="s">
        <v>361</v>
      </c>
    </row>
    <row r="154" spans="1:6" x14ac:dyDescent="0.35">
      <c r="A154" s="2" t="s">
        <v>175</v>
      </c>
      <c r="B154" s="2" t="s">
        <v>389</v>
      </c>
      <c r="C154" s="2" t="s">
        <v>408</v>
      </c>
      <c r="D154" s="2">
        <v>22</v>
      </c>
      <c r="E154" s="2">
        <v>22</v>
      </c>
      <c r="F154" s="2" t="s">
        <v>377</v>
      </c>
    </row>
    <row r="155" spans="1:6" x14ac:dyDescent="0.35">
      <c r="A155" s="2" t="s">
        <v>176</v>
      </c>
      <c r="B155" s="2" t="s">
        <v>389</v>
      </c>
      <c r="C155" s="2" t="s">
        <v>408</v>
      </c>
      <c r="D155" s="2">
        <v>21</v>
      </c>
      <c r="E155" s="2">
        <v>21</v>
      </c>
      <c r="F155" s="2" t="s">
        <v>378</v>
      </c>
    </row>
    <row r="156" spans="1:6" x14ac:dyDescent="0.35">
      <c r="A156" s="2" t="s">
        <v>31</v>
      </c>
      <c r="B156" s="2" t="s">
        <v>389</v>
      </c>
      <c r="C156" s="2" t="s">
        <v>406</v>
      </c>
      <c r="D156" s="2">
        <v>78</v>
      </c>
      <c r="E156" s="2">
        <v>74</v>
      </c>
      <c r="F156" s="2" t="s">
        <v>215</v>
      </c>
    </row>
    <row r="157" spans="1:6" x14ac:dyDescent="0.35">
      <c r="A157" s="2" t="s">
        <v>167</v>
      </c>
      <c r="B157" s="2" t="s">
        <v>389</v>
      </c>
      <c r="C157" s="2" t="s">
        <v>408</v>
      </c>
      <c r="D157" s="2">
        <v>23</v>
      </c>
      <c r="E157" s="2">
        <v>23</v>
      </c>
      <c r="F157" s="2" t="s">
        <v>369</v>
      </c>
    </row>
    <row r="158" spans="1:6" x14ac:dyDescent="0.35">
      <c r="A158" s="2" t="s">
        <v>178</v>
      </c>
      <c r="B158" s="2" t="s">
        <v>389</v>
      </c>
      <c r="C158" s="2" t="s">
        <v>408</v>
      </c>
      <c r="D158" s="2">
        <v>21</v>
      </c>
      <c r="E158" s="2">
        <v>21</v>
      </c>
      <c r="F158" s="2" t="s">
        <v>379</v>
      </c>
    </row>
    <row r="159" spans="1:6" x14ac:dyDescent="0.35">
      <c r="A159" s="2" t="s">
        <v>137</v>
      </c>
      <c r="B159" s="2" t="s">
        <v>389</v>
      </c>
      <c r="C159" s="2" t="s">
        <v>407</v>
      </c>
      <c r="D159" s="2">
        <v>30</v>
      </c>
      <c r="E159" s="2">
        <v>30</v>
      </c>
      <c r="F159" s="2" t="s">
        <v>334</v>
      </c>
    </row>
    <row r="160" spans="1:6" x14ac:dyDescent="0.35">
      <c r="A160" s="2" t="s">
        <v>7</v>
      </c>
      <c r="B160" s="2" t="s">
        <v>390</v>
      </c>
      <c r="C160" s="2" t="s">
        <v>406</v>
      </c>
      <c r="D160" s="2">
        <v>338</v>
      </c>
      <c r="E160" s="2">
        <v>285</v>
      </c>
      <c r="F160" s="2" t="s">
        <v>188</v>
      </c>
    </row>
    <row r="161" spans="1:6" x14ac:dyDescent="0.35">
      <c r="A161" s="2" t="s">
        <v>11</v>
      </c>
      <c r="B161" s="2" t="s">
        <v>390</v>
      </c>
      <c r="C161" s="2" t="s">
        <v>406</v>
      </c>
      <c r="D161" s="2">
        <v>228</v>
      </c>
      <c r="E161" s="2">
        <v>175</v>
      </c>
      <c r="F161" s="2" t="s">
        <v>192</v>
      </c>
    </row>
    <row r="162" spans="1:6" x14ac:dyDescent="0.35">
      <c r="A162" s="2" t="s">
        <v>13</v>
      </c>
      <c r="B162" s="2" t="s">
        <v>390</v>
      </c>
      <c r="C162" s="2" t="s">
        <v>406</v>
      </c>
      <c r="D162" s="2">
        <v>178</v>
      </c>
      <c r="E162" s="2">
        <v>167</v>
      </c>
      <c r="F162" s="2" t="s">
        <v>194</v>
      </c>
    </row>
    <row r="163" spans="1:6" x14ac:dyDescent="0.35">
      <c r="A163" s="2" t="s">
        <v>14</v>
      </c>
      <c r="B163" s="2" t="s">
        <v>390</v>
      </c>
      <c r="C163" s="2" t="s">
        <v>406</v>
      </c>
      <c r="D163" s="2">
        <v>171</v>
      </c>
      <c r="E163" s="2">
        <v>141</v>
      </c>
      <c r="F163" s="2" t="s">
        <v>195</v>
      </c>
    </row>
    <row r="164" spans="1:6" x14ac:dyDescent="0.35">
      <c r="A164" s="2" t="s">
        <v>19</v>
      </c>
      <c r="B164" s="2" t="s">
        <v>390</v>
      </c>
      <c r="C164" s="2" t="s">
        <v>406</v>
      </c>
      <c r="D164" s="2">
        <v>122</v>
      </c>
      <c r="E164" s="2">
        <v>86</v>
      </c>
      <c r="F164" s="2" t="s">
        <v>202</v>
      </c>
    </row>
    <row r="165" spans="1:6" x14ac:dyDescent="0.35">
      <c r="A165" s="2" t="s">
        <v>77</v>
      </c>
      <c r="B165" s="2" t="s">
        <v>390</v>
      </c>
      <c r="C165" s="2" t="s">
        <v>407</v>
      </c>
      <c r="D165" s="2">
        <v>346</v>
      </c>
      <c r="E165" s="2">
        <v>344</v>
      </c>
      <c r="F165" s="2" t="s">
        <v>264</v>
      </c>
    </row>
    <row r="166" spans="1:6" x14ac:dyDescent="0.35">
      <c r="A166" s="2" t="s">
        <v>84</v>
      </c>
      <c r="B166" s="2" t="s">
        <v>416</v>
      </c>
      <c r="C166" s="2" t="s">
        <v>407</v>
      </c>
      <c r="D166" s="2">
        <v>81</v>
      </c>
      <c r="E166" s="2">
        <v>71</v>
      </c>
      <c r="F166" s="2" t="s">
        <v>274</v>
      </c>
    </row>
    <row r="167" spans="1:6" x14ac:dyDescent="0.35">
      <c r="A167" s="2" t="s">
        <v>50</v>
      </c>
      <c r="B167" s="2" t="s">
        <v>416</v>
      </c>
      <c r="C167" s="2" t="s">
        <v>406</v>
      </c>
      <c r="D167" s="2">
        <v>44</v>
      </c>
      <c r="E167" s="2">
        <v>35</v>
      </c>
      <c r="F167" s="2" t="s">
        <v>234</v>
      </c>
    </row>
    <row r="168" spans="1:6" x14ac:dyDescent="0.35">
      <c r="A168" s="2" t="s">
        <v>129</v>
      </c>
      <c r="B168" s="2" t="s">
        <v>416</v>
      </c>
      <c r="C168" s="2" t="s">
        <v>407</v>
      </c>
      <c r="D168" s="2">
        <v>32</v>
      </c>
      <c r="E168" s="2">
        <v>22</v>
      </c>
      <c r="F168" s="2" t="s">
        <v>327</v>
      </c>
    </row>
    <row r="169" spans="1:6" x14ac:dyDescent="0.35">
      <c r="A169" s="2" t="s">
        <v>395</v>
      </c>
      <c r="B169" s="2" t="s">
        <v>416</v>
      </c>
      <c r="C169" s="2" t="s">
        <v>408</v>
      </c>
      <c r="D169" s="2">
        <v>83</v>
      </c>
      <c r="E169" s="2">
        <v>36</v>
      </c>
      <c r="F169" s="2" t="s">
        <v>272</v>
      </c>
    </row>
    <row r="170" spans="1:6" x14ac:dyDescent="0.35">
      <c r="A170" s="2" t="s">
        <v>63</v>
      </c>
      <c r="B170" s="2" t="s">
        <v>416</v>
      </c>
      <c r="C170" s="2" t="s">
        <v>406</v>
      </c>
      <c r="D170" s="2">
        <v>29</v>
      </c>
      <c r="E170" s="2">
        <v>28</v>
      </c>
      <c r="F170" s="2" t="s">
        <v>251</v>
      </c>
    </row>
    <row r="171" spans="1:6" x14ac:dyDescent="0.35">
      <c r="A171" s="2" t="s">
        <v>394</v>
      </c>
      <c r="B171" s="2" t="s">
        <v>416</v>
      </c>
      <c r="C171" s="2" t="s">
        <v>407</v>
      </c>
      <c r="D171" s="2">
        <v>107</v>
      </c>
      <c r="E171" s="2">
        <v>103</v>
      </c>
      <c r="F171" s="2" t="s">
        <v>269</v>
      </c>
    </row>
    <row r="172" spans="1:6" x14ac:dyDescent="0.35">
      <c r="A172" s="2" t="s">
        <v>300</v>
      </c>
      <c r="B172" s="2" t="s">
        <v>416</v>
      </c>
      <c r="C172" s="2" t="s">
        <v>408</v>
      </c>
      <c r="D172" s="2">
        <v>44</v>
      </c>
      <c r="E172" s="2">
        <v>36</v>
      </c>
      <c r="F172" s="2" t="s">
        <v>301</v>
      </c>
    </row>
    <row r="173" spans="1:6" x14ac:dyDescent="0.35">
      <c r="A173" s="2" t="s">
        <v>393</v>
      </c>
      <c r="B173" s="2" t="s">
        <v>416</v>
      </c>
      <c r="C173" s="2" t="s">
        <v>406</v>
      </c>
      <c r="D173" s="2">
        <v>163</v>
      </c>
      <c r="E173" s="2">
        <v>151</v>
      </c>
      <c r="F173" s="2" t="s">
        <v>197</v>
      </c>
    </row>
    <row r="174" spans="1:6" x14ac:dyDescent="0.35">
      <c r="A174" s="2" t="s">
        <v>386</v>
      </c>
      <c r="B174" s="2" t="s">
        <v>416</v>
      </c>
      <c r="C174" s="2" t="s">
        <v>406</v>
      </c>
      <c r="D174" s="2">
        <v>99</v>
      </c>
      <c r="E174" s="2">
        <v>98</v>
      </c>
      <c r="F174" s="2" t="s">
        <v>206</v>
      </c>
    </row>
    <row r="175" spans="1:6" x14ac:dyDescent="0.35">
      <c r="A175" s="2" t="s">
        <v>27</v>
      </c>
      <c r="B175" s="2" t="s">
        <v>416</v>
      </c>
      <c r="C175" s="2" t="s">
        <v>406</v>
      </c>
      <c r="D175" s="2">
        <v>86</v>
      </c>
      <c r="E175" s="2">
        <v>67</v>
      </c>
      <c r="F175" s="2" t="s">
        <v>211</v>
      </c>
    </row>
    <row r="176" spans="1:6" x14ac:dyDescent="0.35">
      <c r="A176" s="2" t="s">
        <v>28</v>
      </c>
      <c r="B176" s="2" t="s">
        <v>416</v>
      </c>
      <c r="C176" s="2" t="s">
        <v>406</v>
      </c>
      <c r="D176" s="2">
        <v>80</v>
      </c>
      <c r="E176" s="2">
        <v>66</v>
      </c>
      <c r="F176" s="2" t="s">
        <v>213</v>
      </c>
    </row>
    <row r="177" spans="1:6" x14ac:dyDescent="0.35">
      <c r="A177" s="2" t="s">
        <v>114</v>
      </c>
      <c r="B177" s="2" t="s">
        <v>416</v>
      </c>
      <c r="C177" s="2" t="s">
        <v>407</v>
      </c>
      <c r="D177" s="2">
        <v>39</v>
      </c>
      <c r="E177" s="2">
        <v>28</v>
      </c>
      <c r="F177" s="2" t="s">
        <v>308</v>
      </c>
    </row>
    <row r="178" spans="1:6" x14ac:dyDescent="0.35">
      <c r="A178" s="2" t="s">
        <v>17</v>
      </c>
      <c r="B178" s="2" t="s">
        <v>416</v>
      </c>
      <c r="C178" s="2" t="s">
        <v>406</v>
      </c>
      <c r="D178" s="2">
        <v>135</v>
      </c>
      <c r="E178" s="2">
        <v>116</v>
      </c>
      <c r="F178" s="2" t="s">
        <v>200</v>
      </c>
    </row>
    <row r="179" spans="1:6" x14ac:dyDescent="0.35">
      <c r="A179" s="2" t="s">
        <v>161</v>
      </c>
      <c r="B179" s="2" t="s">
        <v>416</v>
      </c>
      <c r="C179" s="2" t="s">
        <v>408</v>
      </c>
      <c r="D179" s="2">
        <v>24</v>
      </c>
      <c r="E179" s="2">
        <v>24</v>
      </c>
      <c r="F179" s="2" t="s">
        <v>364</v>
      </c>
    </row>
    <row r="180" spans="1:6" x14ac:dyDescent="0.35">
      <c r="A180" s="2" t="s">
        <v>33</v>
      </c>
      <c r="B180" s="2" t="s">
        <v>416</v>
      </c>
      <c r="C180" s="2" t="s">
        <v>406</v>
      </c>
      <c r="D180" s="2">
        <v>71</v>
      </c>
      <c r="E180" s="2">
        <v>70</v>
      </c>
      <c r="F180" s="2" t="s">
        <v>218</v>
      </c>
    </row>
    <row r="181" spans="1:6" x14ac:dyDescent="0.35">
      <c r="A181" s="2" t="s">
        <v>130</v>
      </c>
      <c r="B181" s="2" t="s">
        <v>416</v>
      </c>
      <c r="C181" s="2" t="s">
        <v>408</v>
      </c>
      <c r="D181" s="2">
        <v>32</v>
      </c>
      <c r="E181" s="2">
        <v>25</v>
      </c>
      <c r="F181" s="2" t="s">
        <v>328</v>
      </c>
    </row>
    <row r="182" spans="1:6" x14ac:dyDescent="0.35">
      <c r="A182" s="2" t="s">
        <v>85</v>
      </c>
      <c r="B182" s="2" t="s">
        <v>416</v>
      </c>
      <c r="C182" s="2" t="s">
        <v>407</v>
      </c>
      <c r="D182" s="2">
        <v>85</v>
      </c>
      <c r="E182" s="2">
        <v>82</v>
      </c>
      <c r="F182" s="2" t="s">
        <v>271</v>
      </c>
    </row>
    <row r="183" spans="1:6" x14ac:dyDescent="0.35">
      <c r="A183" s="2" t="s">
        <v>387</v>
      </c>
      <c r="B183" s="2" t="s">
        <v>416</v>
      </c>
      <c r="C183" s="2" t="s">
        <v>406</v>
      </c>
      <c r="D183" s="2">
        <v>128</v>
      </c>
      <c r="E183" s="2">
        <v>84</v>
      </c>
      <c r="F183" s="2" t="s">
        <v>201</v>
      </c>
    </row>
    <row r="184" spans="1:6" x14ac:dyDescent="0.35">
      <c r="A184" s="2" t="s">
        <v>60</v>
      </c>
      <c r="B184" s="2" t="s">
        <v>416</v>
      </c>
      <c r="C184" s="2" t="s">
        <v>406</v>
      </c>
      <c r="D184" s="2">
        <v>32</v>
      </c>
      <c r="E184" s="2">
        <v>26</v>
      </c>
      <c r="F184" s="2" t="s">
        <v>245</v>
      </c>
    </row>
    <row r="185" spans="1:6" x14ac:dyDescent="0.35">
      <c r="A185" s="2" t="s">
        <v>65</v>
      </c>
      <c r="B185" s="2" t="s">
        <v>416</v>
      </c>
      <c r="C185" s="2" t="s">
        <v>409</v>
      </c>
      <c r="D185" s="2">
        <v>33</v>
      </c>
      <c r="E185" s="2">
        <v>20</v>
      </c>
      <c r="F185" s="2" t="s">
        <v>247</v>
      </c>
    </row>
    <row r="186" spans="1:6" x14ac:dyDescent="0.35">
      <c r="A186" s="2" t="s">
        <v>107</v>
      </c>
      <c r="B186" s="2" t="s">
        <v>416</v>
      </c>
      <c r="C186" s="2" t="s">
        <v>407</v>
      </c>
      <c r="D186" s="2">
        <v>45</v>
      </c>
      <c r="E186" s="2">
        <v>34</v>
      </c>
      <c r="F186" s="2" t="s">
        <v>296</v>
      </c>
    </row>
    <row r="187" spans="1:6" x14ac:dyDescent="0.35">
      <c r="A187" s="2" t="s">
        <v>134</v>
      </c>
      <c r="B187" s="2" t="s">
        <v>416</v>
      </c>
      <c r="C187" s="2" t="s">
        <v>407</v>
      </c>
      <c r="D187" s="2">
        <v>32</v>
      </c>
      <c r="E187" s="2">
        <v>30</v>
      </c>
      <c r="F187" s="2" t="s">
        <v>326</v>
      </c>
    </row>
    <row r="188" spans="1:6" x14ac:dyDescent="0.35">
      <c r="A188" s="2" t="s">
        <v>169</v>
      </c>
      <c r="B188" s="2" t="s">
        <v>416</v>
      </c>
      <c r="C188" s="2" t="s">
        <v>408</v>
      </c>
      <c r="D188" s="2">
        <v>23</v>
      </c>
      <c r="E188" s="2">
        <v>20</v>
      </c>
      <c r="F188" s="2" t="s">
        <v>371</v>
      </c>
    </row>
    <row r="189" spans="1:6" x14ac:dyDescent="0.35">
      <c r="A189" s="2" t="s">
        <v>72</v>
      </c>
      <c r="B189" s="2" t="s">
        <v>416</v>
      </c>
      <c r="C189" s="2" t="s">
        <v>406</v>
      </c>
      <c r="D189" s="2">
        <v>25</v>
      </c>
      <c r="E189" s="2">
        <v>22</v>
      </c>
      <c r="F189" s="2" t="s">
        <v>257</v>
      </c>
    </row>
    <row r="190" spans="1:6" x14ac:dyDescent="0.35">
      <c r="A190" s="2" t="s">
        <v>151</v>
      </c>
      <c r="B190" s="2" t="s">
        <v>416</v>
      </c>
      <c r="C190" s="2" t="s">
        <v>408</v>
      </c>
      <c r="D190" s="2">
        <v>26</v>
      </c>
      <c r="E190" s="2">
        <v>24</v>
      </c>
      <c r="F190" s="2" t="s">
        <v>348</v>
      </c>
    </row>
    <row r="191" spans="1:6" x14ac:dyDescent="0.35">
      <c r="A191" s="2" t="s">
        <v>135</v>
      </c>
      <c r="B191" s="2" t="s">
        <v>416</v>
      </c>
      <c r="C191" s="2" t="s">
        <v>407</v>
      </c>
      <c r="D191" s="2">
        <v>32</v>
      </c>
      <c r="E191" s="2">
        <v>29</v>
      </c>
      <c r="F191" s="2" t="s">
        <v>329</v>
      </c>
    </row>
    <row r="192" spans="1:6" x14ac:dyDescent="0.35">
      <c r="A192" s="2" t="s">
        <v>138</v>
      </c>
      <c r="B192" s="2" t="s">
        <v>416</v>
      </c>
      <c r="C192" s="2" t="s">
        <v>407</v>
      </c>
      <c r="D192" s="2">
        <v>30</v>
      </c>
      <c r="E192" s="2">
        <v>29</v>
      </c>
      <c r="F192" s="2" t="s">
        <v>335</v>
      </c>
    </row>
    <row r="193" spans="1:6" x14ac:dyDescent="0.35">
      <c r="A193" s="2" t="s">
        <v>4</v>
      </c>
      <c r="B193" s="2" t="s">
        <v>416</v>
      </c>
      <c r="C193" s="2" t="s">
        <v>406</v>
      </c>
      <c r="D193" s="2">
        <v>492</v>
      </c>
      <c r="E193" s="2">
        <v>420</v>
      </c>
      <c r="F193" s="2" t="s">
        <v>185</v>
      </c>
    </row>
    <row r="194" spans="1:6" x14ac:dyDescent="0.35">
      <c r="A194" s="2" t="s">
        <v>57</v>
      </c>
      <c r="B194" s="2" t="s">
        <v>416</v>
      </c>
      <c r="C194" s="2" t="s">
        <v>406</v>
      </c>
      <c r="D194" s="2">
        <v>35</v>
      </c>
      <c r="E194" s="2">
        <v>30</v>
      </c>
      <c r="F194" s="2" t="s">
        <v>242</v>
      </c>
    </row>
    <row r="195" spans="1:6" x14ac:dyDescent="0.35">
      <c r="A195" s="2" t="s">
        <v>32</v>
      </c>
      <c r="B195" s="2" t="s">
        <v>416</v>
      </c>
      <c r="C195" s="2" t="s">
        <v>406</v>
      </c>
      <c r="D195" s="2">
        <v>80</v>
      </c>
      <c r="E195" s="2">
        <v>43</v>
      </c>
      <c r="F195" s="2" t="s">
        <v>212</v>
      </c>
    </row>
    <row r="196" spans="1:6" x14ac:dyDescent="0.35">
      <c r="A196" s="2" t="s">
        <v>62</v>
      </c>
      <c r="B196" s="2" t="s">
        <v>416</v>
      </c>
      <c r="C196" s="2" t="s">
        <v>406</v>
      </c>
      <c r="D196" s="2">
        <v>30</v>
      </c>
      <c r="E196" s="2">
        <v>30</v>
      </c>
      <c r="F196" s="2" t="s">
        <v>250</v>
      </c>
    </row>
    <row r="197" spans="1:6" x14ac:dyDescent="0.35">
      <c r="A197" s="2" t="s">
        <v>147</v>
      </c>
      <c r="B197" s="2" t="s">
        <v>416</v>
      </c>
      <c r="C197" s="2" t="s">
        <v>407</v>
      </c>
      <c r="D197" s="2">
        <v>30</v>
      </c>
      <c r="E197" s="2">
        <v>30</v>
      </c>
      <c r="F197" s="2" t="s">
        <v>336</v>
      </c>
    </row>
    <row r="198" spans="1:6" x14ac:dyDescent="0.35">
      <c r="A198" s="2" t="s">
        <v>402</v>
      </c>
      <c r="B198" s="2" t="s">
        <v>416</v>
      </c>
      <c r="C198" s="2" t="s">
        <v>407</v>
      </c>
      <c r="D198" s="2">
        <v>41</v>
      </c>
      <c r="E198" s="2">
        <v>31</v>
      </c>
      <c r="F198" s="2" t="s">
        <v>403</v>
      </c>
    </row>
    <row r="199" spans="1:6" x14ac:dyDescent="0.35">
      <c r="A199" s="2" t="s">
        <v>2</v>
      </c>
      <c r="B199" s="2" t="s">
        <v>416</v>
      </c>
      <c r="C199" s="2" t="s">
        <v>406</v>
      </c>
      <c r="D199" s="2">
        <v>1322</v>
      </c>
      <c r="E199" s="2">
        <v>1213</v>
      </c>
      <c r="F199" s="2" t="s">
        <v>183</v>
      </c>
    </row>
    <row r="200" spans="1:6" x14ac:dyDescent="0.35">
      <c r="A200" s="2" t="s">
        <v>405</v>
      </c>
      <c r="B200" s="2"/>
      <c r="C200" s="2">
        <f>COUNTIFS(C2:C199,"ja")</f>
        <v>77</v>
      </c>
      <c r="D200" s="2">
        <f>SUBTOTAL(109,Tabelle2245[Ges. Bew.])</f>
        <v>16894</v>
      </c>
      <c r="E200" s="2">
        <f>SUBTOTAL(109,Tabelle2245[MA Bew.])</f>
        <v>14704</v>
      </c>
      <c r="F200" s="2"/>
    </row>
    <row r="202" spans="1:6" x14ac:dyDescent="0.35">
      <c r="A202" s="2"/>
      <c r="B202" s="2"/>
      <c r="C202" s="2"/>
    </row>
    <row r="203" spans="1:6" x14ac:dyDescent="0.35">
      <c r="A203" s="1"/>
    </row>
    <row r="204" spans="1:6" x14ac:dyDescent="0.35">
      <c r="A204" s="2"/>
    </row>
  </sheetData>
  <hyperlinks>
    <hyperlink ref="F38" r:id="rId1" xr:uid="{A6AD848A-DA92-484D-BB4C-B0CDDAAFFC5F}"/>
    <hyperlink ref="F102" r:id="rId2" xr:uid="{6AA454A2-0EFB-48B5-82D0-A1D345274200}"/>
  </hyperlinks>
  <pageMargins left="0.7" right="0.7" top="0.78740157499999996" bottom="0.78740157499999996" header="0.3" footer="0.3"/>
  <pageSetup paperSize="9" orientation="portrait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4F176-4DB8-4D28-81CE-3B100896CEB9}">
  <dimension ref="A1:F40"/>
  <sheetViews>
    <sheetView topLeftCell="A37" workbookViewId="0">
      <selection activeCell="C40" sqref="C40"/>
    </sheetView>
  </sheetViews>
  <sheetFormatPr baseColWidth="10" defaultRowHeight="14.5" x14ac:dyDescent="0.35"/>
  <cols>
    <col min="1" max="1" width="47.36328125" bestFit="1" customWidth="1"/>
    <col min="2" max="2" width="12" customWidth="1"/>
    <col min="4" max="4" width="11.36328125" customWidth="1"/>
    <col min="6" max="6" width="94.6328125" bestFit="1" customWidth="1"/>
  </cols>
  <sheetData>
    <row r="1" spans="1:6" x14ac:dyDescent="0.35">
      <c r="A1" t="s">
        <v>0</v>
      </c>
      <c r="B1" t="s">
        <v>398</v>
      </c>
      <c r="C1" t="s">
        <v>404</v>
      </c>
      <c r="D1" t="s">
        <v>385</v>
      </c>
      <c r="E1" t="s">
        <v>384</v>
      </c>
      <c r="F1" t="s">
        <v>181</v>
      </c>
    </row>
    <row r="2" spans="1:6" x14ac:dyDescent="0.35">
      <c r="A2" s="2" t="s">
        <v>1</v>
      </c>
      <c r="B2" s="2" t="s">
        <v>388</v>
      </c>
      <c r="C2" s="2" t="s">
        <v>406</v>
      </c>
      <c r="D2" s="2">
        <v>2168</v>
      </c>
      <c r="E2" s="2">
        <v>2081</v>
      </c>
      <c r="F2" s="2" t="s">
        <v>182</v>
      </c>
    </row>
    <row r="3" spans="1:6" x14ac:dyDescent="0.35">
      <c r="A3" s="2" t="s">
        <v>5</v>
      </c>
      <c r="B3" s="2" t="s">
        <v>388</v>
      </c>
      <c r="C3" s="2" t="s">
        <v>406</v>
      </c>
      <c r="D3" s="2">
        <v>458</v>
      </c>
      <c r="E3" s="2">
        <v>416</v>
      </c>
      <c r="F3" s="2" t="s">
        <v>186</v>
      </c>
    </row>
    <row r="4" spans="1:6" x14ac:dyDescent="0.35">
      <c r="A4" s="2" t="s">
        <v>9</v>
      </c>
      <c r="B4" s="2" t="s">
        <v>388</v>
      </c>
      <c r="C4" s="2" t="s">
        <v>406</v>
      </c>
      <c r="D4" s="2">
        <v>293</v>
      </c>
      <c r="E4" s="2">
        <v>242</v>
      </c>
      <c r="F4" s="2" t="s">
        <v>190</v>
      </c>
    </row>
    <row r="5" spans="1:6" x14ac:dyDescent="0.35">
      <c r="A5" s="2" t="s">
        <v>24</v>
      </c>
      <c r="B5" s="2" t="s">
        <v>388</v>
      </c>
      <c r="C5" s="2" t="s">
        <v>406</v>
      </c>
      <c r="D5" s="2">
        <v>96</v>
      </c>
      <c r="E5" s="2">
        <v>83</v>
      </c>
      <c r="F5" s="2" t="s">
        <v>208</v>
      </c>
    </row>
    <row r="6" spans="1:6" x14ac:dyDescent="0.35">
      <c r="A6" s="2" t="s">
        <v>34</v>
      </c>
      <c r="B6" s="2" t="s">
        <v>388</v>
      </c>
      <c r="C6" s="2" t="s">
        <v>406</v>
      </c>
      <c r="D6" s="2">
        <v>72</v>
      </c>
      <c r="E6" s="2">
        <v>59</v>
      </c>
      <c r="F6" s="2" t="s">
        <v>217</v>
      </c>
    </row>
    <row r="7" spans="1:6" x14ac:dyDescent="0.35">
      <c r="A7" s="2" t="s">
        <v>36</v>
      </c>
      <c r="B7" s="2" t="s">
        <v>388</v>
      </c>
      <c r="C7" s="2" t="s">
        <v>406</v>
      </c>
      <c r="D7" s="2">
        <v>65</v>
      </c>
      <c r="E7" s="2">
        <v>29</v>
      </c>
      <c r="F7" s="2" t="s">
        <v>220</v>
      </c>
    </row>
    <row r="8" spans="1:6" x14ac:dyDescent="0.35">
      <c r="A8" s="2" t="s">
        <v>38</v>
      </c>
      <c r="B8" s="2" t="s">
        <v>388</v>
      </c>
      <c r="C8" s="2" t="s">
        <v>406</v>
      </c>
      <c r="D8" s="2">
        <v>63</v>
      </c>
      <c r="E8" s="2">
        <v>49</v>
      </c>
      <c r="F8" s="2" t="s">
        <v>222</v>
      </c>
    </row>
    <row r="9" spans="1:6" x14ac:dyDescent="0.35">
      <c r="A9" s="2" t="s">
        <v>39</v>
      </c>
      <c r="B9" s="2" t="s">
        <v>388</v>
      </c>
      <c r="C9" s="2" t="s">
        <v>406</v>
      </c>
      <c r="D9" s="2">
        <v>60</v>
      </c>
      <c r="E9" s="2">
        <v>50</v>
      </c>
      <c r="F9" s="2" t="s">
        <v>223</v>
      </c>
    </row>
    <row r="10" spans="1:6" x14ac:dyDescent="0.35">
      <c r="A10" s="2" t="s">
        <v>40</v>
      </c>
      <c r="B10" s="2" t="s">
        <v>388</v>
      </c>
      <c r="C10" s="2" t="s">
        <v>406</v>
      </c>
      <c r="D10" s="2">
        <v>58</v>
      </c>
      <c r="E10" s="2">
        <v>49</v>
      </c>
      <c r="F10" s="2" t="s">
        <v>224</v>
      </c>
    </row>
    <row r="11" spans="1:6" x14ac:dyDescent="0.35">
      <c r="A11" s="2" t="s">
        <v>51</v>
      </c>
      <c r="B11" s="2" t="s">
        <v>388</v>
      </c>
      <c r="C11" s="2" t="s">
        <v>406</v>
      </c>
      <c r="D11" s="2">
        <v>44</v>
      </c>
      <c r="E11" s="2">
        <v>41</v>
      </c>
      <c r="F11" s="2" t="s">
        <v>235</v>
      </c>
    </row>
    <row r="12" spans="1:6" x14ac:dyDescent="0.35">
      <c r="A12" s="2" t="s">
        <v>61</v>
      </c>
      <c r="B12" s="2" t="s">
        <v>388</v>
      </c>
      <c r="C12" s="2" t="s">
        <v>406</v>
      </c>
      <c r="D12" s="2">
        <v>32</v>
      </c>
      <c r="E12" s="2">
        <v>27</v>
      </c>
      <c r="F12" s="2" t="s">
        <v>246</v>
      </c>
    </row>
    <row r="13" spans="1:6" x14ac:dyDescent="0.35">
      <c r="A13" s="2" t="s">
        <v>56</v>
      </c>
      <c r="B13" s="2" t="s">
        <v>388</v>
      </c>
      <c r="C13" s="2" t="s">
        <v>409</v>
      </c>
      <c r="D13" s="2">
        <v>39</v>
      </c>
      <c r="E13" s="2">
        <v>26</v>
      </c>
      <c r="F13" s="2" t="s">
        <v>241</v>
      </c>
    </row>
    <row r="14" spans="1:6" x14ac:dyDescent="0.35">
      <c r="A14" s="2" t="s">
        <v>78</v>
      </c>
      <c r="B14" s="2" t="s">
        <v>388</v>
      </c>
      <c r="C14" s="2" t="s">
        <v>407</v>
      </c>
      <c r="D14" s="2">
        <v>217</v>
      </c>
      <c r="E14" s="2">
        <v>203</v>
      </c>
      <c r="F14" s="2" t="s">
        <v>265</v>
      </c>
    </row>
    <row r="15" spans="1:6" x14ac:dyDescent="0.35">
      <c r="A15" s="2" t="s">
        <v>79</v>
      </c>
      <c r="B15" s="2" t="s">
        <v>388</v>
      </c>
      <c r="C15" s="2" t="s">
        <v>407</v>
      </c>
      <c r="D15" s="2">
        <v>203</v>
      </c>
      <c r="E15" s="2">
        <v>189</v>
      </c>
      <c r="F15" s="2" t="s">
        <v>266</v>
      </c>
    </row>
    <row r="16" spans="1:6" x14ac:dyDescent="0.35">
      <c r="A16" s="2" t="s">
        <v>81</v>
      </c>
      <c r="B16" s="2" t="s">
        <v>388</v>
      </c>
      <c r="C16" s="2" t="s">
        <v>407</v>
      </c>
      <c r="D16" s="2">
        <v>117</v>
      </c>
      <c r="E16" s="2">
        <v>110</v>
      </c>
      <c r="F16" s="2" t="s">
        <v>268</v>
      </c>
    </row>
    <row r="17" spans="1:6" x14ac:dyDescent="0.35">
      <c r="A17" s="2" t="s">
        <v>93</v>
      </c>
      <c r="B17" s="2" t="s">
        <v>388</v>
      </c>
      <c r="C17" s="2" t="s">
        <v>407</v>
      </c>
      <c r="D17" s="2">
        <v>62</v>
      </c>
      <c r="E17" s="2">
        <v>36</v>
      </c>
      <c r="F17" s="2" t="s">
        <v>282</v>
      </c>
    </row>
    <row r="18" spans="1:6" x14ac:dyDescent="0.35">
      <c r="A18" s="2" t="s">
        <v>96</v>
      </c>
      <c r="B18" s="2" t="s">
        <v>388</v>
      </c>
      <c r="C18" s="2" t="s">
        <v>407</v>
      </c>
      <c r="D18" s="2">
        <v>57</v>
      </c>
      <c r="E18" s="2">
        <v>52</v>
      </c>
      <c r="F18" s="2" t="s">
        <v>285</v>
      </c>
    </row>
    <row r="19" spans="1:6" x14ac:dyDescent="0.35">
      <c r="A19" s="2" t="s">
        <v>97</v>
      </c>
      <c r="B19" s="2" t="s">
        <v>388</v>
      </c>
      <c r="C19" s="2" t="s">
        <v>407</v>
      </c>
      <c r="D19" s="2">
        <v>55</v>
      </c>
      <c r="E19" s="2">
        <v>53</v>
      </c>
      <c r="F19" s="2" t="s">
        <v>287</v>
      </c>
    </row>
    <row r="20" spans="1:6" x14ac:dyDescent="0.35">
      <c r="A20" s="2" t="s">
        <v>98</v>
      </c>
      <c r="B20" s="2" t="s">
        <v>388</v>
      </c>
      <c r="C20" s="2" t="s">
        <v>407</v>
      </c>
      <c r="D20" s="2">
        <v>55</v>
      </c>
      <c r="E20" s="2">
        <v>50</v>
      </c>
      <c r="F20" s="2" t="s">
        <v>288</v>
      </c>
    </row>
    <row r="21" spans="1:6" x14ac:dyDescent="0.35">
      <c r="A21" s="2" t="s">
        <v>103</v>
      </c>
      <c r="B21" s="2" t="s">
        <v>388</v>
      </c>
      <c r="C21" s="2" t="s">
        <v>407</v>
      </c>
      <c r="D21" s="2">
        <v>53</v>
      </c>
      <c r="E21" s="2">
        <v>44</v>
      </c>
      <c r="F21" s="2" t="s">
        <v>292</v>
      </c>
    </row>
    <row r="22" spans="1:6" x14ac:dyDescent="0.35">
      <c r="A22" s="2" t="s">
        <v>304</v>
      </c>
      <c r="B22" s="2" t="s">
        <v>388</v>
      </c>
      <c r="C22" s="2" t="s">
        <v>407</v>
      </c>
      <c r="D22" s="2">
        <v>43</v>
      </c>
      <c r="E22" s="2">
        <v>41</v>
      </c>
      <c r="F22" s="2" t="s">
        <v>305</v>
      </c>
    </row>
    <row r="23" spans="1:6" x14ac:dyDescent="0.35">
      <c r="A23" s="2" t="s">
        <v>110</v>
      </c>
      <c r="B23" s="2" t="s">
        <v>388</v>
      </c>
      <c r="C23" s="2" t="s">
        <v>407</v>
      </c>
      <c r="D23" s="2">
        <v>41</v>
      </c>
      <c r="E23" s="2">
        <v>34</v>
      </c>
      <c r="F23" s="2" t="s">
        <v>306</v>
      </c>
    </row>
    <row r="24" spans="1:6" x14ac:dyDescent="0.35">
      <c r="A24" s="2" t="s">
        <v>113</v>
      </c>
      <c r="B24" s="2" t="s">
        <v>388</v>
      </c>
      <c r="C24" s="2" t="s">
        <v>407</v>
      </c>
      <c r="D24" s="2">
        <v>39</v>
      </c>
      <c r="E24" s="2">
        <v>30</v>
      </c>
      <c r="F24" s="2" t="s">
        <v>307</v>
      </c>
    </row>
    <row r="25" spans="1:6" x14ac:dyDescent="0.35">
      <c r="A25" s="2" t="s">
        <v>125</v>
      </c>
      <c r="B25" s="2" t="s">
        <v>388</v>
      </c>
      <c r="C25" s="2" t="s">
        <v>407</v>
      </c>
      <c r="D25" s="2">
        <v>34</v>
      </c>
      <c r="E25" s="2">
        <v>32</v>
      </c>
      <c r="F25" s="2" t="s">
        <v>319</v>
      </c>
    </row>
    <row r="26" spans="1:6" x14ac:dyDescent="0.35">
      <c r="A26" s="2" t="s">
        <v>152</v>
      </c>
      <c r="B26" s="2" t="s">
        <v>388</v>
      </c>
      <c r="C26" s="2" t="s">
        <v>407</v>
      </c>
      <c r="D26" s="2">
        <v>26</v>
      </c>
      <c r="E26" s="2">
        <v>26</v>
      </c>
      <c r="F26" s="2" t="s">
        <v>349</v>
      </c>
    </row>
    <row r="27" spans="1:6" x14ac:dyDescent="0.35">
      <c r="A27" s="2" t="s">
        <v>168</v>
      </c>
      <c r="B27" s="2" t="s">
        <v>388</v>
      </c>
      <c r="C27" s="2" t="s">
        <v>407</v>
      </c>
      <c r="D27" s="2">
        <v>23</v>
      </c>
      <c r="E27" s="2">
        <v>22</v>
      </c>
      <c r="F27" s="2" t="s">
        <v>370</v>
      </c>
    </row>
    <row r="28" spans="1:6" x14ac:dyDescent="0.35">
      <c r="A28" s="2" t="s">
        <v>132</v>
      </c>
      <c r="B28" s="2" t="s">
        <v>388</v>
      </c>
      <c r="C28" s="2" t="s">
        <v>408</v>
      </c>
      <c r="D28" s="2">
        <v>32</v>
      </c>
      <c r="E28" s="2">
        <v>26</v>
      </c>
      <c r="F28" s="2" t="s">
        <v>331</v>
      </c>
    </row>
    <row r="29" spans="1:6" x14ac:dyDescent="0.35">
      <c r="A29" s="2" t="s">
        <v>145</v>
      </c>
      <c r="B29" s="2" t="s">
        <v>388</v>
      </c>
      <c r="C29" s="2" t="s">
        <v>408</v>
      </c>
      <c r="D29" s="2">
        <v>28</v>
      </c>
      <c r="E29" s="2">
        <v>23</v>
      </c>
      <c r="F29" s="2" t="s">
        <v>343</v>
      </c>
    </row>
    <row r="30" spans="1:6" x14ac:dyDescent="0.35">
      <c r="A30" s="2" t="s">
        <v>149</v>
      </c>
      <c r="B30" s="2" t="s">
        <v>388</v>
      </c>
      <c r="C30" s="2" t="s">
        <v>408</v>
      </c>
      <c r="D30" s="2">
        <v>27</v>
      </c>
      <c r="E30" s="2">
        <v>25</v>
      </c>
      <c r="F30" s="2" t="s">
        <v>346</v>
      </c>
    </row>
    <row r="31" spans="1:6" x14ac:dyDescent="0.35">
      <c r="A31" s="2" t="s">
        <v>160</v>
      </c>
      <c r="B31" s="2" t="s">
        <v>388</v>
      </c>
      <c r="C31" s="2" t="s">
        <v>408</v>
      </c>
      <c r="D31" s="2">
        <v>26</v>
      </c>
      <c r="E31" s="2">
        <v>21</v>
      </c>
      <c r="F31" s="2" t="s">
        <v>350</v>
      </c>
    </row>
    <row r="32" spans="1:6" x14ac:dyDescent="0.35">
      <c r="A32" s="2" t="s">
        <v>155</v>
      </c>
      <c r="B32" s="2" t="s">
        <v>388</v>
      </c>
      <c r="C32" s="2" t="s">
        <v>408</v>
      </c>
      <c r="D32" s="2">
        <v>25</v>
      </c>
      <c r="E32" s="2">
        <v>22</v>
      </c>
      <c r="F32" s="2" t="s">
        <v>359</v>
      </c>
    </row>
    <row r="33" spans="1:6" x14ac:dyDescent="0.35">
      <c r="A33" s="2" t="s">
        <v>159</v>
      </c>
      <c r="B33" s="2" t="s">
        <v>388</v>
      </c>
      <c r="C33" s="2" t="s">
        <v>408</v>
      </c>
      <c r="D33" s="2">
        <v>24</v>
      </c>
      <c r="E33" s="2">
        <v>24</v>
      </c>
      <c r="F33" s="2" t="s">
        <v>363</v>
      </c>
    </row>
    <row r="34" spans="1:6" x14ac:dyDescent="0.35">
      <c r="A34" s="2" t="s">
        <v>158</v>
      </c>
      <c r="B34" s="2" t="s">
        <v>388</v>
      </c>
      <c r="C34" s="2" t="s">
        <v>408</v>
      </c>
      <c r="D34" s="2">
        <v>24</v>
      </c>
      <c r="E34" s="2">
        <v>23</v>
      </c>
      <c r="F34" s="2" t="s">
        <v>362</v>
      </c>
    </row>
    <row r="35" spans="1:6" x14ac:dyDescent="0.35">
      <c r="A35" s="2" t="s">
        <v>165</v>
      </c>
      <c r="B35" s="2" t="s">
        <v>388</v>
      </c>
      <c r="C35" s="2" t="s">
        <v>408</v>
      </c>
      <c r="D35" s="2">
        <v>24</v>
      </c>
      <c r="E35" s="2">
        <v>21</v>
      </c>
      <c r="F35" s="2" t="s">
        <v>365</v>
      </c>
    </row>
    <row r="36" spans="1:6" x14ac:dyDescent="0.35">
      <c r="A36" s="2" t="s">
        <v>173</v>
      </c>
      <c r="B36" s="2" t="s">
        <v>388</v>
      </c>
      <c r="C36" s="2" t="s">
        <v>408</v>
      </c>
      <c r="D36" s="2">
        <v>22</v>
      </c>
      <c r="E36" s="2">
        <v>21</v>
      </c>
      <c r="F36" s="2" t="s">
        <v>375</v>
      </c>
    </row>
    <row r="37" spans="1:6" x14ac:dyDescent="0.35">
      <c r="A37" s="2" t="s">
        <v>26</v>
      </c>
      <c r="B37" s="2" t="s">
        <v>388</v>
      </c>
      <c r="C37" s="2" t="s">
        <v>406</v>
      </c>
      <c r="D37" s="2">
        <v>93</v>
      </c>
      <c r="E37" s="2">
        <v>84</v>
      </c>
      <c r="F37" s="2" t="s">
        <v>210</v>
      </c>
    </row>
    <row r="38" spans="1:6" x14ac:dyDescent="0.35">
      <c r="A38" s="2" t="s">
        <v>20</v>
      </c>
      <c r="B38" s="2" t="s">
        <v>392</v>
      </c>
      <c r="C38" s="2" t="s">
        <v>406</v>
      </c>
      <c r="D38" s="2">
        <v>113</v>
      </c>
      <c r="E38" s="2">
        <v>86</v>
      </c>
      <c r="F38" s="9" t="s">
        <v>204</v>
      </c>
    </row>
    <row r="39" spans="1:6" x14ac:dyDescent="0.35">
      <c r="A39" s="2" t="s">
        <v>8</v>
      </c>
      <c r="B39" s="2" t="s">
        <v>392</v>
      </c>
      <c r="C39" s="2" t="s">
        <v>406</v>
      </c>
      <c r="D39" s="2">
        <v>308</v>
      </c>
      <c r="E39" s="2">
        <v>195</v>
      </c>
      <c r="F39" s="2" t="s">
        <v>189</v>
      </c>
    </row>
    <row r="40" spans="1:6" x14ac:dyDescent="0.35">
      <c r="A40" s="2" t="s">
        <v>405</v>
      </c>
      <c r="B40" s="2"/>
      <c r="C40" s="2">
        <f>COUNTIFS(C2:C39,"ja")</f>
        <v>14</v>
      </c>
      <c r="D40" s="2">
        <f>SUBTOTAL(109,Tabelle5[Ges. Bew.])</f>
        <v>5219</v>
      </c>
      <c r="E40" s="2">
        <f>SUBTOTAL(109,Tabelle5[MA Bew.])</f>
        <v>4645</v>
      </c>
      <c r="F40" s="2">
        <f>SUBTOTAL(103,Tabelle5[Link])</f>
        <v>38</v>
      </c>
    </row>
  </sheetData>
  <hyperlinks>
    <hyperlink ref="F38" r:id="rId1" xr:uid="{DE354EA7-ACA7-4BDC-A03F-BB7D3ED8614F}"/>
  </hyperlinks>
  <pageMargins left="0.7" right="0.7" top="0.78740157499999996" bottom="0.78740157499999996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6F8EA-D8BE-471E-B719-C3C681A60314}">
  <dimension ref="A1:F47"/>
  <sheetViews>
    <sheetView topLeftCell="A37" workbookViewId="0">
      <selection activeCell="C49" sqref="C49"/>
    </sheetView>
  </sheetViews>
  <sheetFormatPr baseColWidth="10" defaultRowHeight="14.5" x14ac:dyDescent="0.35"/>
  <cols>
    <col min="1" max="1" width="42.90625" bestFit="1" customWidth="1"/>
    <col min="2" max="2" width="12" customWidth="1"/>
    <col min="4" max="4" width="11.36328125" customWidth="1"/>
    <col min="6" max="6" width="94.90625" bestFit="1" customWidth="1"/>
  </cols>
  <sheetData>
    <row r="1" spans="1:6" x14ac:dyDescent="0.35">
      <c r="A1" t="s">
        <v>0</v>
      </c>
      <c r="B1" t="s">
        <v>398</v>
      </c>
      <c r="C1" t="s">
        <v>404</v>
      </c>
      <c r="D1" t="s">
        <v>385</v>
      </c>
      <c r="E1" t="s">
        <v>384</v>
      </c>
      <c r="F1" t="s">
        <v>181</v>
      </c>
    </row>
    <row r="2" spans="1:6" x14ac:dyDescent="0.35">
      <c r="A2" s="2" t="s">
        <v>23</v>
      </c>
      <c r="B2" s="11" t="s">
        <v>389</v>
      </c>
      <c r="C2" s="2" t="s">
        <v>406</v>
      </c>
      <c r="D2" s="2">
        <v>98</v>
      </c>
      <c r="E2" s="2">
        <v>68</v>
      </c>
      <c r="F2" s="2" t="s">
        <v>207</v>
      </c>
    </row>
    <row r="3" spans="1:6" x14ac:dyDescent="0.35">
      <c r="A3" s="2" t="s">
        <v>30</v>
      </c>
      <c r="B3" s="2" t="s">
        <v>389</v>
      </c>
      <c r="C3" s="2" t="s">
        <v>406</v>
      </c>
      <c r="D3" s="2">
        <v>78</v>
      </c>
      <c r="E3" s="2">
        <v>76</v>
      </c>
      <c r="F3" s="2" t="s">
        <v>214</v>
      </c>
    </row>
    <row r="4" spans="1:6" x14ac:dyDescent="0.35">
      <c r="A4" s="2" t="s">
        <v>29</v>
      </c>
      <c r="B4" s="2" t="s">
        <v>389</v>
      </c>
      <c r="C4" s="2" t="s">
        <v>406</v>
      </c>
      <c r="D4" s="2">
        <v>78</v>
      </c>
      <c r="E4" s="2">
        <v>70</v>
      </c>
      <c r="F4" s="2" t="s">
        <v>216</v>
      </c>
    </row>
    <row r="5" spans="1:6" x14ac:dyDescent="0.35">
      <c r="A5" s="2" t="s">
        <v>42</v>
      </c>
      <c r="B5" s="2" t="s">
        <v>389</v>
      </c>
      <c r="C5" s="2" t="s">
        <v>406</v>
      </c>
      <c r="D5" s="2">
        <v>53</v>
      </c>
      <c r="E5" s="2">
        <v>51</v>
      </c>
      <c r="F5" s="2" t="s">
        <v>226</v>
      </c>
    </row>
    <row r="6" spans="1:6" x14ac:dyDescent="0.35">
      <c r="A6" s="2" t="s">
        <v>47</v>
      </c>
      <c r="B6" s="2" t="s">
        <v>389</v>
      </c>
      <c r="C6" s="2" t="s">
        <v>406</v>
      </c>
      <c r="D6" s="2">
        <v>50</v>
      </c>
      <c r="E6" s="2">
        <v>46</v>
      </c>
      <c r="F6" s="2" t="s">
        <v>229</v>
      </c>
    </row>
    <row r="7" spans="1:6" x14ac:dyDescent="0.35">
      <c r="A7" s="2" t="s">
        <v>53</v>
      </c>
      <c r="B7" s="2" t="s">
        <v>389</v>
      </c>
      <c r="C7" s="2" t="s">
        <v>406</v>
      </c>
      <c r="D7" s="2">
        <v>41</v>
      </c>
      <c r="E7" s="2">
        <v>39</v>
      </c>
      <c r="F7" s="2" t="s">
        <v>237</v>
      </c>
    </row>
    <row r="8" spans="1:6" x14ac:dyDescent="0.35">
      <c r="A8" s="2" t="s">
        <v>399</v>
      </c>
      <c r="B8" s="2" t="s">
        <v>389</v>
      </c>
      <c r="C8" s="2" t="s">
        <v>406</v>
      </c>
      <c r="D8" s="2">
        <v>37</v>
      </c>
      <c r="E8" s="2">
        <v>36</v>
      </c>
      <c r="F8" s="2" t="s">
        <v>240</v>
      </c>
    </row>
    <row r="9" spans="1:6" x14ac:dyDescent="0.35">
      <c r="A9" s="2" t="s">
        <v>67</v>
      </c>
      <c r="B9" s="2" t="s">
        <v>389</v>
      </c>
      <c r="C9" s="2" t="s">
        <v>406</v>
      </c>
      <c r="D9" s="2">
        <v>30</v>
      </c>
      <c r="E9" s="2">
        <v>27</v>
      </c>
      <c r="F9" s="2" t="s">
        <v>249</v>
      </c>
    </row>
    <row r="10" spans="1:6" x14ac:dyDescent="0.35">
      <c r="A10" s="2" t="s">
        <v>69</v>
      </c>
      <c r="B10" s="2" t="s">
        <v>389</v>
      </c>
      <c r="C10" s="2" t="s">
        <v>406</v>
      </c>
      <c r="D10" s="2">
        <v>28</v>
      </c>
      <c r="E10" s="2">
        <v>27</v>
      </c>
      <c r="F10" s="2" t="s">
        <v>254</v>
      </c>
    </row>
    <row r="11" spans="1:6" x14ac:dyDescent="0.35">
      <c r="A11" s="2" t="s">
        <v>71</v>
      </c>
      <c r="B11" s="2" t="s">
        <v>389</v>
      </c>
      <c r="C11" s="2" t="s">
        <v>406</v>
      </c>
      <c r="D11" s="2">
        <v>26</v>
      </c>
      <c r="E11" s="2">
        <v>22</v>
      </c>
      <c r="F11" s="2" t="s">
        <v>255</v>
      </c>
    </row>
    <row r="12" spans="1:6" x14ac:dyDescent="0.35">
      <c r="A12" s="2" t="s">
        <v>74</v>
      </c>
      <c r="B12" s="2" t="s">
        <v>389</v>
      </c>
      <c r="C12" s="2" t="s">
        <v>406</v>
      </c>
      <c r="D12" s="2">
        <v>22</v>
      </c>
      <c r="E12" s="2">
        <v>21</v>
      </c>
      <c r="F12" s="2" t="s">
        <v>258</v>
      </c>
    </row>
    <row r="13" spans="1:6" x14ac:dyDescent="0.35">
      <c r="A13" s="2" t="s">
        <v>82</v>
      </c>
      <c r="B13" s="2" t="s">
        <v>389</v>
      </c>
      <c r="C13" s="2" t="s">
        <v>407</v>
      </c>
      <c r="D13" s="2">
        <v>96</v>
      </c>
      <c r="E13" s="2">
        <v>83</v>
      </c>
      <c r="F13" s="2" t="s">
        <v>270</v>
      </c>
    </row>
    <row r="14" spans="1:6" x14ac:dyDescent="0.35">
      <c r="A14" s="2" t="s">
        <v>86</v>
      </c>
      <c r="B14" s="2" t="s">
        <v>389</v>
      </c>
      <c r="C14" s="2" t="s">
        <v>407</v>
      </c>
      <c r="D14" s="2">
        <v>80</v>
      </c>
      <c r="E14" s="2">
        <v>79</v>
      </c>
      <c r="F14" s="2" t="s">
        <v>275</v>
      </c>
    </row>
    <row r="15" spans="1:6" x14ac:dyDescent="0.35">
      <c r="A15" s="2" t="s">
        <v>88</v>
      </c>
      <c r="B15" s="2" t="s">
        <v>389</v>
      </c>
      <c r="C15" s="2" t="s">
        <v>407</v>
      </c>
      <c r="D15" s="2">
        <v>78</v>
      </c>
      <c r="E15" s="2">
        <v>67</v>
      </c>
      <c r="F15" s="2" t="s">
        <v>277</v>
      </c>
    </row>
    <row r="16" spans="1:6" x14ac:dyDescent="0.35">
      <c r="A16" s="2" t="s">
        <v>90</v>
      </c>
      <c r="B16" s="2" t="s">
        <v>389</v>
      </c>
      <c r="C16" s="2" t="s">
        <v>407</v>
      </c>
      <c r="D16" s="2">
        <v>69</v>
      </c>
      <c r="E16" s="2">
        <v>68</v>
      </c>
      <c r="F16" s="2" t="s">
        <v>279</v>
      </c>
    </row>
    <row r="17" spans="1:6" x14ac:dyDescent="0.35">
      <c r="A17" s="2" t="s">
        <v>99</v>
      </c>
      <c r="B17" s="2" t="s">
        <v>389</v>
      </c>
      <c r="C17" s="2" t="s">
        <v>407</v>
      </c>
      <c r="D17" s="2">
        <v>56</v>
      </c>
      <c r="E17" s="2">
        <v>45</v>
      </c>
      <c r="F17" s="2" t="s">
        <v>286</v>
      </c>
    </row>
    <row r="18" spans="1:6" x14ac:dyDescent="0.35">
      <c r="A18" s="2" t="s">
        <v>101</v>
      </c>
      <c r="B18" s="2" t="s">
        <v>389</v>
      </c>
      <c r="C18" s="2" t="s">
        <v>407</v>
      </c>
      <c r="D18" s="2">
        <v>55</v>
      </c>
      <c r="E18" s="2">
        <v>45</v>
      </c>
      <c r="F18" s="2" t="s">
        <v>290</v>
      </c>
    </row>
    <row r="19" spans="1:6" x14ac:dyDescent="0.35">
      <c r="A19" s="2" t="s">
        <v>102</v>
      </c>
      <c r="B19" s="2" t="s">
        <v>389</v>
      </c>
      <c r="C19" s="2" t="s">
        <v>407</v>
      </c>
      <c r="D19" s="2">
        <v>54</v>
      </c>
      <c r="E19" s="2">
        <v>45</v>
      </c>
      <c r="F19" s="2" t="s">
        <v>291</v>
      </c>
    </row>
    <row r="20" spans="1:6" x14ac:dyDescent="0.35">
      <c r="A20" s="2" t="s">
        <v>106</v>
      </c>
      <c r="B20" s="2" t="s">
        <v>389</v>
      </c>
      <c r="C20" s="2" t="s">
        <v>407</v>
      </c>
      <c r="D20" s="2">
        <v>50</v>
      </c>
      <c r="E20" s="2">
        <v>50</v>
      </c>
      <c r="F20" s="2" t="s">
        <v>295</v>
      </c>
    </row>
    <row r="21" spans="1:6" x14ac:dyDescent="0.35">
      <c r="A21" s="2" t="s">
        <v>104</v>
      </c>
      <c r="B21" s="2" t="s">
        <v>389</v>
      </c>
      <c r="C21" s="2" t="s">
        <v>407</v>
      </c>
      <c r="D21" s="2">
        <v>50</v>
      </c>
      <c r="E21" s="2">
        <v>44</v>
      </c>
      <c r="F21" s="2" t="s">
        <v>293</v>
      </c>
    </row>
    <row r="22" spans="1:6" x14ac:dyDescent="0.35">
      <c r="A22" s="2" t="s">
        <v>108</v>
      </c>
      <c r="B22" s="2" t="s">
        <v>389</v>
      </c>
      <c r="C22" s="2" t="s">
        <v>407</v>
      </c>
      <c r="D22" s="2">
        <v>45</v>
      </c>
      <c r="E22" s="2">
        <v>44</v>
      </c>
      <c r="F22" s="2" t="s">
        <v>297</v>
      </c>
    </row>
    <row r="23" spans="1:6" x14ac:dyDescent="0.35">
      <c r="A23" s="2" t="s">
        <v>109</v>
      </c>
      <c r="B23" s="2" t="s">
        <v>389</v>
      </c>
      <c r="C23" s="2" t="s">
        <v>407</v>
      </c>
      <c r="D23" s="2">
        <v>43</v>
      </c>
      <c r="E23" s="2">
        <v>41</v>
      </c>
      <c r="F23" s="2" t="s">
        <v>298</v>
      </c>
    </row>
    <row r="24" spans="1:6" x14ac:dyDescent="0.35">
      <c r="A24" s="2" t="s">
        <v>303</v>
      </c>
      <c r="B24" s="2" t="s">
        <v>389</v>
      </c>
      <c r="C24" s="2" t="s">
        <v>407</v>
      </c>
      <c r="D24" s="2">
        <v>43</v>
      </c>
      <c r="E24" s="2">
        <v>39</v>
      </c>
      <c r="F24" s="2" t="s">
        <v>302</v>
      </c>
    </row>
    <row r="25" spans="1:6" x14ac:dyDescent="0.35">
      <c r="A25" s="2" t="s">
        <v>122</v>
      </c>
      <c r="B25" s="2" t="s">
        <v>389</v>
      </c>
      <c r="C25" s="2" t="s">
        <v>407</v>
      </c>
      <c r="D25" s="2">
        <v>38</v>
      </c>
      <c r="E25" s="2">
        <v>35</v>
      </c>
      <c r="F25" s="2" t="s">
        <v>312</v>
      </c>
    </row>
    <row r="26" spans="1:6" x14ac:dyDescent="0.35">
      <c r="A26" s="2" t="s">
        <v>118</v>
      </c>
      <c r="B26" s="2" t="s">
        <v>389</v>
      </c>
      <c r="C26" s="2" t="s">
        <v>407</v>
      </c>
      <c r="D26" s="2">
        <v>37</v>
      </c>
      <c r="E26" s="2">
        <v>30</v>
      </c>
      <c r="F26" s="2" t="s">
        <v>314</v>
      </c>
    </row>
    <row r="27" spans="1:6" x14ac:dyDescent="0.35">
      <c r="A27" s="2" t="s">
        <v>131</v>
      </c>
      <c r="B27" s="2" t="s">
        <v>389</v>
      </c>
      <c r="C27" s="2" t="s">
        <v>407</v>
      </c>
      <c r="D27" s="2">
        <v>33</v>
      </c>
      <c r="E27" s="2">
        <v>30</v>
      </c>
      <c r="F27" s="2" t="s">
        <v>325</v>
      </c>
    </row>
    <row r="28" spans="1:6" x14ac:dyDescent="0.35">
      <c r="A28" s="2" t="s">
        <v>133</v>
      </c>
      <c r="B28" s="2" t="s">
        <v>389</v>
      </c>
      <c r="C28" s="2" t="s">
        <v>407</v>
      </c>
      <c r="D28" s="2">
        <v>31</v>
      </c>
      <c r="E28" s="2">
        <v>30</v>
      </c>
      <c r="F28" s="2" t="s">
        <v>332</v>
      </c>
    </row>
    <row r="29" spans="1:6" x14ac:dyDescent="0.35">
      <c r="A29" s="2" t="s">
        <v>410</v>
      </c>
      <c r="B29" s="2" t="s">
        <v>389</v>
      </c>
      <c r="C29" s="2" t="s">
        <v>408</v>
      </c>
      <c r="D29" s="2">
        <v>33</v>
      </c>
      <c r="E29" s="2">
        <v>29</v>
      </c>
      <c r="F29" s="2" t="s">
        <v>411</v>
      </c>
    </row>
    <row r="30" spans="1:6" x14ac:dyDescent="0.35">
      <c r="A30" s="2" t="s">
        <v>150</v>
      </c>
      <c r="B30" s="2" t="s">
        <v>389</v>
      </c>
      <c r="C30" s="2" t="s">
        <v>408</v>
      </c>
      <c r="D30" s="2">
        <v>26</v>
      </c>
      <c r="E30" s="2">
        <v>23</v>
      </c>
      <c r="F30" s="2" t="s">
        <v>347</v>
      </c>
    </row>
    <row r="31" spans="1:6" x14ac:dyDescent="0.35">
      <c r="A31" s="2" t="s">
        <v>356</v>
      </c>
      <c r="B31" s="2" t="s">
        <v>389</v>
      </c>
      <c r="C31" s="2" t="s">
        <v>408</v>
      </c>
      <c r="D31" s="2">
        <v>25</v>
      </c>
      <c r="E31" s="2">
        <v>24</v>
      </c>
      <c r="F31" s="2" t="s">
        <v>355</v>
      </c>
    </row>
    <row r="32" spans="1:6" x14ac:dyDescent="0.35">
      <c r="A32" s="2" t="s">
        <v>354</v>
      </c>
      <c r="B32" s="2" t="s">
        <v>389</v>
      </c>
      <c r="C32" s="2" t="s">
        <v>408</v>
      </c>
      <c r="D32" s="2">
        <v>25</v>
      </c>
      <c r="E32" s="2">
        <v>23</v>
      </c>
      <c r="F32" s="2" t="s">
        <v>353</v>
      </c>
    </row>
    <row r="33" spans="1:6" x14ac:dyDescent="0.35">
      <c r="A33" s="2" t="s">
        <v>153</v>
      </c>
      <c r="B33" s="2" t="s">
        <v>389</v>
      </c>
      <c r="C33" s="2" t="s">
        <v>408</v>
      </c>
      <c r="D33" s="2">
        <v>25</v>
      </c>
      <c r="E33" s="2">
        <v>21</v>
      </c>
      <c r="F33" s="2" t="s">
        <v>357</v>
      </c>
    </row>
    <row r="34" spans="1:6" x14ac:dyDescent="0.35">
      <c r="A34" s="2" t="s">
        <v>157</v>
      </c>
      <c r="B34" s="2" t="s">
        <v>389</v>
      </c>
      <c r="C34" s="2" t="s">
        <v>408</v>
      </c>
      <c r="D34" s="2">
        <v>24</v>
      </c>
      <c r="E34" s="2">
        <v>24</v>
      </c>
      <c r="F34" s="2" t="s">
        <v>361</v>
      </c>
    </row>
    <row r="35" spans="1:6" x14ac:dyDescent="0.35">
      <c r="A35" s="2" t="s">
        <v>175</v>
      </c>
      <c r="B35" s="2" t="s">
        <v>389</v>
      </c>
      <c r="C35" s="2" t="s">
        <v>408</v>
      </c>
      <c r="D35" s="2">
        <v>22</v>
      </c>
      <c r="E35" s="2">
        <v>22</v>
      </c>
      <c r="F35" s="2" t="s">
        <v>377</v>
      </c>
    </row>
    <row r="36" spans="1:6" x14ac:dyDescent="0.35">
      <c r="A36" s="2" t="s">
        <v>176</v>
      </c>
      <c r="B36" s="2" t="s">
        <v>389</v>
      </c>
      <c r="C36" s="2" t="s">
        <v>408</v>
      </c>
      <c r="D36" s="2">
        <v>21</v>
      </c>
      <c r="E36" s="2">
        <v>21</v>
      </c>
      <c r="F36" s="2" t="s">
        <v>378</v>
      </c>
    </row>
    <row r="37" spans="1:6" x14ac:dyDescent="0.35">
      <c r="A37" s="2" t="s">
        <v>31</v>
      </c>
      <c r="B37" s="2" t="s">
        <v>389</v>
      </c>
      <c r="C37" s="2" t="s">
        <v>406</v>
      </c>
      <c r="D37" s="2">
        <v>78</v>
      </c>
      <c r="E37" s="2">
        <v>74</v>
      </c>
      <c r="F37" s="2" t="s">
        <v>215</v>
      </c>
    </row>
    <row r="38" spans="1:6" x14ac:dyDescent="0.35">
      <c r="A38" s="2" t="s">
        <v>167</v>
      </c>
      <c r="B38" s="2" t="s">
        <v>389</v>
      </c>
      <c r="C38" s="2" t="s">
        <v>408</v>
      </c>
      <c r="D38" s="2">
        <v>23</v>
      </c>
      <c r="E38" s="2">
        <v>23</v>
      </c>
      <c r="F38" s="2" t="s">
        <v>369</v>
      </c>
    </row>
    <row r="39" spans="1:6" x14ac:dyDescent="0.35">
      <c r="A39" s="2" t="s">
        <v>178</v>
      </c>
      <c r="B39" s="2" t="s">
        <v>389</v>
      </c>
      <c r="C39" s="2" t="s">
        <v>408</v>
      </c>
      <c r="D39" s="2">
        <v>21</v>
      </c>
      <c r="E39" s="2">
        <v>21</v>
      </c>
      <c r="F39" s="2" t="s">
        <v>379</v>
      </c>
    </row>
    <row r="40" spans="1:6" x14ac:dyDescent="0.35">
      <c r="A40" s="2" t="s">
        <v>137</v>
      </c>
      <c r="B40" s="2" t="s">
        <v>389</v>
      </c>
      <c r="C40" s="2" t="s">
        <v>407</v>
      </c>
      <c r="D40" s="2">
        <v>30</v>
      </c>
      <c r="E40" s="2">
        <v>30</v>
      </c>
      <c r="F40" s="2" t="s">
        <v>334</v>
      </c>
    </row>
    <row r="41" spans="1:6" x14ac:dyDescent="0.35">
      <c r="A41" s="2" t="s">
        <v>7</v>
      </c>
      <c r="B41" s="2" t="s">
        <v>390</v>
      </c>
      <c r="C41" s="2" t="s">
        <v>406</v>
      </c>
      <c r="D41" s="2">
        <v>338</v>
      </c>
      <c r="E41" s="2">
        <v>285</v>
      </c>
      <c r="F41" s="2" t="s">
        <v>188</v>
      </c>
    </row>
    <row r="42" spans="1:6" x14ac:dyDescent="0.35">
      <c r="A42" s="2" t="s">
        <v>11</v>
      </c>
      <c r="B42" s="2" t="s">
        <v>390</v>
      </c>
      <c r="C42" s="2" t="s">
        <v>406</v>
      </c>
      <c r="D42" s="2">
        <v>228</v>
      </c>
      <c r="E42" s="2">
        <v>175</v>
      </c>
      <c r="F42" s="2" t="s">
        <v>192</v>
      </c>
    </row>
    <row r="43" spans="1:6" x14ac:dyDescent="0.35">
      <c r="A43" s="2" t="s">
        <v>13</v>
      </c>
      <c r="B43" s="2" t="s">
        <v>390</v>
      </c>
      <c r="C43" s="2" t="s">
        <v>406</v>
      </c>
      <c r="D43" s="2">
        <v>178</v>
      </c>
      <c r="E43" s="2">
        <v>167</v>
      </c>
      <c r="F43" s="2" t="s">
        <v>194</v>
      </c>
    </row>
    <row r="44" spans="1:6" x14ac:dyDescent="0.35">
      <c r="A44" s="2" t="s">
        <v>14</v>
      </c>
      <c r="B44" s="2" t="s">
        <v>390</v>
      </c>
      <c r="C44" s="2" t="s">
        <v>406</v>
      </c>
      <c r="D44" s="2">
        <v>171</v>
      </c>
      <c r="E44" s="2">
        <v>141</v>
      </c>
      <c r="F44" s="2" t="s">
        <v>195</v>
      </c>
    </row>
    <row r="45" spans="1:6" x14ac:dyDescent="0.35">
      <c r="A45" s="2" t="s">
        <v>19</v>
      </c>
      <c r="B45" s="2" t="s">
        <v>390</v>
      </c>
      <c r="C45" s="2" t="s">
        <v>406</v>
      </c>
      <c r="D45" s="2">
        <v>122</v>
      </c>
      <c r="E45" s="2">
        <v>86</v>
      </c>
      <c r="F45" s="2" t="s">
        <v>202</v>
      </c>
    </row>
    <row r="46" spans="1:6" x14ac:dyDescent="0.35">
      <c r="A46" s="2" t="s">
        <v>77</v>
      </c>
      <c r="B46" s="2" t="s">
        <v>390</v>
      </c>
      <c r="C46" s="2" t="s">
        <v>407</v>
      </c>
      <c r="D46" s="2">
        <v>346</v>
      </c>
      <c r="E46" s="2">
        <v>344</v>
      </c>
      <c r="F46" s="2" t="s">
        <v>264</v>
      </c>
    </row>
    <row r="47" spans="1:6" x14ac:dyDescent="0.35">
      <c r="A47" s="2" t="s">
        <v>405</v>
      </c>
      <c r="B47" s="2"/>
      <c r="C47" s="2">
        <f>COUNTIFS(C2:C46,"ja")</f>
        <v>17</v>
      </c>
      <c r="D47" s="2">
        <f>SUBTOTAL(109,Tabelle6[Ges. Bew.])</f>
        <v>3135</v>
      </c>
      <c r="E47" s="2">
        <f>SUBTOTAL(109,Tabelle6[MA Bew.])</f>
        <v>2791</v>
      </c>
      <c r="F47" s="2">
        <f>SUBTOTAL(103,Tabelle6[Link])</f>
        <v>45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6D200-10FC-447F-B8DC-FC2B0720AD66}">
  <dimension ref="A1:F83"/>
  <sheetViews>
    <sheetView topLeftCell="A73" workbookViewId="0">
      <selection activeCell="C84" sqref="C84"/>
    </sheetView>
  </sheetViews>
  <sheetFormatPr baseColWidth="10" defaultRowHeight="14.5" x14ac:dyDescent="0.35"/>
  <cols>
    <col min="1" max="1" width="41.26953125" bestFit="1" customWidth="1"/>
    <col min="2" max="2" width="12" customWidth="1"/>
    <col min="4" max="4" width="11.36328125" customWidth="1"/>
    <col min="6" max="6" width="97.90625" bestFit="1" customWidth="1"/>
  </cols>
  <sheetData>
    <row r="1" spans="1:6" x14ac:dyDescent="0.35">
      <c r="A1" t="s">
        <v>0</v>
      </c>
      <c r="B1" t="s">
        <v>398</v>
      </c>
      <c r="C1" t="s">
        <v>404</v>
      </c>
      <c r="D1" t="s">
        <v>385</v>
      </c>
      <c r="E1" t="s">
        <v>384</v>
      </c>
      <c r="F1" t="s">
        <v>181</v>
      </c>
    </row>
    <row r="2" spans="1:6" x14ac:dyDescent="0.35">
      <c r="A2" s="2" t="s">
        <v>6</v>
      </c>
      <c r="B2" s="2" t="s">
        <v>391</v>
      </c>
      <c r="C2" s="2" t="s">
        <v>406</v>
      </c>
      <c r="D2" s="2">
        <v>393</v>
      </c>
      <c r="E2" s="2">
        <v>261</v>
      </c>
      <c r="F2" s="2" t="s">
        <v>187</v>
      </c>
    </row>
    <row r="3" spans="1:6" x14ac:dyDescent="0.35">
      <c r="A3" s="2" t="s">
        <v>10</v>
      </c>
      <c r="B3" s="2" t="s">
        <v>391</v>
      </c>
      <c r="C3" s="2" t="s">
        <v>406</v>
      </c>
      <c r="D3" s="2">
        <v>286</v>
      </c>
      <c r="E3" s="2">
        <v>196</v>
      </c>
      <c r="F3" s="2" t="s">
        <v>191</v>
      </c>
    </row>
    <row r="4" spans="1:6" x14ac:dyDescent="0.35">
      <c r="A4" s="2" t="s">
        <v>12</v>
      </c>
      <c r="B4" s="2" t="s">
        <v>391</v>
      </c>
      <c r="C4" s="2" t="s">
        <v>406</v>
      </c>
      <c r="D4" s="2">
        <v>196</v>
      </c>
      <c r="E4" s="2">
        <v>148</v>
      </c>
      <c r="F4" s="2" t="s">
        <v>193</v>
      </c>
    </row>
    <row r="5" spans="1:6" x14ac:dyDescent="0.35">
      <c r="A5" s="2" t="s">
        <v>15</v>
      </c>
      <c r="B5" s="2" t="s">
        <v>391</v>
      </c>
      <c r="C5" s="2" t="s">
        <v>406</v>
      </c>
      <c r="D5" s="2">
        <v>164</v>
      </c>
      <c r="E5" s="2">
        <v>152</v>
      </c>
      <c r="F5" s="2" t="s">
        <v>196</v>
      </c>
    </row>
    <row r="6" spans="1:6" x14ac:dyDescent="0.35">
      <c r="A6" s="2" t="s">
        <v>21</v>
      </c>
      <c r="B6" s="2" t="s">
        <v>391</v>
      </c>
      <c r="C6" s="2" t="s">
        <v>406</v>
      </c>
      <c r="D6" s="2">
        <v>111</v>
      </c>
      <c r="E6" s="2">
        <v>86</v>
      </c>
      <c r="F6" s="2" t="s">
        <v>203</v>
      </c>
    </row>
    <row r="7" spans="1:6" x14ac:dyDescent="0.35">
      <c r="A7" s="2" t="s">
        <v>22</v>
      </c>
      <c r="B7" s="2" t="s">
        <v>391</v>
      </c>
      <c r="C7" s="2" t="s">
        <v>406</v>
      </c>
      <c r="D7" s="2">
        <v>106</v>
      </c>
      <c r="E7" s="2">
        <v>82</v>
      </c>
      <c r="F7" s="2" t="s">
        <v>205</v>
      </c>
    </row>
    <row r="8" spans="1:6" x14ac:dyDescent="0.35">
      <c r="A8" s="2" t="s">
        <v>37</v>
      </c>
      <c r="B8" s="2" t="s">
        <v>391</v>
      </c>
      <c r="C8" s="2" t="s">
        <v>406</v>
      </c>
      <c r="D8" s="2">
        <v>64</v>
      </c>
      <c r="E8" s="2">
        <v>56</v>
      </c>
      <c r="F8" s="2" t="s">
        <v>221</v>
      </c>
    </row>
    <row r="9" spans="1:6" x14ac:dyDescent="0.35">
      <c r="A9" s="2" t="s">
        <v>41</v>
      </c>
      <c r="B9" s="2" t="s">
        <v>391</v>
      </c>
      <c r="C9" s="2" t="s">
        <v>406</v>
      </c>
      <c r="D9" s="2">
        <v>57</v>
      </c>
      <c r="E9" s="2">
        <v>52</v>
      </c>
      <c r="F9" s="2" t="s">
        <v>225</v>
      </c>
    </row>
    <row r="10" spans="1:6" x14ac:dyDescent="0.35">
      <c r="A10" s="2" t="s">
        <v>44</v>
      </c>
      <c r="B10" s="2" t="s">
        <v>391</v>
      </c>
      <c r="C10" s="2" t="s">
        <v>406</v>
      </c>
      <c r="D10" s="2">
        <v>49</v>
      </c>
      <c r="E10" s="2">
        <v>43</v>
      </c>
      <c r="F10" s="2" t="s">
        <v>231</v>
      </c>
    </row>
    <row r="11" spans="1:6" x14ac:dyDescent="0.35">
      <c r="A11" s="2" t="s">
        <v>48</v>
      </c>
      <c r="B11" s="2" t="s">
        <v>391</v>
      </c>
      <c r="C11" s="2" t="s">
        <v>406</v>
      </c>
      <c r="D11" s="2">
        <v>49</v>
      </c>
      <c r="E11" s="2">
        <v>38</v>
      </c>
      <c r="F11" s="2" t="s">
        <v>230</v>
      </c>
    </row>
    <row r="12" spans="1:6" x14ac:dyDescent="0.35">
      <c r="A12" s="2" t="s">
        <v>45</v>
      </c>
      <c r="B12" s="2" t="s">
        <v>391</v>
      </c>
      <c r="C12" s="2" t="s">
        <v>406</v>
      </c>
      <c r="D12" s="2">
        <v>48</v>
      </c>
      <c r="E12" s="2">
        <v>36</v>
      </c>
      <c r="F12" s="2" t="s">
        <v>232</v>
      </c>
    </row>
    <row r="13" spans="1:6" x14ac:dyDescent="0.35">
      <c r="A13" s="2" t="s">
        <v>52</v>
      </c>
      <c r="B13" s="2" t="s">
        <v>391</v>
      </c>
      <c r="C13" s="2" t="s">
        <v>406</v>
      </c>
      <c r="D13" s="2">
        <v>44</v>
      </c>
      <c r="E13" s="2">
        <v>39</v>
      </c>
      <c r="F13" s="2" t="s">
        <v>236</v>
      </c>
    </row>
    <row r="14" spans="1:6" x14ac:dyDescent="0.35">
      <c r="A14" s="2" t="s">
        <v>58</v>
      </c>
      <c r="B14" s="2" t="s">
        <v>391</v>
      </c>
      <c r="C14" s="2" t="s">
        <v>406</v>
      </c>
      <c r="D14" s="2">
        <v>36</v>
      </c>
      <c r="E14" s="2">
        <v>34</v>
      </c>
      <c r="F14" s="2" t="s">
        <v>243</v>
      </c>
    </row>
    <row r="15" spans="1:6" x14ac:dyDescent="0.35">
      <c r="A15" s="2" t="s">
        <v>59</v>
      </c>
      <c r="B15" s="2" t="s">
        <v>391</v>
      </c>
      <c r="C15" s="2" t="s">
        <v>406</v>
      </c>
      <c r="D15" s="2">
        <v>33</v>
      </c>
      <c r="E15" s="2">
        <v>28</v>
      </c>
      <c r="F15" s="2" t="s">
        <v>244</v>
      </c>
    </row>
    <row r="16" spans="1:6" x14ac:dyDescent="0.35">
      <c r="A16" s="2" t="s">
        <v>68</v>
      </c>
      <c r="B16" s="2" t="s">
        <v>391</v>
      </c>
      <c r="C16" s="2" t="s">
        <v>406</v>
      </c>
      <c r="D16" s="2">
        <v>31</v>
      </c>
      <c r="E16" s="2">
        <v>24</v>
      </c>
      <c r="F16" s="2" t="s">
        <v>248</v>
      </c>
    </row>
    <row r="17" spans="1:6" x14ac:dyDescent="0.35">
      <c r="A17" s="2" t="s">
        <v>396</v>
      </c>
      <c r="B17" s="2" t="s">
        <v>391</v>
      </c>
      <c r="C17" s="2" t="s">
        <v>406</v>
      </c>
      <c r="D17" s="2">
        <v>29</v>
      </c>
      <c r="E17" s="2">
        <v>29</v>
      </c>
      <c r="F17" s="2" t="s">
        <v>341</v>
      </c>
    </row>
    <row r="18" spans="1:6" x14ac:dyDescent="0.35">
      <c r="A18" s="2" t="s">
        <v>70</v>
      </c>
      <c r="B18" s="2" t="s">
        <v>391</v>
      </c>
      <c r="C18" s="2" t="s">
        <v>406</v>
      </c>
      <c r="D18" s="2">
        <v>25</v>
      </c>
      <c r="E18" s="2">
        <v>24</v>
      </c>
      <c r="F18" s="2" t="s">
        <v>256</v>
      </c>
    </row>
    <row r="19" spans="1:6" x14ac:dyDescent="0.35">
      <c r="A19" s="2" t="s">
        <v>400</v>
      </c>
      <c r="B19" s="2" t="s">
        <v>391</v>
      </c>
      <c r="C19" s="2" t="s">
        <v>406</v>
      </c>
      <c r="D19" s="2">
        <v>22</v>
      </c>
      <c r="E19" s="2">
        <v>22</v>
      </c>
      <c r="F19" s="2" t="s">
        <v>401</v>
      </c>
    </row>
    <row r="20" spans="1:6" x14ac:dyDescent="0.35">
      <c r="A20" s="2" t="s">
        <v>76</v>
      </c>
      <c r="B20" s="2" t="s">
        <v>391</v>
      </c>
      <c r="C20" s="2" t="s">
        <v>406</v>
      </c>
      <c r="D20" s="2">
        <v>22</v>
      </c>
      <c r="E20" s="2">
        <v>20</v>
      </c>
      <c r="F20" s="2" t="s">
        <v>261</v>
      </c>
    </row>
    <row r="21" spans="1:6" x14ac:dyDescent="0.35">
      <c r="A21" s="2" t="s">
        <v>75</v>
      </c>
      <c r="B21" s="2" t="s">
        <v>391</v>
      </c>
      <c r="C21" s="2" t="s">
        <v>406</v>
      </c>
      <c r="D21" s="2">
        <v>21</v>
      </c>
      <c r="E21" s="2">
        <v>20</v>
      </c>
      <c r="F21" s="2" t="s">
        <v>259</v>
      </c>
    </row>
    <row r="22" spans="1:6" x14ac:dyDescent="0.35">
      <c r="A22" s="2" t="s">
        <v>66</v>
      </c>
      <c r="B22" s="2" t="s">
        <v>391</v>
      </c>
      <c r="C22" s="2" t="s">
        <v>409</v>
      </c>
      <c r="D22" s="2">
        <v>29</v>
      </c>
      <c r="E22" s="2">
        <v>26</v>
      </c>
      <c r="F22" s="2" t="s">
        <v>252</v>
      </c>
    </row>
    <row r="23" spans="1:6" x14ac:dyDescent="0.35">
      <c r="A23" s="2" t="s">
        <v>262</v>
      </c>
      <c r="B23" s="2" t="s">
        <v>391</v>
      </c>
      <c r="C23" s="2" t="s">
        <v>409</v>
      </c>
      <c r="D23" s="2">
        <v>20</v>
      </c>
      <c r="E23" s="2">
        <v>20</v>
      </c>
      <c r="F23" s="2" t="s">
        <v>263</v>
      </c>
    </row>
    <row r="24" spans="1:6" x14ac:dyDescent="0.35">
      <c r="A24" s="2" t="s">
        <v>80</v>
      </c>
      <c r="B24" s="2" t="s">
        <v>391</v>
      </c>
      <c r="C24" s="2" t="s">
        <v>407</v>
      </c>
      <c r="D24" s="2">
        <v>133</v>
      </c>
      <c r="E24" s="2">
        <v>117</v>
      </c>
      <c r="F24" s="2" t="s">
        <v>267</v>
      </c>
    </row>
    <row r="25" spans="1:6" x14ac:dyDescent="0.35">
      <c r="A25" s="2" t="s">
        <v>83</v>
      </c>
      <c r="B25" s="2" t="s">
        <v>391</v>
      </c>
      <c r="C25" s="2" t="s">
        <v>407</v>
      </c>
      <c r="D25" s="2">
        <v>82</v>
      </c>
      <c r="E25" s="2">
        <v>79</v>
      </c>
      <c r="F25" s="2" t="s">
        <v>273</v>
      </c>
    </row>
    <row r="26" spans="1:6" x14ac:dyDescent="0.35">
      <c r="A26" s="2" t="s">
        <v>87</v>
      </c>
      <c r="B26" s="2" t="s">
        <v>391</v>
      </c>
      <c r="C26" s="2" t="s">
        <v>407</v>
      </c>
      <c r="D26" s="2">
        <v>79</v>
      </c>
      <c r="E26" s="2">
        <v>75</v>
      </c>
      <c r="F26" s="2" t="s">
        <v>276</v>
      </c>
    </row>
    <row r="27" spans="1:6" x14ac:dyDescent="0.35">
      <c r="A27" s="2" t="s">
        <v>89</v>
      </c>
      <c r="B27" s="2" t="s">
        <v>391</v>
      </c>
      <c r="C27" s="2" t="s">
        <v>407</v>
      </c>
      <c r="D27" s="2">
        <v>76</v>
      </c>
      <c r="E27" s="2">
        <v>70</v>
      </c>
      <c r="F27" s="2" t="s">
        <v>278</v>
      </c>
    </row>
    <row r="28" spans="1:6" x14ac:dyDescent="0.35">
      <c r="A28" s="2" t="s">
        <v>91</v>
      </c>
      <c r="B28" s="2" t="s">
        <v>391</v>
      </c>
      <c r="C28" s="2" t="s">
        <v>407</v>
      </c>
      <c r="D28" s="2">
        <v>68</v>
      </c>
      <c r="E28" s="2">
        <v>58</v>
      </c>
      <c r="F28" s="2" t="s">
        <v>280</v>
      </c>
    </row>
    <row r="29" spans="1:6" x14ac:dyDescent="0.35">
      <c r="A29" s="2" t="s">
        <v>92</v>
      </c>
      <c r="B29" s="2" t="s">
        <v>391</v>
      </c>
      <c r="C29" s="2" t="s">
        <v>407</v>
      </c>
      <c r="D29" s="2">
        <v>66</v>
      </c>
      <c r="E29" s="2">
        <v>34</v>
      </c>
      <c r="F29" s="2" t="s">
        <v>281</v>
      </c>
    </row>
    <row r="30" spans="1:6" x14ac:dyDescent="0.35">
      <c r="A30" s="2" t="s">
        <v>94</v>
      </c>
      <c r="B30" s="2" t="s">
        <v>391</v>
      </c>
      <c r="C30" s="2" t="s">
        <v>407</v>
      </c>
      <c r="D30" s="2">
        <v>62</v>
      </c>
      <c r="E30" s="2">
        <v>51</v>
      </c>
      <c r="F30" s="2" t="s">
        <v>283</v>
      </c>
    </row>
    <row r="31" spans="1:6" x14ac:dyDescent="0.35">
      <c r="A31" s="2" t="s">
        <v>95</v>
      </c>
      <c r="B31" s="2" t="s">
        <v>391</v>
      </c>
      <c r="C31" s="2" t="s">
        <v>407</v>
      </c>
      <c r="D31" s="2">
        <v>58</v>
      </c>
      <c r="E31" s="2">
        <v>49</v>
      </c>
      <c r="F31" s="2" t="s">
        <v>284</v>
      </c>
    </row>
    <row r="32" spans="1:6" x14ac:dyDescent="0.35">
      <c r="A32" s="2" t="s">
        <v>100</v>
      </c>
      <c r="B32" s="2" t="s">
        <v>391</v>
      </c>
      <c r="C32" s="2" t="s">
        <v>407</v>
      </c>
      <c r="D32" s="2">
        <v>54</v>
      </c>
      <c r="E32" s="2">
        <v>44</v>
      </c>
      <c r="F32" s="2" t="s">
        <v>289</v>
      </c>
    </row>
    <row r="33" spans="1:6" x14ac:dyDescent="0.35">
      <c r="A33" s="2" t="s">
        <v>105</v>
      </c>
      <c r="B33" s="2" t="s">
        <v>391</v>
      </c>
      <c r="C33" s="2" t="s">
        <v>407</v>
      </c>
      <c r="D33" s="2">
        <v>50</v>
      </c>
      <c r="E33" s="2">
        <v>37</v>
      </c>
      <c r="F33" s="2" t="s">
        <v>294</v>
      </c>
    </row>
    <row r="34" spans="1:6" x14ac:dyDescent="0.35">
      <c r="A34" s="2" t="s">
        <v>54</v>
      </c>
      <c r="B34" s="2" t="s">
        <v>391</v>
      </c>
      <c r="C34" s="2" t="s">
        <v>407</v>
      </c>
      <c r="D34" s="2">
        <v>41</v>
      </c>
      <c r="E34" s="2">
        <v>29</v>
      </c>
      <c r="F34" s="2" t="s">
        <v>238</v>
      </c>
    </row>
    <row r="35" spans="1:6" x14ac:dyDescent="0.35">
      <c r="A35" s="2" t="s">
        <v>112</v>
      </c>
      <c r="B35" s="2" t="s">
        <v>391</v>
      </c>
      <c r="C35" s="2" t="s">
        <v>407</v>
      </c>
      <c r="D35" s="2">
        <v>40</v>
      </c>
      <c r="E35" s="2">
        <v>39</v>
      </c>
      <c r="F35" s="2" t="s">
        <v>418</v>
      </c>
    </row>
    <row r="36" spans="1:6" x14ac:dyDescent="0.35">
      <c r="A36" s="2" t="s">
        <v>111</v>
      </c>
      <c r="B36" s="2" t="s">
        <v>391</v>
      </c>
      <c r="C36" s="2" t="s">
        <v>407</v>
      </c>
      <c r="D36" s="2">
        <v>40</v>
      </c>
      <c r="E36" s="2">
        <v>29</v>
      </c>
      <c r="F36" s="2" t="s">
        <v>299</v>
      </c>
    </row>
    <row r="37" spans="1:6" x14ac:dyDescent="0.35">
      <c r="A37" s="2" t="s">
        <v>116</v>
      </c>
      <c r="B37" s="2" t="s">
        <v>391</v>
      </c>
      <c r="C37" s="2" t="s">
        <v>407</v>
      </c>
      <c r="D37" s="2">
        <v>38</v>
      </c>
      <c r="E37" s="2">
        <v>36</v>
      </c>
      <c r="F37" s="2" t="s">
        <v>310</v>
      </c>
    </row>
    <row r="38" spans="1:6" x14ac:dyDescent="0.35">
      <c r="A38" s="2" t="s">
        <v>115</v>
      </c>
      <c r="B38" s="2" t="s">
        <v>391</v>
      </c>
      <c r="C38" s="2" t="s">
        <v>407</v>
      </c>
      <c r="D38" s="2">
        <v>38</v>
      </c>
      <c r="E38" s="2">
        <v>34</v>
      </c>
      <c r="F38" s="2" t="s">
        <v>309</v>
      </c>
    </row>
    <row r="39" spans="1:6" x14ac:dyDescent="0.35">
      <c r="A39" s="2" t="s">
        <v>119</v>
      </c>
      <c r="B39" s="2" t="s">
        <v>391</v>
      </c>
      <c r="C39" s="2" t="s">
        <v>407</v>
      </c>
      <c r="D39" s="2">
        <v>38</v>
      </c>
      <c r="E39" s="2">
        <v>33</v>
      </c>
      <c r="F39" s="2" t="s">
        <v>311</v>
      </c>
    </row>
    <row r="40" spans="1:6" x14ac:dyDescent="0.35">
      <c r="A40" s="2" t="s">
        <v>121</v>
      </c>
      <c r="B40" s="2" t="s">
        <v>391</v>
      </c>
      <c r="C40" s="2" t="s">
        <v>407</v>
      </c>
      <c r="D40" s="2">
        <v>35</v>
      </c>
      <c r="E40" s="2">
        <v>34</v>
      </c>
      <c r="F40" s="2" t="s">
        <v>316</v>
      </c>
    </row>
    <row r="41" spans="1:6" x14ac:dyDescent="0.35">
      <c r="A41" s="2" t="s">
        <v>120</v>
      </c>
      <c r="B41" s="2" t="s">
        <v>391</v>
      </c>
      <c r="C41" s="2" t="s">
        <v>407</v>
      </c>
      <c r="D41" s="2">
        <v>35</v>
      </c>
      <c r="E41" s="2">
        <v>30</v>
      </c>
      <c r="F41" s="2" t="s">
        <v>315</v>
      </c>
    </row>
    <row r="42" spans="1:6" x14ac:dyDescent="0.35">
      <c r="A42" s="2" t="s">
        <v>123</v>
      </c>
      <c r="B42" s="2" t="s">
        <v>391</v>
      </c>
      <c r="C42" s="2" t="s">
        <v>407</v>
      </c>
      <c r="D42" s="2">
        <v>34</v>
      </c>
      <c r="E42" s="2">
        <v>32</v>
      </c>
      <c r="F42" s="2" t="s">
        <v>317</v>
      </c>
    </row>
    <row r="43" spans="1:6" x14ac:dyDescent="0.35">
      <c r="A43" s="2" t="s">
        <v>127</v>
      </c>
      <c r="B43" s="2" t="s">
        <v>391</v>
      </c>
      <c r="C43" s="2" t="s">
        <v>407</v>
      </c>
      <c r="D43" s="2">
        <v>33</v>
      </c>
      <c r="E43" s="2">
        <v>30</v>
      </c>
      <c r="F43" s="2" t="s">
        <v>321</v>
      </c>
    </row>
    <row r="44" spans="1:6" x14ac:dyDescent="0.35">
      <c r="A44" s="2" t="s">
        <v>323</v>
      </c>
      <c r="B44" s="2" t="s">
        <v>391</v>
      </c>
      <c r="C44" s="2" t="s">
        <v>407</v>
      </c>
      <c r="D44" s="2">
        <v>33</v>
      </c>
      <c r="E44" s="2">
        <v>29</v>
      </c>
      <c r="F44" s="2" t="s">
        <v>324</v>
      </c>
    </row>
    <row r="45" spans="1:6" x14ac:dyDescent="0.35">
      <c r="A45" s="2" t="s">
        <v>128</v>
      </c>
      <c r="B45" s="2" t="s">
        <v>391</v>
      </c>
      <c r="C45" s="2" t="s">
        <v>407</v>
      </c>
      <c r="D45" s="2">
        <v>33</v>
      </c>
      <c r="E45" s="2">
        <v>27</v>
      </c>
      <c r="F45" s="2" t="s">
        <v>322</v>
      </c>
    </row>
    <row r="46" spans="1:6" x14ac:dyDescent="0.35">
      <c r="A46" s="2" t="s">
        <v>141</v>
      </c>
      <c r="B46" s="2" t="s">
        <v>391</v>
      </c>
      <c r="C46" s="2" t="s">
        <v>407</v>
      </c>
      <c r="D46" s="2">
        <v>32</v>
      </c>
      <c r="E46" s="2">
        <v>27</v>
      </c>
      <c r="F46" s="2" t="s">
        <v>330</v>
      </c>
    </row>
    <row r="47" spans="1:6" x14ac:dyDescent="0.35">
      <c r="A47" s="2" t="s">
        <v>136</v>
      </c>
      <c r="B47" s="2" t="s">
        <v>391</v>
      </c>
      <c r="C47" s="2" t="s">
        <v>407</v>
      </c>
      <c r="D47" s="2">
        <v>31</v>
      </c>
      <c r="E47" s="2">
        <v>30</v>
      </c>
      <c r="F47" s="2" t="s">
        <v>333</v>
      </c>
    </row>
    <row r="48" spans="1:6" x14ac:dyDescent="0.35">
      <c r="A48" s="2" t="s">
        <v>139</v>
      </c>
      <c r="B48" s="2" t="s">
        <v>391</v>
      </c>
      <c r="C48" s="2" t="s">
        <v>407</v>
      </c>
      <c r="D48" s="2">
        <v>30</v>
      </c>
      <c r="E48" s="2">
        <v>29</v>
      </c>
      <c r="F48" s="2" t="s">
        <v>337</v>
      </c>
    </row>
    <row r="49" spans="1:6" x14ac:dyDescent="0.35">
      <c r="A49" s="2" t="s">
        <v>64</v>
      </c>
      <c r="B49" s="2" t="s">
        <v>391</v>
      </c>
      <c r="C49" s="2" t="s">
        <v>407</v>
      </c>
      <c r="D49" s="2">
        <v>29</v>
      </c>
      <c r="E49" s="2">
        <v>29</v>
      </c>
      <c r="F49" s="2" t="s">
        <v>253</v>
      </c>
    </row>
    <row r="50" spans="1:6" x14ac:dyDescent="0.35">
      <c r="A50" s="2" t="s">
        <v>146</v>
      </c>
      <c r="B50" s="2" t="s">
        <v>391</v>
      </c>
      <c r="C50" s="2" t="s">
        <v>407</v>
      </c>
      <c r="D50" s="2">
        <v>28</v>
      </c>
      <c r="E50" s="2">
        <v>22</v>
      </c>
      <c r="F50" s="2" t="s">
        <v>344</v>
      </c>
    </row>
    <row r="51" spans="1:6" x14ac:dyDescent="0.35">
      <c r="A51" s="2" t="s">
        <v>172</v>
      </c>
      <c r="B51" s="2" t="s">
        <v>391</v>
      </c>
      <c r="C51" s="2" t="s">
        <v>407</v>
      </c>
      <c r="D51" s="2">
        <v>24</v>
      </c>
      <c r="E51" s="2">
        <v>20</v>
      </c>
      <c r="F51" s="2" t="s">
        <v>374</v>
      </c>
    </row>
    <row r="52" spans="1:6" x14ac:dyDescent="0.35">
      <c r="A52" s="2" t="s">
        <v>180</v>
      </c>
      <c r="B52" s="2" t="s">
        <v>391</v>
      </c>
      <c r="C52" s="2" t="s">
        <v>407</v>
      </c>
      <c r="D52" s="2">
        <v>23</v>
      </c>
      <c r="E52" s="2">
        <v>21</v>
      </c>
      <c r="F52" s="2" t="s">
        <v>382</v>
      </c>
    </row>
    <row r="53" spans="1:6" x14ac:dyDescent="0.35">
      <c r="A53" s="2" t="s">
        <v>164</v>
      </c>
      <c r="B53" s="2" t="s">
        <v>391</v>
      </c>
      <c r="C53" s="2" t="s">
        <v>407</v>
      </c>
      <c r="D53" s="2">
        <v>23</v>
      </c>
      <c r="E53" s="2">
        <v>20</v>
      </c>
      <c r="F53" s="2" t="s">
        <v>367</v>
      </c>
    </row>
    <row r="54" spans="1:6" x14ac:dyDescent="0.35">
      <c r="A54" s="2" t="s">
        <v>177</v>
      </c>
      <c r="B54" s="2" t="s">
        <v>391</v>
      </c>
      <c r="C54" s="2" t="s">
        <v>407</v>
      </c>
      <c r="D54" s="2">
        <v>21</v>
      </c>
      <c r="E54" s="2">
        <v>20</v>
      </c>
      <c r="F54" s="2" t="s">
        <v>380</v>
      </c>
    </row>
    <row r="55" spans="1:6" x14ac:dyDescent="0.35">
      <c r="A55" s="2" t="s">
        <v>124</v>
      </c>
      <c r="B55" s="2" t="s">
        <v>391</v>
      </c>
      <c r="C55" s="2" t="s">
        <v>408</v>
      </c>
      <c r="D55" s="2">
        <v>34</v>
      </c>
      <c r="E55" s="2">
        <v>25</v>
      </c>
      <c r="F55" s="2" t="s">
        <v>318</v>
      </c>
    </row>
    <row r="56" spans="1:6" x14ac:dyDescent="0.35">
      <c r="A56" s="2" t="s">
        <v>140</v>
      </c>
      <c r="B56" s="2" t="s">
        <v>391</v>
      </c>
      <c r="C56" s="2" t="s">
        <v>408</v>
      </c>
      <c r="D56" s="2">
        <v>30</v>
      </c>
      <c r="E56" s="2">
        <v>28</v>
      </c>
      <c r="F56" s="2" t="s">
        <v>338</v>
      </c>
    </row>
    <row r="57" spans="1:6" x14ac:dyDescent="0.35">
      <c r="A57" s="2" t="s">
        <v>142</v>
      </c>
      <c r="B57" s="2" t="s">
        <v>391</v>
      </c>
      <c r="C57" s="2" t="s">
        <v>408</v>
      </c>
      <c r="D57" s="2">
        <v>29</v>
      </c>
      <c r="E57" s="2">
        <v>25</v>
      </c>
      <c r="F57" s="2" t="s">
        <v>339</v>
      </c>
    </row>
    <row r="58" spans="1:6" x14ac:dyDescent="0.35">
      <c r="A58" s="2" t="s">
        <v>144</v>
      </c>
      <c r="B58" s="2" t="s">
        <v>391</v>
      </c>
      <c r="C58" s="2" t="s">
        <v>408</v>
      </c>
      <c r="D58" s="2">
        <v>28</v>
      </c>
      <c r="E58" s="2">
        <v>26</v>
      </c>
      <c r="F58" s="2" t="s">
        <v>342</v>
      </c>
    </row>
    <row r="59" spans="1:6" x14ac:dyDescent="0.35">
      <c r="A59" s="2" t="s">
        <v>148</v>
      </c>
      <c r="B59" s="2" t="s">
        <v>391</v>
      </c>
      <c r="C59" s="2" t="s">
        <v>408</v>
      </c>
      <c r="D59" s="2">
        <v>27</v>
      </c>
      <c r="E59" s="2">
        <v>25</v>
      </c>
      <c r="F59" s="2" t="s">
        <v>345</v>
      </c>
    </row>
    <row r="60" spans="1:6" x14ac:dyDescent="0.35">
      <c r="A60" s="2" t="s">
        <v>351</v>
      </c>
      <c r="B60" s="2" t="s">
        <v>391</v>
      </c>
      <c r="C60" s="2" t="s">
        <v>408</v>
      </c>
      <c r="D60" s="2">
        <v>26</v>
      </c>
      <c r="E60" s="2">
        <v>26</v>
      </c>
      <c r="F60" s="2" t="s">
        <v>352</v>
      </c>
    </row>
    <row r="61" spans="1:6" x14ac:dyDescent="0.35">
      <c r="A61" s="2" t="s">
        <v>154</v>
      </c>
      <c r="B61" s="2" t="s">
        <v>391</v>
      </c>
      <c r="C61" s="2" t="s">
        <v>408</v>
      </c>
      <c r="D61" s="2">
        <v>25</v>
      </c>
      <c r="E61" s="2">
        <v>23</v>
      </c>
      <c r="F61" s="2" t="s">
        <v>358</v>
      </c>
    </row>
    <row r="62" spans="1:6" x14ac:dyDescent="0.35">
      <c r="A62" s="2" t="s">
        <v>162</v>
      </c>
      <c r="B62" s="2" t="s">
        <v>391</v>
      </c>
      <c r="C62" s="2" t="s">
        <v>408</v>
      </c>
      <c r="D62" s="2">
        <v>24</v>
      </c>
      <c r="E62" s="2">
        <v>20</v>
      </c>
      <c r="F62" s="2" t="s">
        <v>383</v>
      </c>
    </row>
    <row r="63" spans="1:6" x14ac:dyDescent="0.35">
      <c r="A63" s="2" t="s">
        <v>166</v>
      </c>
      <c r="B63" s="2" t="s">
        <v>391</v>
      </c>
      <c r="C63" s="2" t="s">
        <v>408</v>
      </c>
      <c r="D63" s="2">
        <v>23</v>
      </c>
      <c r="E63" s="2">
        <v>23</v>
      </c>
      <c r="F63" s="2" t="s">
        <v>368</v>
      </c>
    </row>
    <row r="64" spans="1:6" x14ac:dyDescent="0.35">
      <c r="A64" s="2" t="s">
        <v>171</v>
      </c>
      <c r="B64" s="2" t="s">
        <v>391</v>
      </c>
      <c r="C64" s="2" t="s">
        <v>408</v>
      </c>
      <c r="D64" s="2">
        <v>22</v>
      </c>
      <c r="E64" s="2">
        <v>20</v>
      </c>
      <c r="F64" s="9" t="s">
        <v>373</v>
      </c>
    </row>
    <row r="65" spans="1:6" x14ac:dyDescent="0.35">
      <c r="A65" s="2" t="s">
        <v>179</v>
      </c>
      <c r="B65" s="2" t="s">
        <v>391</v>
      </c>
      <c r="C65" s="2" t="s">
        <v>408</v>
      </c>
      <c r="D65" s="2">
        <v>20</v>
      </c>
      <c r="E65" s="2">
        <v>20</v>
      </c>
      <c r="F65" s="2" t="s">
        <v>381</v>
      </c>
    </row>
    <row r="66" spans="1:6" x14ac:dyDescent="0.35">
      <c r="A66" s="2" t="s">
        <v>117</v>
      </c>
      <c r="B66" s="2" t="s">
        <v>391</v>
      </c>
      <c r="C66" s="2" t="s">
        <v>407</v>
      </c>
      <c r="D66" s="2">
        <v>37</v>
      </c>
      <c r="E66" s="2">
        <v>31</v>
      </c>
      <c r="F66" s="2" t="s">
        <v>313</v>
      </c>
    </row>
    <row r="67" spans="1:6" x14ac:dyDescent="0.35">
      <c r="A67" s="2" t="s">
        <v>126</v>
      </c>
      <c r="B67" s="2" t="s">
        <v>391</v>
      </c>
      <c r="C67" s="2" t="s">
        <v>408</v>
      </c>
      <c r="D67" s="2">
        <v>33</v>
      </c>
      <c r="E67" s="2">
        <v>27</v>
      </c>
      <c r="F67" s="2" t="s">
        <v>320</v>
      </c>
    </row>
    <row r="68" spans="1:6" x14ac:dyDescent="0.35">
      <c r="A68" s="2" t="s">
        <v>156</v>
      </c>
      <c r="B68" s="2" t="s">
        <v>391</v>
      </c>
      <c r="C68" s="2" t="s">
        <v>408</v>
      </c>
      <c r="D68" s="2">
        <v>27</v>
      </c>
      <c r="E68" s="2">
        <v>21</v>
      </c>
      <c r="F68" s="2" t="s">
        <v>360</v>
      </c>
    </row>
    <row r="69" spans="1:6" x14ac:dyDescent="0.35">
      <c r="A69" s="2" t="s">
        <v>25</v>
      </c>
      <c r="B69" s="10" t="s">
        <v>391</v>
      </c>
      <c r="C69" s="2" t="s">
        <v>406</v>
      </c>
      <c r="D69" s="2">
        <v>94</v>
      </c>
      <c r="E69" s="2">
        <v>84</v>
      </c>
      <c r="F69" s="2" t="s">
        <v>209</v>
      </c>
    </row>
    <row r="70" spans="1:6" x14ac:dyDescent="0.35">
      <c r="A70" s="2" t="s">
        <v>143</v>
      </c>
      <c r="B70" s="2" t="s">
        <v>391</v>
      </c>
      <c r="C70" s="2" t="s">
        <v>408</v>
      </c>
      <c r="D70" s="2">
        <v>29</v>
      </c>
      <c r="E70" s="2">
        <v>28</v>
      </c>
      <c r="F70" s="2" t="s">
        <v>340</v>
      </c>
    </row>
    <row r="71" spans="1:6" x14ac:dyDescent="0.35">
      <c r="A71" s="2" t="s">
        <v>163</v>
      </c>
      <c r="B71" s="2" t="s">
        <v>391</v>
      </c>
      <c r="C71" s="2" t="s">
        <v>408</v>
      </c>
      <c r="D71" s="2">
        <v>23</v>
      </c>
      <c r="E71" s="2">
        <v>23</v>
      </c>
      <c r="F71" s="2" t="s">
        <v>366</v>
      </c>
    </row>
    <row r="72" spans="1:6" x14ac:dyDescent="0.35">
      <c r="A72" s="2" t="s">
        <v>49</v>
      </c>
      <c r="B72" s="2" t="s">
        <v>391</v>
      </c>
      <c r="C72" s="2" t="s">
        <v>406</v>
      </c>
      <c r="D72" s="2">
        <v>48</v>
      </c>
      <c r="E72" s="2">
        <v>39</v>
      </c>
      <c r="F72" s="2" t="s">
        <v>233</v>
      </c>
    </row>
    <row r="73" spans="1:6" x14ac:dyDescent="0.35">
      <c r="A73" s="2" t="s">
        <v>73</v>
      </c>
      <c r="B73" s="2" t="s">
        <v>391</v>
      </c>
      <c r="C73" s="2" t="s">
        <v>406</v>
      </c>
      <c r="D73" s="2">
        <v>22</v>
      </c>
      <c r="E73" s="2">
        <v>21</v>
      </c>
      <c r="F73" s="2" t="s">
        <v>260</v>
      </c>
    </row>
    <row r="74" spans="1:6" x14ac:dyDescent="0.35">
      <c r="A74" s="2" t="s">
        <v>18</v>
      </c>
      <c r="B74" s="2" t="s">
        <v>391</v>
      </c>
      <c r="C74" s="2" t="s">
        <v>406</v>
      </c>
      <c r="D74" s="2">
        <v>130</v>
      </c>
      <c r="E74" s="2">
        <v>122</v>
      </c>
      <c r="F74" s="2" t="s">
        <v>199</v>
      </c>
    </row>
    <row r="75" spans="1:6" x14ac:dyDescent="0.35">
      <c r="A75" s="2" t="s">
        <v>35</v>
      </c>
      <c r="B75" s="2" t="s">
        <v>391</v>
      </c>
      <c r="C75" s="2" t="s">
        <v>406</v>
      </c>
      <c r="D75" s="2">
        <v>70</v>
      </c>
      <c r="E75" s="2">
        <v>55</v>
      </c>
      <c r="F75" s="2" t="s">
        <v>219</v>
      </c>
    </row>
    <row r="76" spans="1:6" x14ac:dyDescent="0.35">
      <c r="A76" s="2" t="s">
        <v>170</v>
      </c>
      <c r="B76" s="2" t="s">
        <v>391</v>
      </c>
      <c r="C76" s="2" t="s">
        <v>408</v>
      </c>
      <c r="D76" s="2">
        <v>22</v>
      </c>
      <c r="E76" s="2">
        <v>22</v>
      </c>
      <c r="F76" s="2" t="s">
        <v>372</v>
      </c>
    </row>
    <row r="77" spans="1:6" x14ac:dyDescent="0.35">
      <c r="A77" s="2" t="s">
        <v>16</v>
      </c>
      <c r="B77" s="2" t="s">
        <v>391</v>
      </c>
      <c r="C77" s="2" t="s">
        <v>406</v>
      </c>
      <c r="D77" s="2">
        <v>143</v>
      </c>
      <c r="E77" s="2">
        <v>132</v>
      </c>
      <c r="F77" s="2" t="s">
        <v>198</v>
      </c>
    </row>
    <row r="78" spans="1:6" x14ac:dyDescent="0.35">
      <c r="A78" s="2" t="s">
        <v>46</v>
      </c>
      <c r="B78" s="10" t="s">
        <v>391</v>
      </c>
      <c r="C78" s="2" t="s">
        <v>406</v>
      </c>
      <c r="D78" s="2">
        <v>52</v>
      </c>
      <c r="E78" s="2">
        <v>40</v>
      </c>
      <c r="F78" s="2" t="s">
        <v>227</v>
      </c>
    </row>
    <row r="79" spans="1:6" x14ac:dyDescent="0.35">
      <c r="A79" s="2" t="s">
        <v>55</v>
      </c>
      <c r="B79" s="2" t="s">
        <v>391</v>
      </c>
      <c r="C79" s="2" t="s">
        <v>406</v>
      </c>
      <c r="D79" s="2">
        <v>39</v>
      </c>
      <c r="E79" s="2">
        <v>30</v>
      </c>
      <c r="F79" s="2" t="s">
        <v>239</v>
      </c>
    </row>
    <row r="80" spans="1:6" x14ac:dyDescent="0.35">
      <c r="A80" s="2" t="s">
        <v>43</v>
      </c>
      <c r="B80" s="2" t="s">
        <v>391</v>
      </c>
      <c r="C80" s="2" t="s">
        <v>406</v>
      </c>
      <c r="D80" s="2">
        <v>50</v>
      </c>
      <c r="E80" s="2">
        <v>33</v>
      </c>
      <c r="F80" s="2" t="s">
        <v>228</v>
      </c>
    </row>
    <row r="81" spans="1:6" x14ac:dyDescent="0.35">
      <c r="A81" s="2" t="s">
        <v>3</v>
      </c>
      <c r="B81" s="2" t="s">
        <v>391</v>
      </c>
      <c r="C81" s="2" t="s">
        <v>406</v>
      </c>
      <c r="D81" s="2">
        <v>499</v>
      </c>
      <c r="E81" s="2">
        <v>454</v>
      </c>
      <c r="F81" s="2" t="s">
        <v>184</v>
      </c>
    </row>
    <row r="82" spans="1:6" x14ac:dyDescent="0.35">
      <c r="A82" s="2" t="s">
        <v>174</v>
      </c>
      <c r="B82" s="2" t="s">
        <v>397</v>
      </c>
      <c r="C82" s="2" t="s">
        <v>407</v>
      </c>
      <c r="D82" s="2">
        <v>22</v>
      </c>
      <c r="E82" s="2">
        <v>22</v>
      </c>
      <c r="F82" s="2" t="s">
        <v>376</v>
      </c>
    </row>
    <row r="83" spans="1:6" x14ac:dyDescent="0.35">
      <c r="A83" t="s">
        <v>405</v>
      </c>
      <c r="C83">
        <f>COUNTIFS(C2:C82,"ja")</f>
        <v>30</v>
      </c>
      <c r="D83">
        <f>SUBTOTAL(109,Tabelle7[Ges. Bew.])</f>
        <v>4870</v>
      </c>
      <c r="E83">
        <f>SUBTOTAL(109,Tabelle7[MA Bew.])</f>
        <v>4095</v>
      </c>
      <c r="F83">
        <f>SUBTOTAL(103,Tabelle7[Link])</f>
        <v>81</v>
      </c>
    </row>
  </sheetData>
  <hyperlinks>
    <hyperlink ref="F64" r:id="rId1" xr:uid="{326E3E32-2CA4-464C-9216-41D6A19CC2EE}"/>
  </hyperlinks>
  <pageMargins left="0.7" right="0.7" top="0.78740157499999996" bottom="0.78740157499999996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36B95-AB13-4C48-BD22-F5129E12A1D1}">
  <dimension ref="A1:F36"/>
  <sheetViews>
    <sheetView topLeftCell="A22" workbookViewId="0">
      <selection activeCell="C37" sqref="C37"/>
    </sheetView>
  </sheetViews>
  <sheetFormatPr baseColWidth="10" defaultRowHeight="14.5" x14ac:dyDescent="0.35"/>
  <cols>
    <col min="1" max="1" width="44.81640625" bestFit="1" customWidth="1"/>
    <col min="2" max="2" width="12" customWidth="1"/>
    <col min="4" max="4" width="11.36328125" customWidth="1"/>
    <col min="6" max="6" width="101" bestFit="1" customWidth="1"/>
  </cols>
  <sheetData>
    <row r="1" spans="1:6" x14ac:dyDescent="0.35">
      <c r="A1" t="s">
        <v>0</v>
      </c>
      <c r="B1" t="s">
        <v>398</v>
      </c>
      <c r="C1" t="s">
        <v>404</v>
      </c>
      <c r="D1" t="s">
        <v>385</v>
      </c>
      <c r="E1" t="s">
        <v>384</v>
      </c>
      <c r="F1" t="s">
        <v>181</v>
      </c>
    </row>
    <row r="2" spans="1:6" x14ac:dyDescent="0.35">
      <c r="A2" s="2" t="s">
        <v>2</v>
      </c>
      <c r="B2" s="2" t="s">
        <v>417</v>
      </c>
      <c r="C2" s="2" t="s">
        <v>406</v>
      </c>
      <c r="D2" s="2">
        <v>1322</v>
      </c>
      <c r="E2" s="2">
        <v>1213</v>
      </c>
      <c r="F2" s="2" t="s">
        <v>183</v>
      </c>
    </row>
    <row r="3" spans="1:6" x14ac:dyDescent="0.35">
      <c r="A3" s="2" t="s">
        <v>84</v>
      </c>
      <c r="B3" s="2" t="s">
        <v>417</v>
      </c>
      <c r="C3" s="2" t="s">
        <v>407</v>
      </c>
      <c r="D3" s="2">
        <v>81</v>
      </c>
      <c r="E3" s="2">
        <v>71</v>
      </c>
      <c r="F3" s="2" t="s">
        <v>274</v>
      </c>
    </row>
    <row r="4" spans="1:6" x14ac:dyDescent="0.35">
      <c r="A4" s="2" t="s">
        <v>50</v>
      </c>
      <c r="B4" s="2" t="s">
        <v>417</v>
      </c>
      <c r="C4" s="2" t="s">
        <v>406</v>
      </c>
      <c r="D4" s="2">
        <v>44</v>
      </c>
      <c r="E4" s="2">
        <v>35</v>
      </c>
      <c r="F4" s="2" t="s">
        <v>234</v>
      </c>
    </row>
    <row r="5" spans="1:6" x14ac:dyDescent="0.35">
      <c r="A5" s="2" t="s">
        <v>129</v>
      </c>
      <c r="B5" s="2" t="s">
        <v>417</v>
      </c>
      <c r="C5" s="2" t="s">
        <v>407</v>
      </c>
      <c r="D5" s="2">
        <v>32</v>
      </c>
      <c r="E5" s="2">
        <v>22</v>
      </c>
      <c r="F5" s="2" t="s">
        <v>327</v>
      </c>
    </row>
    <row r="6" spans="1:6" x14ac:dyDescent="0.35">
      <c r="A6" s="2" t="s">
        <v>395</v>
      </c>
      <c r="B6" s="2" t="s">
        <v>417</v>
      </c>
      <c r="C6" s="2" t="s">
        <v>408</v>
      </c>
      <c r="D6" s="2">
        <v>83</v>
      </c>
      <c r="E6" s="2">
        <v>36</v>
      </c>
      <c r="F6" s="2" t="s">
        <v>272</v>
      </c>
    </row>
    <row r="7" spans="1:6" x14ac:dyDescent="0.35">
      <c r="A7" s="2" t="s">
        <v>63</v>
      </c>
      <c r="B7" s="2" t="s">
        <v>417</v>
      </c>
      <c r="C7" s="2" t="s">
        <v>406</v>
      </c>
      <c r="D7" s="2">
        <v>29</v>
      </c>
      <c r="E7" s="2">
        <v>28</v>
      </c>
      <c r="F7" s="2" t="s">
        <v>251</v>
      </c>
    </row>
    <row r="8" spans="1:6" x14ac:dyDescent="0.35">
      <c r="A8" s="2" t="s">
        <v>394</v>
      </c>
      <c r="B8" s="2" t="s">
        <v>417</v>
      </c>
      <c r="C8" s="2" t="s">
        <v>407</v>
      </c>
      <c r="D8" s="2">
        <v>107</v>
      </c>
      <c r="E8" s="2">
        <v>103</v>
      </c>
      <c r="F8" s="2" t="s">
        <v>269</v>
      </c>
    </row>
    <row r="9" spans="1:6" x14ac:dyDescent="0.35">
      <c r="A9" s="2" t="s">
        <v>300</v>
      </c>
      <c r="B9" s="2" t="s">
        <v>417</v>
      </c>
      <c r="C9" s="2" t="s">
        <v>408</v>
      </c>
      <c r="D9" s="2">
        <v>44</v>
      </c>
      <c r="E9" s="2">
        <v>36</v>
      </c>
      <c r="F9" s="2" t="s">
        <v>301</v>
      </c>
    </row>
    <row r="10" spans="1:6" x14ac:dyDescent="0.35">
      <c r="A10" s="2" t="s">
        <v>393</v>
      </c>
      <c r="B10" s="2" t="s">
        <v>417</v>
      </c>
      <c r="C10" s="2" t="s">
        <v>406</v>
      </c>
      <c r="D10" s="2">
        <v>163</v>
      </c>
      <c r="E10" s="2">
        <v>151</v>
      </c>
      <c r="F10" s="2" t="s">
        <v>197</v>
      </c>
    </row>
    <row r="11" spans="1:6" x14ac:dyDescent="0.35">
      <c r="A11" s="2" t="s">
        <v>386</v>
      </c>
      <c r="B11" s="2" t="s">
        <v>417</v>
      </c>
      <c r="C11" s="2" t="s">
        <v>406</v>
      </c>
      <c r="D11" s="2">
        <v>99</v>
      </c>
      <c r="E11" s="2">
        <v>98</v>
      </c>
      <c r="F11" s="2" t="s">
        <v>206</v>
      </c>
    </row>
    <row r="12" spans="1:6" x14ac:dyDescent="0.35">
      <c r="A12" s="2" t="s">
        <v>27</v>
      </c>
      <c r="B12" s="2" t="s">
        <v>417</v>
      </c>
      <c r="C12" s="2" t="s">
        <v>406</v>
      </c>
      <c r="D12" s="2">
        <v>86</v>
      </c>
      <c r="E12" s="2">
        <v>67</v>
      </c>
      <c r="F12" s="2" t="s">
        <v>211</v>
      </c>
    </row>
    <row r="13" spans="1:6" x14ac:dyDescent="0.35">
      <c r="A13" s="2" t="s">
        <v>28</v>
      </c>
      <c r="B13" s="2" t="s">
        <v>417</v>
      </c>
      <c r="C13" s="2" t="s">
        <v>406</v>
      </c>
      <c r="D13" s="2">
        <v>80</v>
      </c>
      <c r="E13" s="2">
        <v>66</v>
      </c>
      <c r="F13" s="2" t="s">
        <v>213</v>
      </c>
    </row>
    <row r="14" spans="1:6" x14ac:dyDescent="0.35">
      <c r="A14" s="2" t="s">
        <v>114</v>
      </c>
      <c r="B14" s="2" t="s">
        <v>417</v>
      </c>
      <c r="C14" s="2" t="s">
        <v>407</v>
      </c>
      <c r="D14" s="2">
        <v>39</v>
      </c>
      <c r="E14" s="2">
        <v>28</v>
      </c>
      <c r="F14" s="2" t="s">
        <v>308</v>
      </c>
    </row>
    <row r="15" spans="1:6" x14ac:dyDescent="0.35">
      <c r="A15" s="2" t="s">
        <v>17</v>
      </c>
      <c r="B15" s="2" t="s">
        <v>417</v>
      </c>
      <c r="C15" s="2" t="s">
        <v>406</v>
      </c>
      <c r="D15" s="2">
        <v>135</v>
      </c>
      <c r="E15" s="2">
        <v>116</v>
      </c>
      <c r="F15" s="2" t="s">
        <v>200</v>
      </c>
    </row>
    <row r="16" spans="1:6" x14ac:dyDescent="0.35">
      <c r="A16" s="2" t="s">
        <v>161</v>
      </c>
      <c r="B16" s="2" t="s">
        <v>417</v>
      </c>
      <c r="C16" s="2" t="s">
        <v>408</v>
      </c>
      <c r="D16" s="2">
        <v>24</v>
      </c>
      <c r="E16" s="2">
        <v>24</v>
      </c>
      <c r="F16" s="2" t="s">
        <v>364</v>
      </c>
    </row>
    <row r="17" spans="1:6" x14ac:dyDescent="0.35">
      <c r="A17" s="2" t="s">
        <v>33</v>
      </c>
      <c r="B17" s="2" t="s">
        <v>417</v>
      </c>
      <c r="C17" s="2" t="s">
        <v>406</v>
      </c>
      <c r="D17" s="2">
        <v>71</v>
      </c>
      <c r="E17" s="2">
        <v>70</v>
      </c>
      <c r="F17" s="2" t="s">
        <v>218</v>
      </c>
    </row>
    <row r="18" spans="1:6" x14ac:dyDescent="0.35">
      <c r="A18" s="2" t="s">
        <v>130</v>
      </c>
      <c r="B18" s="2" t="s">
        <v>417</v>
      </c>
      <c r="C18" s="2" t="s">
        <v>408</v>
      </c>
      <c r="D18" s="2">
        <v>32</v>
      </c>
      <c r="E18" s="2">
        <v>25</v>
      </c>
      <c r="F18" s="2" t="s">
        <v>328</v>
      </c>
    </row>
    <row r="19" spans="1:6" x14ac:dyDescent="0.35">
      <c r="A19" s="2" t="s">
        <v>85</v>
      </c>
      <c r="B19" s="2" t="s">
        <v>417</v>
      </c>
      <c r="C19" s="2" t="s">
        <v>407</v>
      </c>
      <c r="D19" s="2">
        <v>85</v>
      </c>
      <c r="E19" s="2">
        <v>82</v>
      </c>
      <c r="F19" s="2" t="s">
        <v>271</v>
      </c>
    </row>
    <row r="20" spans="1:6" x14ac:dyDescent="0.35">
      <c r="A20" s="2" t="s">
        <v>387</v>
      </c>
      <c r="B20" s="2" t="s">
        <v>417</v>
      </c>
      <c r="C20" s="2" t="s">
        <v>406</v>
      </c>
      <c r="D20" s="2">
        <v>128</v>
      </c>
      <c r="E20" s="2">
        <v>84</v>
      </c>
      <c r="F20" s="2" t="s">
        <v>201</v>
      </c>
    </row>
    <row r="21" spans="1:6" x14ac:dyDescent="0.35">
      <c r="A21" s="2" t="s">
        <v>60</v>
      </c>
      <c r="B21" s="2" t="s">
        <v>417</v>
      </c>
      <c r="C21" s="2" t="s">
        <v>406</v>
      </c>
      <c r="D21" s="2">
        <v>32</v>
      </c>
      <c r="E21" s="2">
        <v>26</v>
      </c>
      <c r="F21" s="2" t="s">
        <v>245</v>
      </c>
    </row>
    <row r="22" spans="1:6" x14ac:dyDescent="0.35">
      <c r="A22" s="2" t="s">
        <v>65</v>
      </c>
      <c r="B22" s="2" t="s">
        <v>417</v>
      </c>
      <c r="C22" s="2" t="s">
        <v>409</v>
      </c>
      <c r="D22" s="2">
        <v>33</v>
      </c>
      <c r="E22" s="2">
        <v>20</v>
      </c>
      <c r="F22" s="2" t="s">
        <v>247</v>
      </c>
    </row>
    <row r="23" spans="1:6" x14ac:dyDescent="0.35">
      <c r="A23" s="2" t="s">
        <v>107</v>
      </c>
      <c r="B23" s="2" t="s">
        <v>417</v>
      </c>
      <c r="C23" s="2" t="s">
        <v>407</v>
      </c>
      <c r="D23" s="2">
        <v>45</v>
      </c>
      <c r="E23" s="2">
        <v>34</v>
      </c>
      <c r="F23" s="2" t="s">
        <v>296</v>
      </c>
    </row>
    <row r="24" spans="1:6" x14ac:dyDescent="0.35">
      <c r="A24" s="2" t="s">
        <v>134</v>
      </c>
      <c r="B24" s="2" t="s">
        <v>417</v>
      </c>
      <c r="C24" s="2" t="s">
        <v>407</v>
      </c>
      <c r="D24" s="2">
        <v>32</v>
      </c>
      <c r="E24" s="2">
        <v>30</v>
      </c>
      <c r="F24" s="2" t="s">
        <v>326</v>
      </c>
    </row>
    <row r="25" spans="1:6" x14ac:dyDescent="0.35">
      <c r="A25" s="2" t="s">
        <v>169</v>
      </c>
      <c r="B25" s="2" t="s">
        <v>417</v>
      </c>
      <c r="C25" s="2" t="s">
        <v>408</v>
      </c>
      <c r="D25" s="2">
        <v>23</v>
      </c>
      <c r="E25" s="2">
        <v>20</v>
      </c>
      <c r="F25" s="2" t="s">
        <v>371</v>
      </c>
    </row>
    <row r="26" spans="1:6" x14ac:dyDescent="0.35">
      <c r="A26" s="2" t="s">
        <v>72</v>
      </c>
      <c r="B26" s="2" t="s">
        <v>417</v>
      </c>
      <c r="C26" s="2" t="s">
        <v>406</v>
      </c>
      <c r="D26" s="2">
        <v>25</v>
      </c>
      <c r="E26" s="2">
        <v>22</v>
      </c>
      <c r="F26" s="2" t="s">
        <v>257</v>
      </c>
    </row>
    <row r="27" spans="1:6" x14ac:dyDescent="0.35">
      <c r="A27" s="2" t="s">
        <v>151</v>
      </c>
      <c r="B27" s="2" t="s">
        <v>417</v>
      </c>
      <c r="C27" s="2" t="s">
        <v>408</v>
      </c>
      <c r="D27" s="2">
        <v>26</v>
      </c>
      <c r="E27" s="2">
        <v>24</v>
      </c>
      <c r="F27" s="2" t="s">
        <v>348</v>
      </c>
    </row>
    <row r="28" spans="1:6" x14ac:dyDescent="0.35">
      <c r="A28" s="2" t="s">
        <v>135</v>
      </c>
      <c r="B28" s="2" t="s">
        <v>417</v>
      </c>
      <c r="C28" s="2" t="s">
        <v>407</v>
      </c>
      <c r="D28" s="2">
        <v>32</v>
      </c>
      <c r="E28" s="2">
        <v>29</v>
      </c>
      <c r="F28" s="2" t="s">
        <v>329</v>
      </c>
    </row>
    <row r="29" spans="1:6" x14ac:dyDescent="0.35">
      <c r="A29" s="2" t="s">
        <v>138</v>
      </c>
      <c r="B29" s="2" t="s">
        <v>417</v>
      </c>
      <c r="C29" s="2" t="s">
        <v>407</v>
      </c>
      <c r="D29" s="2">
        <v>30</v>
      </c>
      <c r="E29" s="2">
        <v>29</v>
      </c>
      <c r="F29" s="2" t="s">
        <v>335</v>
      </c>
    </row>
    <row r="30" spans="1:6" x14ac:dyDescent="0.35">
      <c r="A30" s="2" t="s">
        <v>4</v>
      </c>
      <c r="B30" s="2" t="s">
        <v>417</v>
      </c>
      <c r="C30" s="2" t="s">
        <v>406</v>
      </c>
      <c r="D30" s="2">
        <v>492</v>
      </c>
      <c r="E30" s="2">
        <v>420</v>
      </c>
      <c r="F30" s="2" t="s">
        <v>185</v>
      </c>
    </row>
    <row r="31" spans="1:6" x14ac:dyDescent="0.35">
      <c r="A31" s="2" t="s">
        <v>57</v>
      </c>
      <c r="B31" s="2" t="s">
        <v>417</v>
      </c>
      <c r="C31" s="2" t="s">
        <v>406</v>
      </c>
      <c r="D31" s="2">
        <v>35</v>
      </c>
      <c r="E31" s="2">
        <v>30</v>
      </c>
      <c r="F31" s="2" t="s">
        <v>242</v>
      </c>
    </row>
    <row r="32" spans="1:6" x14ac:dyDescent="0.35">
      <c r="A32" s="2" t="s">
        <v>32</v>
      </c>
      <c r="B32" s="2" t="s">
        <v>417</v>
      </c>
      <c r="C32" s="2" t="s">
        <v>406</v>
      </c>
      <c r="D32" s="2">
        <v>80</v>
      </c>
      <c r="E32" s="2">
        <v>43</v>
      </c>
      <c r="F32" s="2" t="s">
        <v>212</v>
      </c>
    </row>
    <row r="33" spans="1:6" x14ac:dyDescent="0.35">
      <c r="A33" s="2" t="s">
        <v>62</v>
      </c>
      <c r="B33" s="2" t="s">
        <v>417</v>
      </c>
      <c r="C33" s="2" t="s">
        <v>406</v>
      </c>
      <c r="D33" s="2">
        <v>30</v>
      </c>
      <c r="E33" s="2">
        <v>30</v>
      </c>
      <c r="F33" s="2" t="s">
        <v>250</v>
      </c>
    </row>
    <row r="34" spans="1:6" x14ac:dyDescent="0.35">
      <c r="A34" s="2" t="s">
        <v>147</v>
      </c>
      <c r="B34" s="2" t="s">
        <v>417</v>
      </c>
      <c r="C34" s="2" t="s">
        <v>407</v>
      </c>
      <c r="D34" s="2">
        <v>30</v>
      </c>
      <c r="E34" s="2">
        <v>30</v>
      </c>
      <c r="F34" s="2" t="s">
        <v>336</v>
      </c>
    </row>
    <row r="35" spans="1:6" x14ac:dyDescent="0.35">
      <c r="A35" s="2" t="s">
        <v>402</v>
      </c>
      <c r="B35" s="2" t="s">
        <v>417</v>
      </c>
      <c r="C35" s="2" t="s">
        <v>407</v>
      </c>
      <c r="D35" s="2">
        <v>41</v>
      </c>
      <c r="E35" s="2">
        <v>31</v>
      </c>
      <c r="F35" s="2" t="s">
        <v>403</v>
      </c>
    </row>
    <row r="36" spans="1:6" x14ac:dyDescent="0.35">
      <c r="A36" t="s">
        <v>405</v>
      </c>
      <c r="C36">
        <f>COUNTIFS(C2:C35,"ja")</f>
        <v>16</v>
      </c>
      <c r="D36">
        <f>SUBTOTAL(109,Tabelle8[Ges. Bew.])</f>
        <v>3670</v>
      </c>
      <c r="E36">
        <f>SUBTOTAL(109,Tabelle8[MA Bew.])</f>
        <v>3173</v>
      </c>
      <c r="F36">
        <f>SUBTOTAL(103,Tabelle8[Link])</f>
        <v>34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81344-CB88-4BD2-8396-E4D4251462C6}">
  <dimension ref="A1:C28"/>
  <sheetViews>
    <sheetView tabSelected="1" workbookViewId="0">
      <selection activeCell="G8" sqref="G8"/>
    </sheetView>
  </sheetViews>
  <sheetFormatPr baseColWidth="10" defaultRowHeight="14.5" x14ac:dyDescent="0.35"/>
  <cols>
    <col min="2" max="2" width="23.7265625" customWidth="1"/>
    <col min="3" max="3" width="12" bestFit="1" customWidth="1"/>
  </cols>
  <sheetData>
    <row r="1" spans="1:2" x14ac:dyDescent="0.35">
      <c r="A1" t="s">
        <v>413</v>
      </c>
      <c r="B1" t="s">
        <v>414</v>
      </c>
    </row>
    <row r="2" spans="1:2" x14ac:dyDescent="0.35">
      <c r="A2" t="s">
        <v>388</v>
      </c>
      <c r="B2">
        <f>Tabelle5[[#Totals],[MA Bew.]]</f>
        <v>4645</v>
      </c>
    </row>
    <row r="3" spans="1:2" x14ac:dyDescent="0.35">
      <c r="A3" t="s">
        <v>389</v>
      </c>
      <c r="B3">
        <f>Tabelle6[[#Totals],[MA Bew.]]</f>
        <v>2791</v>
      </c>
    </row>
    <row r="4" spans="1:2" x14ac:dyDescent="0.35">
      <c r="A4" t="s">
        <v>391</v>
      </c>
      <c r="B4">
        <f>Tabelle7[[#Totals],[MA Bew.]]</f>
        <v>4095</v>
      </c>
    </row>
    <row r="5" spans="1:2" x14ac:dyDescent="0.35">
      <c r="A5" t="s">
        <v>412</v>
      </c>
      <c r="B5">
        <f>Tabelle8[[#Totals],[MA Bew.]]</f>
        <v>3173</v>
      </c>
    </row>
    <row r="24" spans="1:3" x14ac:dyDescent="0.35">
      <c r="A24" s="7" t="s">
        <v>413</v>
      </c>
      <c r="B24" s="8" t="s">
        <v>0</v>
      </c>
      <c r="C24" s="8" t="s">
        <v>415</v>
      </c>
    </row>
    <row r="25" spans="1:3" x14ac:dyDescent="0.35">
      <c r="A25" s="5" t="s">
        <v>388</v>
      </c>
      <c r="B25" s="6">
        <v>38</v>
      </c>
      <c r="C25" s="6">
        <f>Tabelle5[[#Totals],[MA Bew.]]</f>
        <v>4645</v>
      </c>
    </row>
    <row r="26" spans="1:3" x14ac:dyDescent="0.35">
      <c r="A26" s="3" t="s">
        <v>389</v>
      </c>
      <c r="B26" s="4">
        <v>45</v>
      </c>
      <c r="C26" s="4">
        <f>Tabelle6[[#Totals],[MA Bew.]]</f>
        <v>2791</v>
      </c>
    </row>
    <row r="27" spans="1:3" x14ac:dyDescent="0.35">
      <c r="A27" s="5" t="s">
        <v>391</v>
      </c>
      <c r="B27" s="6">
        <v>81</v>
      </c>
      <c r="C27" s="6">
        <f>Tabelle7[[#Totals],[MA Bew.]]</f>
        <v>4095</v>
      </c>
    </row>
    <row r="28" spans="1:3" x14ac:dyDescent="0.35">
      <c r="A28" s="3" t="s">
        <v>412</v>
      </c>
      <c r="B28" s="4">
        <v>34</v>
      </c>
      <c r="C28" s="4">
        <f>Tabelle8[[#Totals],[MA Bew.]]</f>
        <v>3173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Überblick</vt:lpstr>
      <vt:lpstr>Bund</vt:lpstr>
      <vt:lpstr>Land</vt:lpstr>
      <vt:lpstr>Kommune</vt:lpstr>
      <vt:lpstr>SV &amp; weitere</vt:lpstr>
      <vt:lpstr>Auswertung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Winkens</dc:creator>
  <cp:lastModifiedBy>Sara Winkens</cp:lastModifiedBy>
  <dcterms:created xsi:type="dcterms:W3CDTF">2021-09-20T14:05:58Z</dcterms:created>
  <dcterms:modified xsi:type="dcterms:W3CDTF">2022-05-26T09:48:21Z</dcterms:modified>
</cp:coreProperties>
</file>