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slicers/slicer6.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0c08dac22484e494/Desktop/"/>
    </mc:Choice>
  </mc:AlternateContent>
  <xr:revisionPtr revIDLastSave="1" documentId="8_{D10BB63C-F7A5-4862-8E97-144B2B841519}" xr6:coauthVersionLast="47" xr6:coauthVersionMax="47" xr10:uidLastSave="{3F619C56-6C28-4663-90F4-F9C8F06CEB35}"/>
  <bookViews>
    <workbookView xWindow="-108" yWindow="-108" windowWidth="23256" windowHeight="12456" activeTab="11" xr2:uid="{00000000-000D-0000-FFFF-FFFF00000000}"/>
  </bookViews>
  <sheets>
    <sheet name="DataSet" sheetId="11" r:id="rId1"/>
    <sheet name="1" sheetId="14" r:id="rId2"/>
    <sheet name="2" sheetId="25" r:id="rId3"/>
    <sheet name="3" sheetId="15" r:id="rId4"/>
    <sheet name="4" sheetId="12" r:id="rId5"/>
    <sheet name="5" sheetId="16" r:id="rId6"/>
    <sheet name="6" sheetId="26" r:id="rId7"/>
    <sheet name="7" sheetId="18" r:id="rId8"/>
    <sheet name="8" sheetId="20" r:id="rId9"/>
    <sheet name="9" sheetId="19" r:id="rId10"/>
    <sheet name="10" sheetId="22" r:id="rId11"/>
    <sheet name="11" sheetId="21" r:id="rId12"/>
    <sheet name="12" sheetId="23" r:id="rId13"/>
    <sheet name="Dashboard" sheetId="27" r:id="rId14"/>
  </sheets>
  <definedNames>
    <definedName name="_xlcn.WorksheetConnection_DataSetA1H711" hidden="1">DataSet!$A$1:$J$71</definedName>
    <definedName name="dataset">DataSet!$A$1:$I$71</definedName>
    <definedName name="Slicer_Age_Group">#N/A</definedName>
    <definedName name="Slicer_Gender">#N/A</definedName>
    <definedName name="Slicer_Gender1">#N/A</definedName>
    <definedName name="Slicer_Insurance_Type1">#N/A</definedName>
    <definedName name="Slicer_Medical_Condition">#N/A</definedName>
  </definedNames>
  <calcPr calcId="191029"/>
  <pivotCaches>
    <pivotCache cacheId="0" r:id="rId15"/>
    <pivotCache cacheId="1" r:id="rId16"/>
    <pivotCache cacheId="76" r:id="rId17"/>
    <pivotCache cacheId="79" r:id="rId18"/>
  </pivotCaches>
  <extLst>
    <ext xmlns:x14="http://schemas.microsoft.com/office/spreadsheetml/2009/9/main" uri="{876F7934-8845-4945-9796-88D515C7AA90}">
      <x14:pivotCaches>
        <pivotCache cacheId="4"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Set!$A$1:$H$71"/>
        </x15:modelTables>
      </x15:dataModel>
    </ext>
  </extLst>
</workbook>
</file>

<file path=xl/calcChain.xml><?xml version="1.0" encoding="utf-8"?>
<calcChain xmlns="http://schemas.openxmlformats.org/spreadsheetml/2006/main">
  <c r="J71" i="11" l="1"/>
  <c r="C71" i="11"/>
  <c r="D71" i="11" s="1"/>
  <c r="J70" i="11"/>
  <c r="C70" i="11"/>
  <c r="D70" i="11" s="1"/>
  <c r="J69" i="11"/>
  <c r="C69" i="11"/>
  <c r="D69" i="11" s="1"/>
  <c r="J68" i="11"/>
  <c r="C68" i="11"/>
  <c r="D68" i="11" s="1"/>
  <c r="J67" i="11"/>
  <c r="C67" i="11"/>
  <c r="D67" i="11" s="1"/>
  <c r="J66" i="11"/>
  <c r="C66" i="11"/>
  <c r="D66" i="11" s="1"/>
  <c r="J65" i="11"/>
  <c r="C65" i="11"/>
  <c r="D65" i="11" s="1"/>
  <c r="J64" i="11"/>
  <c r="C64" i="11"/>
  <c r="D64" i="11" s="1"/>
  <c r="J63" i="11"/>
  <c r="C63" i="11"/>
  <c r="D63" i="11" s="1"/>
  <c r="J62" i="11"/>
  <c r="C62" i="11"/>
  <c r="D62" i="11" s="1"/>
  <c r="J61" i="11"/>
  <c r="C61" i="11"/>
  <c r="D61" i="11" s="1"/>
  <c r="J60" i="11"/>
  <c r="C60" i="11"/>
  <c r="D60" i="11" s="1"/>
  <c r="J59" i="11"/>
  <c r="C59" i="11"/>
  <c r="D59" i="11" s="1"/>
  <c r="J58" i="11"/>
  <c r="C58" i="11"/>
  <c r="D58" i="11" s="1"/>
  <c r="J57" i="11"/>
  <c r="C57" i="11"/>
  <c r="D57" i="11" s="1"/>
  <c r="J56" i="11"/>
  <c r="C56" i="11"/>
  <c r="D56" i="11" s="1"/>
  <c r="J55" i="11"/>
  <c r="C55" i="11"/>
  <c r="D55" i="11" s="1"/>
  <c r="J54" i="11"/>
  <c r="C54" i="11"/>
  <c r="D54" i="11" s="1"/>
  <c r="J53" i="11"/>
  <c r="C53" i="11"/>
  <c r="D53" i="11" s="1"/>
  <c r="J52" i="11"/>
  <c r="C52" i="11"/>
  <c r="D52" i="11" s="1"/>
  <c r="J51" i="11"/>
  <c r="C51" i="11"/>
  <c r="D51" i="11" s="1"/>
  <c r="J50" i="11"/>
  <c r="C50" i="11"/>
  <c r="D50" i="11" s="1"/>
  <c r="J49" i="11"/>
  <c r="C49" i="11"/>
  <c r="D49" i="11" s="1"/>
  <c r="J48" i="11"/>
  <c r="C48" i="11"/>
  <c r="D48" i="11" s="1"/>
  <c r="J47" i="11"/>
  <c r="C47" i="11"/>
  <c r="D47" i="11" s="1"/>
  <c r="J46" i="11"/>
  <c r="C46" i="11"/>
  <c r="D46" i="11" s="1"/>
  <c r="J45" i="11"/>
  <c r="C45" i="11"/>
  <c r="D45" i="11" s="1"/>
  <c r="J44" i="11"/>
  <c r="C44" i="11"/>
  <c r="D44" i="11" s="1"/>
  <c r="J43" i="11"/>
  <c r="C43" i="11"/>
  <c r="D43" i="11" s="1"/>
  <c r="J42" i="11"/>
  <c r="C42" i="11"/>
  <c r="D42" i="11" s="1"/>
  <c r="J41" i="11"/>
  <c r="C41" i="11"/>
  <c r="D41" i="11" s="1"/>
  <c r="J40" i="11"/>
  <c r="C40" i="11"/>
  <c r="D40" i="11" s="1"/>
  <c r="J39" i="11"/>
  <c r="C39" i="11"/>
  <c r="D39" i="11" s="1"/>
  <c r="J38" i="11"/>
  <c r="C38" i="11"/>
  <c r="D38" i="11" s="1"/>
  <c r="J37" i="11"/>
  <c r="C37" i="11"/>
  <c r="D37" i="11" s="1"/>
  <c r="J36" i="11"/>
  <c r="C36" i="11"/>
  <c r="D36" i="11" s="1"/>
  <c r="J35" i="11"/>
  <c r="C35" i="11"/>
  <c r="D35" i="11" s="1"/>
  <c r="J34" i="11"/>
  <c r="C34" i="11"/>
  <c r="D34" i="11" s="1"/>
  <c r="J33" i="11"/>
  <c r="C33" i="11"/>
  <c r="D33" i="11" s="1"/>
  <c r="J32" i="11"/>
  <c r="C32" i="11"/>
  <c r="D32" i="11" s="1"/>
  <c r="J31" i="11"/>
  <c r="C31" i="11"/>
  <c r="D31" i="11" s="1"/>
  <c r="J30" i="11"/>
  <c r="C30" i="11"/>
  <c r="D30" i="11" s="1"/>
  <c r="J29" i="11"/>
  <c r="C29" i="11"/>
  <c r="D29" i="11" s="1"/>
  <c r="J28" i="11"/>
  <c r="C28" i="11"/>
  <c r="D28" i="11" s="1"/>
  <c r="J27" i="11"/>
  <c r="C27" i="11"/>
  <c r="D27" i="11" s="1"/>
  <c r="J26" i="11"/>
  <c r="C26" i="11"/>
  <c r="D26" i="11" s="1"/>
  <c r="J25" i="11"/>
  <c r="C25" i="11"/>
  <c r="D25" i="11" s="1"/>
  <c r="J24" i="11"/>
  <c r="C24" i="11"/>
  <c r="D24" i="11" s="1"/>
  <c r="J23" i="11"/>
  <c r="C23" i="11"/>
  <c r="D23" i="11" s="1"/>
  <c r="J22" i="11"/>
  <c r="C22" i="11"/>
  <c r="D22" i="11" s="1"/>
  <c r="J21" i="11"/>
  <c r="C21" i="11"/>
  <c r="D21" i="11" s="1"/>
  <c r="J20" i="11"/>
  <c r="C20" i="11"/>
  <c r="D20" i="11" s="1"/>
  <c r="J19" i="11"/>
  <c r="C19" i="11"/>
  <c r="D19" i="11" s="1"/>
  <c r="J18" i="11"/>
  <c r="C18" i="11"/>
  <c r="D18" i="11" s="1"/>
  <c r="J17" i="11"/>
  <c r="C17" i="11"/>
  <c r="D17" i="11" s="1"/>
  <c r="J16" i="11"/>
  <c r="C16" i="11"/>
  <c r="D16" i="11" s="1"/>
  <c r="J15" i="11"/>
  <c r="C15" i="11"/>
  <c r="D15" i="11" s="1"/>
  <c r="J14" i="11"/>
  <c r="C14" i="11"/>
  <c r="D14" i="11" s="1"/>
  <c r="J13" i="11"/>
  <c r="C13" i="11"/>
  <c r="D13" i="11" s="1"/>
  <c r="J12" i="11"/>
  <c r="C12" i="11"/>
  <c r="D12" i="11" s="1"/>
  <c r="J11" i="11"/>
  <c r="C11" i="11"/>
  <c r="D11" i="11" s="1"/>
  <c r="J10" i="11"/>
  <c r="C10" i="11"/>
  <c r="D10" i="11" s="1"/>
  <c r="J9" i="11"/>
  <c r="C9" i="11"/>
  <c r="D9" i="11" s="1"/>
  <c r="J8" i="11"/>
  <c r="C8" i="11"/>
  <c r="D8" i="11" s="1"/>
  <c r="J7" i="11"/>
  <c r="C7" i="11"/>
  <c r="D7" i="11" s="1"/>
  <c r="J6" i="11"/>
  <c r="C6" i="11"/>
  <c r="D6" i="11" s="1"/>
  <c r="J5" i="11"/>
  <c r="C5" i="11"/>
  <c r="D5" i="11" s="1"/>
  <c r="J4" i="11"/>
  <c r="C4" i="11"/>
  <c r="D4" i="11" s="1"/>
  <c r="J3" i="11"/>
  <c r="C3" i="11"/>
  <c r="D3" i="11" s="1"/>
  <c r="J2" i="11"/>
  <c r="C2" i="11"/>
  <c r="D2"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DC3561-F4C5-4EAC-9076-9987B2F429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2BEFED-CF97-4F2D-BA37-DFB5AEBAF3D5}" name="WorksheetConnection_DataSet!$A$1:$H$71" type="102" refreshedVersion="8" minRefreshableVersion="5">
    <extLst>
      <ext xmlns:x15="http://schemas.microsoft.com/office/spreadsheetml/2010/11/main" uri="{DE250136-89BD-433C-8126-D09CA5730AF9}">
        <x15:connection id="Range" autoDelete="1">
          <x15:rangePr sourceName="_xlcn.WorksheetConnection_DataSetA1H711"/>
        </x15:connection>
      </ext>
    </extLst>
  </connection>
</connections>
</file>

<file path=xl/sharedStrings.xml><?xml version="1.0" encoding="utf-8"?>
<sst xmlns="http://schemas.openxmlformats.org/spreadsheetml/2006/main" count="366" uniqueCount="56">
  <si>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</si>
  <si>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</si>
  <si>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</si>
  <si>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</si>
  <si>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</si>
  <si>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</si>
  <si>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</si>
  <si>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</si>
  <si>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</si>
  <si>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</si>
  <si>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</si>
  <si>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</si>
  <si>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</si>
  <si>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</si>
  <si>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</si>
  <si>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</si>
  <si>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</si>
  <si>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</si>
  <si>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</si>
  <si>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</si>
  <si>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</si>
  <si>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Sum of Treatment_Cost</t>
  </si>
  <si>
    <t>Column Labels</t>
  </si>
  <si>
    <t>Grand Total</t>
  </si>
  <si>
    <t>Row Labels</t>
  </si>
  <si>
    <t>Average of Treatment_Cost</t>
  </si>
  <si>
    <t>Sum of Patient_ID</t>
  </si>
  <si>
    <t>Count of Patient_ID</t>
  </si>
  <si>
    <t>Average of Age</t>
  </si>
  <si>
    <t>2021</t>
  </si>
  <si>
    <t>2022</t>
  </si>
  <si>
    <t>2023</t>
  </si>
  <si>
    <t>2024</t>
  </si>
  <si>
    <t>Age Group</t>
  </si>
  <si>
    <t>20-29</t>
  </si>
  <si>
    <t>30-39</t>
  </si>
  <si>
    <t>40-49</t>
  </si>
  <si>
    <t>50-59</t>
  </si>
  <si>
    <t>60-69</t>
  </si>
  <si>
    <t>70-79</t>
  </si>
  <si>
    <t>80-89</t>
  </si>
  <si>
    <t>Que.1 Average of Treatement Cost by Gender</t>
  </si>
  <si>
    <t>Que.3 Average Treatment Cost by Insurance type</t>
  </si>
  <si>
    <t>Que.4 Most Common Medical Condition</t>
  </si>
  <si>
    <t>Que 5. Total treatment cost by Medical condition</t>
  </si>
  <si>
    <t>Que7.Distribution of Pateints by Insurance Type and Gender</t>
  </si>
  <si>
    <t>Que.8 Total treatment Cost by Insurance Type and Medial Condition</t>
  </si>
  <si>
    <t>Que 9. Average Age of Patients by Medical Conditions</t>
  </si>
  <si>
    <t>Que.10 Percentage of Patients with Chronic Conditions</t>
  </si>
  <si>
    <t>Que11. Comparison of Treatment Cost overt time</t>
  </si>
  <si>
    <t>Que12. Total Treatment cost by insurance type over time</t>
  </si>
  <si>
    <t>Time Taken</t>
  </si>
  <si>
    <t>Leaving Date</t>
  </si>
  <si>
    <t>Que2.Distribution of Patients by Age Group</t>
  </si>
  <si>
    <t>Que 6. Average Treatment Cost by Age Group and Gender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</si>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</sst>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2" fillId="0" borderId="0" xfId="0" applyFont="1"/>
    <xf numFmtId="0" fontId="3" fillId="0" borderId="0" xfId="0" applyFont="1"/>
    <xf numFmtId="12"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'1'!$B$8</c:f>
              <c:strCache>
                <c:ptCount val="1"/>
                <c:pt idx="0">
                  <c:v>Total</c:v>
                </c:pt>
              </c:strCache>
            </c:strRef>
          </c:tx>
          <c:spPr>
            <a:solidFill>
              <a:schemeClr val="accent1"/>
            </a:solidFill>
            <a:ln>
              <a:noFill/>
            </a:ln>
            <a:effectLst/>
          </c:spPr>
          <c:invertIfNegative val="0"/>
          <c:cat>
            <c:strRef>
              <c:f>'1'!$A$9:$A$11</c:f>
              <c:strCache>
                <c:ptCount val="2"/>
                <c:pt idx="0">
                  <c:v>Female</c:v>
                </c:pt>
                <c:pt idx="1">
                  <c:v>Male</c:v>
                </c:pt>
              </c:strCache>
            </c:strRef>
          </c:cat>
          <c:val>
            <c:numRef>
              <c:f>'1'!$B$9:$B$11</c:f>
              <c:numCache>
                <c:formatCode>General</c:formatCode>
                <c:ptCount val="2"/>
                <c:pt idx="0">
                  <c:v>977.14285714285711</c:v>
                </c:pt>
                <c:pt idx="1">
                  <c:v>1291.4285714285713</c:v>
                </c:pt>
              </c:numCache>
            </c:numRef>
          </c:val>
          <c:extLst>
            <c:ext xmlns:c16="http://schemas.microsoft.com/office/drawing/2014/chart" uri="{C3380CC4-5D6E-409C-BE32-E72D297353CC}">
              <c16:uniqueId val="{00000000-E340-40D4-B8A0-D4FD9E228251}"/>
            </c:ext>
          </c:extLst>
        </c:ser>
        <c:dLbls>
          <c:showLegendKey val="0"/>
          <c:showVal val="0"/>
          <c:showCatName val="0"/>
          <c:showSerName val="0"/>
          <c:showPercent val="0"/>
          <c:showBubbleSize val="0"/>
        </c:dLbls>
        <c:gapWidth val="219"/>
        <c:overlap val="-27"/>
        <c:axId val="2078663023"/>
        <c:axId val="284530591"/>
      </c:barChart>
      <c:catAx>
        <c:axId val="207866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30591"/>
        <c:crosses val="autoZero"/>
        <c:auto val="1"/>
        <c:lblAlgn val="ctr"/>
        <c:lblOffset val="100"/>
        <c:noMultiLvlLbl val="0"/>
      </c:catAx>
      <c:valAx>
        <c:axId val="28453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6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[Project02.P1.Healthcare.xlsx]10!PivotTable12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'10'!$B$9</c:f>
              <c:strCache>
                <c:ptCount val="1"/>
                <c:pt idx="0">
                  <c:v>Total</c:v>
                </c:pt>
              </c:strCache>
            </c:strRef>
          </c:tx>
          <c:spPr>
            <a:solidFill>
              <a:schemeClr val="accent1"/>
            </a:solidFill>
            <a:ln>
              <a:noFill/>
            </a:ln>
            <a:effectLst/>
          </c:spPr>
          <c:invertIfNegative val="0"/>
          <c:cat>
            <c:strRef>
              <c:f>'10'!$A$10:$A$19</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'10'!$B$10:$B$19</c:f>
              <c:numCache>
                <c:formatCode>0.00%</c:formatCode>
                <c:ptCount val="9"/>
                <c:pt idx="0">
                  <c:v>0.1166394779771615</c:v>
                </c:pt>
                <c:pt idx="1">
                  <c:v>0.15252854812398042</c:v>
                </c:pt>
                <c:pt idx="2">
                  <c:v>8.9722675367047311E-2</c:v>
                </c:pt>
                <c:pt idx="3">
                  <c:v>0.13539967373572595</c:v>
                </c:pt>
                <c:pt idx="4">
                  <c:v>0.1402936378466558</c:v>
                </c:pt>
                <c:pt idx="5">
                  <c:v>0.12479608482871125</c:v>
                </c:pt>
                <c:pt idx="6">
                  <c:v>3.7520391517128875E-2</c:v>
                </c:pt>
                <c:pt idx="7">
                  <c:v>0.10766721044045677</c:v>
                </c:pt>
                <c:pt idx="8">
                  <c:v>9.543230016313213E-2</c:v>
                </c:pt>
              </c:numCache>
            </c:numRef>
          </c:val>
          <c:extLst>
            <c:ext xmlns:c16="http://schemas.microsoft.com/office/drawing/2014/chart" uri="{C3380CC4-5D6E-409C-BE32-E72D297353CC}">
              <c16:uniqueId val="{00000002-68DE-4AA1-846D-158703048A4B}"/>
            </c:ext>
          </c:extLst>
        </c:ser>
        <c:dLbls>
          <c:showLegendKey val="0"/>
          <c:showVal val="0"/>
          <c:showCatName val="0"/>
          <c:showSerName val="0"/>
          <c:showPercent val="0"/>
          <c:showBubbleSize val="0"/>
        </c:dLbls>
        <c:gapWidth val="219"/>
        <c:overlap val="-27"/>
        <c:axId val="442426511"/>
        <c:axId val="442428431"/>
      </c:barChart>
      <c:catAx>
        <c:axId val="44242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28431"/>
        <c:crosses val="autoZero"/>
        <c:auto val="1"/>
        <c:lblAlgn val="ctr"/>
        <c:lblOffset val="100"/>
        <c:noMultiLvlLbl val="0"/>
      </c:catAx>
      <c:valAx>
        <c:axId val="442428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2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[Project02.P1.Healthcare.xlsx]10!PivotTable12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'10'!$B$9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DB-4A2E-ACFA-263E38631F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DB-4A2E-ACFA-263E38631F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DB-4A2E-ACFA-263E38631F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DB-4A2E-ACFA-263E38631F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DB-4A2E-ACFA-263E38631FF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9DB-4A2E-ACFA-263E38631FF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9DB-4A2E-ACFA-263E38631FF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9DB-4A2E-ACFA-263E38631FF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9DB-4A2E-ACFA-263E38631F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'10'!$A$10:$A$19</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'10'!$B$10:$B$19</c:f>
              <c:numCache>
                <c:formatCode>0.00%</c:formatCode>
                <c:ptCount val="9"/>
                <c:pt idx="0">
                  <c:v>0.1166394779771615</c:v>
                </c:pt>
                <c:pt idx="1">
                  <c:v>0.15252854812398042</c:v>
                </c:pt>
                <c:pt idx="2">
                  <c:v>8.9722675367047311E-2</c:v>
                </c:pt>
                <c:pt idx="3">
                  <c:v>0.13539967373572595</c:v>
                </c:pt>
                <c:pt idx="4">
                  <c:v>0.1402936378466558</c:v>
                </c:pt>
                <c:pt idx="5">
                  <c:v>0.12479608482871125</c:v>
                </c:pt>
                <c:pt idx="6">
                  <c:v>3.7520391517128875E-2</c:v>
                </c:pt>
                <c:pt idx="7">
                  <c:v>0.10766721044045677</c:v>
                </c:pt>
                <c:pt idx="8">
                  <c:v>9.543230016313213E-2</c:v>
                </c:pt>
              </c:numCache>
            </c:numRef>
          </c:val>
          <c:extLst>
            <c:ext xmlns:c16="http://schemas.microsoft.com/office/drawing/2014/chart" uri="{C3380CC4-5D6E-409C-BE32-E72D297353CC}">
              <c16:uniqueId val="{00000000-6AB1-43B8-9D60-2E1E7D8DC6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[Project02.P1.Healthcare.xlsx]11!PivotTable16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572178477690289"/>
          <c:w val="0.63986351706036748"/>
          <c:h val="0.65853091280256637"/>
        </c:manualLayout>
      </c:layout>
      <c:barChart>
        <c:barDir val="col"/>
        <c:grouping val="clustered"/>
        <c:varyColors val="0"/>
        <c:ser>
          <c:idx val="0"/>
          <c:order val="0"/>
          <c:tx>
            <c:strRef>
              <c:f>'11'!$B$8:$B$9</c:f>
              <c:strCache>
                <c:ptCount val="1"/>
                <c:pt idx="0">
                  <c:v>Medicaid</c:v>
                </c:pt>
              </c:strCache>
            </c:strRef>
          </c:tx>
          <c:spPr>
            <a:solidFill>
              <a:schemeClr val="accent1"/>
            </a:solidFill>
            <a:ln>
              <a:noFill/>
            </a:ln>
            <a:effectLst/>
          </c:spPr>
          <c:invertIfNegative val="0"/>
          <c:cat>
            <c:strRef>
              <c:f>'11'!$A$10:$A$14</c:f>
              <c:strCache>
                <c:ptCount val="4"/>
                <c:pt idx="0">
                  <c:v>2021</c:v>
                </c:pt>
                <c:pt idx="1">
                  <c:v>2022</c:v>
                </c:pt>
                <c:pt idx="2">
                  <c:v>2023</c:v>
                </c:pt>
                <c:pt idx="3">
                  <c:v>2024</c:v>
                </c:pt>
              </c:strCache>
            </c:strRef>
          </c:cat>
          <c:val>
            <c:numRef>
              <c:f>'11'!$B$10:$B$14</c:f>
              <c:numCache>
                <c:formatCode>General</c:formatCode>
                <c:ptCount val="4"/>
                <c:pt idx="0">
                  <c:v>600</c:v>
                </c:pt>
                <c:pt idx="1">
                  <c:v>1200</c:v>
                </c:pt>
                <c:pt idx="2">
                  <c:v>1500</c:v>
                </c:pt>
                <c:pt idx="3">
                  <c:v>300</c:v>
                </c:pt>
              </c:numCache>
            </c:numRef>
          </c:val>
          <c:extLst>
            <c:ext xmlns:c16="http://schemas.microsoft.com/office/drawing/2014/chart" uri="{C3380CC4-5D6E-409C-BE32-E72D297353CC}">
              <c16:uniqueId val="{00000000-7AA6-4387-99DC-6809167102A3}"/>
            </c:ext>
          </c:extLst>
        </c:ser>
        <c:ser>
          <c:idx val="1"/>
          <c:order val="1"/>
          <c:tx>
            <c:strRef>
              <c:f>'11'!$C$8:$C$9</c:f>
              <c:strCache>
                <c:ptCount val="1"/>
                <c:pt idx="0">
                  <c:v>Medicare</c:v>
                </c:pt>
              </c:strCache>
            </c:strRef>
          </c:tx>
          <c:spPr>
            <a:solidFill>
              <a:schemeClr val="accent2"/>
            </a:solidFill>
            <a:ln>
              <a:noFill/>
            </a:ln>
            <a:effectLst/>
          </c:spPr>
          <c:invertIfNegative val="0"/>
          <c:cat>
            <c:strRef>
              <c:f>'11'!$A$10:$A$14</c:f>
              <c:strCache>
                <c:ptCount val="4"/>
                <c:pt idx="0">
                  <c:v>2021</c:v>
                </c:pt>
                <c:pt idx="1">
                  <c:v>2022</c:v>
                </c:pt>
                <c:pt idx="2">
                  <c:v>2023</c:v>
                </c:pt>
                <c:pt idx="3">
                  <c:v>2024</c:v>
                </c:pt>
              </c:strCache>
            </c:strRef>
          </c:cat>
          <c:val>
            <c:numRef>
              <c:f>'11'!$C$10:$C$14</c:f>
              <c:numCache>
                <c:formatCode>General</c:formatCode>
                <c:ptCount val="4"/>
                <c:pt idx="0">
                  <c:v>1500</c:v>
                </c:pt>
                <c:pt idx="1">
                  <c:v>7200</c:v>
                </c:pt>
                <c:pt idx="2">
                  <c:v>10800</c:v>
                </c:pt>
                <c:pt idx="3">
                  <c:v>3200</c:v>
                </c:pt>
              </c:numCache>
            </c:numRef>
          </c:val>
          <c:extLst>
            <c:ext xmlns:c16="http://schemas.microsoft.com/office/drawing/2014/chart" uri="{C3380CC4-5D6E-409C-BE32-E72D297353CC}">
              <c16:uniqueId val="{00000008-58B1-4C6E-9B70-AEEA1D1403FE}"/>
            </c:ext>
          </c:extLst>
        </c:ser>
        <c:ser>
          <c:idx val="2"/>
          <c:order val="2"/>
          <c:tx>
            <c:strRef>
              <c:f>'11'!$D$8:$D$9</c:f>
              <c:strCache>
                <c:ptCount val="1"/>
                <c:pt idx="0">
                  <c:v>Private</c:v>
                </c:pt>
              </c:strCache>
            </c:strRef>
          </c:tx>
          <c:spPr>
            <a:solidFill>
              <a:schemeClr val="accent3"/>
            </a:solidFill>
            <a:ln>
              <a:noFill/>
            </a:ln>
            <a:effectLst/>
          </c:spPr>
          <c:invertIfNegative val="0"/>
          <c:cat>
            <c:strRef>
              <c:f>'11'!$A$10:$A$14</c:f>
              <c:strCache>
                <c:ptCount val="4"/>
                <c:pt idx="0">
                  <c:v>2021</c:v>
                </c:pt>
                <c:pt idx="1">
                  <c:v>2022</c:v>
                </c:pt>
                <c:pt idx="2">
                  <c:v>2023</c:v>
                </c:pt>
                <c:pt idx="3">
                  <c:v>2024</c:v>
                </c:pt>
              </c:strCache>
            </c:strRef>
          </c:cat>
          <c:val>
            <c:numRef>
              <c:f>'11'!$D$10:$D$14</c:f>
              <c:numCache>
                <c:formatCode>General</c:formatCode>
                <c:ptCount val="4"/>
                <c:pt idx="0">
                  <c:v>1300</c:v>
                </c:pt>
                <c:pt idx="1">
                  <c:v>1500</c:v>
                </c:pt>
                <c:pt idx="2">
                  <c:v>3000</c:v>
                </c:pt>
                <c:pt idx="3">
                  <c:v>2100</c:v>
                </c:pt>
              </c:numCache>
            </c:numRef>
          </c:val>
          <c:extLst>
            <c:ext xmlns:c16="http://schemas.microsoft.com/office/drawing/2014/chart" uri="{C3380CC4-5D6E-409C-BE32-E72D297353CC}">
              <c16:uniqueId val="{00000009-58B1-4C6E-9B70-AEEA1D1403FE}"/>
            </c:ext>
          </c:extLst>
        </c:ser>
        <c:dLbls>
          <c:showLegendKey val="0"/>
          <c:showVal val="0"/>
          <c:showCatName val="0"/>
          <c:showSerName val="0"/>
          <c:showPercent val="0"/>
          <c:showBubbleSize val="0"/>
        </c:dLbls>
        <c:gapWidth val="219"/>
        <c:overlap val="-27"/>
        <c:axId val="442423631"/>
        <c:axId val="442405391"/>
      </c:barChart>
      <c:catAx>
        <c:axId val="44242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05391"/>
        <c:crosses val="autoZero"/>
        <c:auto val="1"/>
        <c:lblAlgn val="ctr"/>
        <c:lblOffset val="100"/>
        <c:noMultiLvlLbl val="0"/>
      </c:catAx>
      <c:valAx>
        <c:axId val="44240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2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[Project02.P1.Healthcare.xlsx]12!PivotTable32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'12'!$B$4:$B$5</c:f>
              <c:strCache>
                <c:ptCount val="1"/>
                <c:pt idx="0">
                  <c:v>Medicaid</c:v>
                </c:pt>
              </c:strCache>
            </c:strRef>
          </c:tx>
          <c:spPr>
            <a:solidFill>
              <a:schemeClr val="accent1"/>
            </a:solidFill>
            <a:ln>
              <a:noFill/>
            </a:ln>
            <a:effectLst/>
          </c:spPr>
          <c:invertIfNegative val="0"/>
          <c:cat>
            <c:strRef>
              <c:f>'12'!$A$6:$A$10</c:f>
              <c:strCache>
                <c:ptCount val="4"/>
                <c:pt idx="0">
                  <c:v>2021</c:v>
                </c:pt>
                <c:pt idx="1">
                  <c:v>2022</c:v>
                </c:pt>
                <c:pt idx="2">
                  <c:v>2023</c:v>
                </c:pt>
                <c:pt idx="3">
                  <c:v>2024</c:v>
                </c:pt>
              </c:strCache>
            </c:strRef>
          </c:cat>
          <c:val>
            <c:numRef>
              <c:f>'12'!$B$6:$B$10</c:f>
              <c:numCache>
                <c:formatCode>General</c:formatCode>
                <c:ptCount val="4"/>
                <c:pt idx="0">
                  <c:v>600</c:v>
                </c:pt>
                <c:pt idx="1">
                  <c:v>1200</c:v>
                </c:pt>
                <c:pt idx="2">
                  <c:v>1500</c:v>
                </c:pt>
                <c:pt idx="3">
                  <c:v>300</c:v>
                </c:pt>
              </c:numCache>
            </c:numRef>
          </c:val>
          <c:extLst>
            <c:ext xmlns:c16="http://schemas.microsoft.com/office/drawing/2014/chart" uri="{C3380CC4-5D6E-409C-BE32-E72D297353CC}">
              <c16:uniqueId val="{00000000-40DF-49A3-9F16-D25651DBFAF3}"/>
            </c:ext>
          </c:extLst>
        </c:ser>
        <c:ser>
          <c:idx val="1"/>
          <c:order val="1"/>
          <c:tx>
            <c:strRef>
              <c:f>'12'!$C$4:$C$5</c:f>
              <c:strCache>
                <c:ptCount val="1"/>
                <c:pt idx="0">
                  <c:v>Medicare</c:v>
                </c:pt>
              </c:strCache>
            </c:strRef>
          </c:tx>
          <c:spPr>
            <a:solidFill>
              <a:schemeClr val="accent2"/>
            </a:solidFill>
            <a:ln>
              <a:noFill/>
            </a:ln>
            <a:effectLst/>
          </c:spPr>
          <c:invertIfNegative val="0"/>
          <c:cat>
            <c:strRef>
              <c:f>'12'!$A$6:$A$10</c:f>
              <c:strCache>
                <c:ptCount val="4"/>
                <c:pt idx="0">
                  <c:v>2021</c:v>
                </c:pt>
                <c:pt idx="1">
                  <c:v>2022</c:v>
                </c:pt>
                <c:pt idx="2">
                  <c:v>2023</c:v>
                </c:pt>
                <c:pt idx="3">
                  <c:v>2024</c:v>
                </c:pt>
              </c:strCache>
            </c:strRef>
          </c:cat>
          <c:val>
            <c:numRef>
              <c:f>'12'!$C$6:$C$10</c:f>
              <c:numCache>
                <c:formatCode>General</c:formatCode>
                <c:ptCount val="4"/>
                <c:pt idx="0">
                  <c:v>1500</c:v>
                </c:pt>
                <c:pt idx="1">
                  <c:v>7200</c:v>
                </c:pt>
                <c:pt idx="2">
                  <c:v>10800</c:v>
                </c:pt>
                <c:pt idx="3">
                  <c:v>3200</c:v>
                </c:pt>
              </c:numCache>
            </c:numRef>
          </c:val>
          <c:extLst>
            <c:ext xmlns:c16="http://schemas.microsoft.com/office/drawing/2014/chart" uri="{C3380CC4-5D6E-409C-BE32-E72D297353CC}">
              <c16:uniqueId val="{00000008-CD98-48E1-9838-EED1EB2AD8FA}"/>
            </c:ext>
          </c:extLst>
        </c:ser>
        <c:ser>
          <c:idx val="2"/>
          <c:order val="2"/>
          <c:tx>
            <c:strRef>
              <c:f>'12'!$D$4:$D$5</c:f>
              <c:strCache>
                <c:ptCount val="1"/>
                <c:pt idx="0">
                  <c:v>Private</c:v>
                </c:pt>
              </c:strCache>
            </c:strRef>
          </c:tx>
          <c:spPr>
            <a:solidFill>
              <a:schemeClr val="accent3"/>
            </a:solidFill>
            <a:ln>
              <a:noFill/>
            </a:ln>
            <a:effectLst/>
          </c:spPr>
          <c:invertIfNegative val="0"/>
          <c:cat>
            <c:strRef>
              <c:f>'12'!$A$6:$A$10</c:f>
              <c:strCache>
                <c:ptCount val="4"/>
                <c:pt idx="0">
                  <c:v>2021</c:v>
                </c:pt>
                <c:pt idx="1">
                  <c:v>2022</c:v>
                </c:pt>
                <c:pt idx="2">
                  <c:v>2023</c:v>
                </c:pt>
                <c:pt idx="3">
                  <c:v>2024</c:v>
                </c:pt>
              </c:strCache>
            </c:strRef>
          </c:cat>
          <c:val>
            <c:numRef>
              <c:f>'12'!$D$6:$D$10</c:f>
              <c:numCache>
                <c:formatCode>General</c:formatCode>
                <c:ptCount val="4"/>
                <c:pt idx="0">
                  <c:v>1300</c:v>
                </c:pt>
                <c:pt idx="1">
                  <c:v>1500</c:v>
                </c:pt>
                <c:pt idx="2">
                  <c:v>3000</c:v>
                </c:pt>
                <c:pt idx="3">
                  <c:v>2100</c:v>
                </c:pt>
              </c:numCache>
            </c:numRef>
          </c:val>
          <c:extLst>
            <c:ext xmlns:c16="http://schemas.microsoft.com/office/drawing/2014/chart" uri="{C3380CC4-5D6E-409C-BE32-E72D297353CC}">
              <c16:uniqueId val="{00000009-CD98-48E1-9838-EED1EB2AD8FA}"/>
            </c:ext>
          </c:extLst>
        </c:ser>
        <c:dLbls>
          <c:showLegendKey val="0"/>
          <c:showVal val="0"/>
          <c:showCatName val="0"/>
          <c:showSerName val="0"/>
          <c:showPercent val="0"/>
          <c:showBubbleSize val="0"/>
        </c:dLbls>
        <c:gapWidth val="219"/>
        <c:overlap val="-27"/>
        <c:axId val="284524831"/>
        <c:axId val="284531071"/>
      </c:barChart>
      <c:catAx>
        <c:axId val="28452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31071"/>
        <c:crosses val="autoZero"/>
        <c:auto val="1"/>
        <c:lblAlgn val="ctr"/>
        <c:lblOffset val="100"/>
        <c:noMultiLvlLbl val="0"/>
      </c:catAx>
      <c:valAx>
        <c:axId val="28453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2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[Project02.P1.Healthcare.xlsx]1!PivotTable2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'1'!$B$8</c:f>
              <c:strCache>
                <c:ptCount val="1"/>
                <c:pt idx="0">
                  <c:v>Total</c:v>
                </c:pt>
              </c:strCache>
            </c:strRef>
          </c:tx>
          <c:spPr>
            <a:solidFill>
              <a:schemeClr val="accent1"/>
            </a:solidFill>
            <a:ln>
              <a:noFill/>
            </a:ln>
            <a:effectLst/>
          </c:spPr>
          <c:invertIfNegative val="0"/>
          <c:cat>
            <c:strRef>
              <c:f>'1'!$A$9:$A$11</c:f>
              <c:strCache>
                <c:ptCount val="2"/>
                <c:pt idx="0">
                  <c:v>Female</c:v>
                </c:pt>
                <c:pt idx="1">
                  <c:v>Male</c:v>
                </c:pt>
              </c:strCache>
            </c:strRef>
          </c:cat>
          <c:val>
            <c:numRef>
              <c:f>'1'!$B$9:$B$11</c:f>
              <c:numCache>
                <c:formatCode>General</c:formatCode>
                <c:ptCount val="2"/>
                <c:pt idx="0">
                  <c:v>977.14285714285711</c:v>
                </c:pt>
                <c:pt idx="1">
                  <c:v>1291.4285714285713</c:v>
                </c:pt>
              </c:numCache>
            </c:numRef>
          </c:val>
          <c:extLst>
            <c:ext xmlns:c16="http://schemas.microsoft.com/office/drawing/2014/chart" uri="{C3380CC4-5D6E-409C-BE32-E72D297353CC}">
              <c16:uniqueId val="{00000000-A48E-4A85-901A-5CAD2DF3C801}"/>
            </c:ext>
          </c:extLst>
        </c:ser>
        <c:dLbls>
          <c:showLegendKey val="0"/>
          <c:showVal val="0"/>
          <c:showCatName val="0"/>
          <c:showSerName val="0"/>
          <c:showPercent val="0"/>
          <c:showBubbleSize val="0"/>
        </c:dLbls>
        <c:gapWidth val="219"/>
        <c:overlap val="-27"/>
        <c:axId val="2078663023"/>
        <c:axId val="284530591"/>
      </c:barChart>
      <c:catAx>
        <c:axId val="207866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30591"/>
        <c:crosses val="autoZero"/>
        <c:auto val="1"/>
        <c:lblAlgn val="ctr"/>
        <c:lblOffset val="100"/>
        <c:noMultiLvlLbl val="0"/>
      </c:catAx>
      <c:valAx>
        <c:axId val="28453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6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[Project02.P1.Healthcare.xlsx]2!PivotTable28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'2'!$B$7</c:f>
              <c:strCache>
                <c:ptCount val="1"/>
                <c:pt idx="0">
                  <c:v>Total</c:v>
                </c:pt>
              </c:strCache>
            </c:strRef>
          </c:tx>
          <c:spPr>
            <a:solidFill>
              <a:schemeClr val="accent1"/>
            </a:solidFill>
            <a:ln>
              <a:noFill/>
            </a:ln>
            <a:effectLst/>
          </c:spPr>
          <c:invertIfNegative val="0"/>
          <c:cat>
            <c:strRef>
              <c:f>'2'!$A$8:$A$15</c:f>
              <c:strCache>
                <c:ptCount val="7"/>
                <c:pt idx="0">
                  <c:v>20-29</c:v>
                </c:pt>
                <c:pt idx="1">
                  <c:v>30-39</c:v>
                </c:pt>
                <c:pt idx="2">
                  <c:v>40-49</c:v>
                </c:pt>
                <c:pt idx="3">
                  <c:v>50-59</c:v>
                </c:pt>
                <c:pt idx="4">
                  <c:v>60-69</c:v>
                </c:pt>
                <c:pt idx="5">
                  <c:v>70-79</c:v>
                </c:pt>
                <c:pt idx="6">
                  <c:v>80-89</c:v>
                </c:pt>
              </c:strCache>
            </c:strRef>
          </c:cat>
          <c:val>
            <c:numRef>
              <c:f>'2'!$B$8:$B$15</c:f>
              <c:numCache>
                <c:formatCode>General</c:formatCode>
                <c:ptCount val="7"/>
                <c:pt idx="0">
                  <c:v>4</c:v>
                </c:pt>
                <c:pt idx="1">
                  <c:v>10</c:v>
                </c:pt>
                <c:pt idx="2">
                  <c:v>16</c:v>
                </c:pt>
                <c:pt idx="3">
                  <c:v>15</c:v>
                </c:pt>
                <c:pt idx="4">
                  <c:v>15</c:v>
                </c:pt>
                <c:pt idx="5">
                  <c:v>9</c:v>
                </c:pt>
                <c:pt idx="6">
                  <c:v>1</c:v>
                </c:pt>
              </c:numCache>
            </c:numRef>
          </c:val>
          <c:extLst>
            <c:ext xmlns:c16="http://schemas.microsoft.com/office/drawing/2014/chart" uri="{C3380CC4-5D6E-409C-BE32-E72D297353CC}">
              <c16:uniqueId val="{00000000-BF65-45EF-830C-50045A231D96}"/>
            </c:ext>
          </c:extLst>
        </c:ser>
        <c:dLbls>
          <c:showLegendKey val="0"/>
          <c:showVal val="0"/>
          <c:showCatName val="0"/>
          <c:showSerName val="0"/>
          <c:showPercent val="0"/>
          <c:showBubbleSize val="0"/>
        </c:dLbls>
        <c:gapWidth val="219"/>
        <c:overlap val="-27"/>
        <c:axId val="1227207839"/>
        <c:axId val="1227204959"/>
      </c:barChart>
      <c:catAx>
        <c:axId val="12272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04959"/>
        <c:crosses val="autoZero"/>
        <c:auto val="1"/>
        <c:lblAlgn val="ctr"/>
        <c:lblOffset val="100"/>
        <c:noMultiLvlLbl val="0"/>
      </c:catAx>
      <c:valAx>
        <c:axId val="122720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[Project02.P1.Healthcare.xlsx]3!PivotTable3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'3'!$B$8</c:f>
              <c:strCache>
                <c:ptCount val="1"/>
                <c:pt idx="0">
                  <c:v>Total</c:v>
                </c:pt>
              </c:strCache>
            </c:strRef>
          </c:tx>
          <c:spPr>
            <a:solidFill>
              <a:schemeClr val="accent1"/>
            </a:solidFill>
            <a:ln>
              <a:noFill/>
            </a:ln>
            <a:effectLst/>
          </c:spPr>
          <c:invertIfNegative val="0"/>
          <c:cat>
            <c:strRef>
              <c:f>'3'!$A$9:$A$12</c:f>
              <c:strCache>
                <c:ptCount val="3"/>
                <c:pt idx="0">
                  <c:v>Medicaid</c:v>
                </c:pt>
                <c:pt idx="1">
                  <c:v>Medicare</c:v>
                </c:pt>
                <c:pt idx="2">
                  <c:v>Private</c:v>
                </c:pt>
              </c:strCache>
            </c:strRef>
          </c:cat>
          <c:val>
            <c:numRef>
              <c:f>'3'!$B$9:$B$12</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BA25-42E2-84CD-C844FCFB8051}"/>
            </c:ext>
          </c:extLst>
        </c:ser>
        <c:dLbls>
          <c:showLegendKey val="0"/>
          <c:showVal val="0"/>
          <c:showCatName val="0"/>
          <c:showSerName val="0"/>
          <c:showPercent val="0"/>
          <c:showBubbleSize val="0"/>
        </c:dLbls>
        <c:gapWidth val="219"/>
        <c:overlap val="-27"/>
        <c:axId val="437813759"/>
        <c:axId val="437821919"/>
      </c:barChart>
      <c:catAx>
        <c:axId val="43781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21919"/>
        <c:crosses val="autoZero"/>
        <c:auto val="1"/>
        <c:lblAlgn val="ctr"/>
        <c:lblOffset val="100"/>
        <c:noMultiLvlLbl val="0"/>
      </c:catAx>
      <c:valAx>
        <c:axId val="43782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1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'4'!$B$7</c:f>
              <c:strCache>
                <c:ptCount val="1"/>
                <c:pt idx="0">
                  <c:v>Total</c:v>
                </c:pt>
              </c:strCache>
            </c:strRef>
          </c:tx>
          <c:spPr>
            <a:solidFill>
              <a:schemeClr val="accent1"/>
            </a:solidFill>
            <a:ln>
              <a:noFill/>
            </a:ln>
            <a:effectLst/>
          </c:spPr>
          <c:invertIfNegative val="0"/>
          <c:cat>
            <c:strRef>
              <c:f>'4'!$A$8:$A$17</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'4'!$B$8:$B$17</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F98C-4BE8-8553-2417E2587CF9}"/>
            </c:ext>
          </c:extLst>
        </c:ser>
        <c:dLbls>
          <c:showLegendKey val="0"/>
          <c:showVal val="0"/>
          <c:showCatName val="0"/>
          <c:showSerName val="0"/>
          <c:showPercent val="0"/>
          <c:showBubbleSize val="0"/>
        </c:dLbls>
        <c:gapWidth val="219"/>
        <c:overlap val="-27"/>
        <c:axId val="437817119"/>
        <c:axId val="437817599"/>
      </c:barChart>
      <c:catAx>
        <c:axId val="43781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17599"/>
        <c:crosses val="autoZero"/>
        <c:auto val="1"/>
        <c:lblAlgn val="ctr"/>
        <c:lblOffset val="100"/>
        <c:noMultiLvlLbl val="0"/>
      </c:catAx>
      <c:valAx>
        <c:axId val="4378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1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[Project02.P1.Healthcare.xlsx]6!PivotTable30</c:name>
    <c:fmtId val="6"/>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'6'!$B$8:$B$9</c:f>
              <c:strCache>
                <c:ptCount val="1"/>
                <c:pt idx="0">
                  <c:v>Female</c:v>
                </c:pt>
              </c:strCache>
            </c:strRef>
          </c:tx>
          <c:spPr>
            <a:solidFill>
              <a:schemeClr val="accent1"/>
            </a:solidFill>
            <a:ln>
              <a:noFill/>
            </a:ln>
            <a:effectLst/>
          </c:spPr>
          <c:invertIfNegative val="0"/>
          <c:cat>
            <c:strRef>
              <c:f>'6'!$A$10:$A$17</c:f>
              <c:strCache>
                <c:ptCount val="7"/>
                <c:pt idx="0">
                  <c:v>20-29</c:v>
                </c:pt>
                <c:pt idx="1">
                  <c:v>30-39</c:v>
                </c:pt>
                <c:pt idx="2">
                  <c:v>40-49</c:v>
                </c:pt>
                <c:pt idx="3">
                  <c:v>50-59</c:v>
                </c:pt>
                <c:pt idx="4">
                  <c:v>60-69</c:v>
                </c:pt>
                <c:pt idx="5">
                  <c:v>70-79</c:v>
                </c:pt>
                <c:pt idx="6">
                  <c:v>80-89</c:v>
                </c:pt>
              </c:strCache>
            </c:strRef>
          </c:cat>
          <c:val>
            <c:numRef>
              <c:f>'6'!$B$10:$B$17</c:f>
              <c:numCache>
                <c:formatCode>General</c:formatCode>
                <c:ptCount val="7"/>
                <c:pt idx="0">
                  <c:v>700</c:v>
                </c:pt>
                <c:pt idx="1">
                  <c:v>600</c:v>
                </c:pt>
                <c:pt idx="2">
                  <c:v>708.33333333333337</c:v>
                </c:pt>
                <c:pt idx="3">
                  <c:v>1150</c:v>
                </c:pt>
                <c:pt idx="4">
                  <c:v>1742.8571428571429</c:v>
                </c:pt>
                <c:pt idx="5">
                  <c:v>1066.6666666666667</c:v>
                </c:pt>
              </c:numCache>
            </c:numRef>
          </c:val>
          <c:extLst>
            <c:ext xmlns:c16="http://schemas.microsoft.com/office/drawing/2014/chart" uri="{C3380CC4-5D6E-409C-BE32-E72D297353CC}">
              <c16:uniqueId val="{00000000-728F-41B0-87F0-C9E325DA5890}"/>
            </c:ext>
          </c:extLst>
        </c:ser>
        <c:ser>
          <c:idx val="1"/>
          <c:order val="1"/>
          <c:tx>
            <c:strRef>
              <c:f>'6'!$C$8:$C$9</c:f>
              <c:strCache>
                <c:ptCount val="1"/>
                <c:pt idx="0">
                  <c:v>Male</c:v>
                </c:pt>
              </c:strCache>
            </c:strRef>
          </c:tx>
          <c:spPr>
            <a:solidFill>
              <a:schemeClr val="accent2"/>
            </a:solidFill>
            <a:ln>
              <a:noFill/>
            </a:ln>
            <a:effectLst/>
          </c:spPr>
          <c:invertIfNegative val="0"/>
          <c:cat>
            <c:strRef>
              <c:f>'6'!$A$10:$A$17</c:f>
              <c:strCache>
                <c:ptCount val="7"/>
                <c:pt idx="0">
                  <c:v>20-29</c:v>
                </c:pt>
                <c:pt idx="1">
                  <c:v>30-39</c:v>
                </c:pt>
                <c:pt idx="2">
                  <c:v>40-49</c:v>
                </c:pt>
                <c:pt idx="3">
                  <c:v>50-59</c:v>
                </c:pt>
                <c:pt idx="4">
                  <c:v>60-69</c:v>
                </c:pt>
                <c:pt idx="5">
                  <c:v>70-79</c:v>
                </c:pt>
                <c:pt idx="6">
                  <c:v>80-89</c:v>
                </c:pt>
              </c:strCache>
            </c:strRef>
          </c:cat>
          <c:val>
            <c:numRef>
              <c:f>'6'!$C$10:$C$17</c:f>
              <c:numCache>
                <c:formatCode>General</c:formatCode>
                <c:ptCount val="7"/>
                <c:pt idx="0">
                  <c:v>1500</c:v>
                </c:pt>
                <c:pt idx="1">
                  <c:v>850</c:v>
                </c:pt>
                <c:pt idx="2">
                  <c:v>625</c:v>
                </c:pt>
                <c:pt idx="3">
                  <c:v>1200</c:v>
                </c:pt>
                <c:pt idx="4">
                  <c:v>1637.5</c:v>
                </c:pt>
                <c:pt idx="5">
                  <c:v>1783.3333333333333</c:v>
                </c:pt>
                <c:pt idx="6">
                  <c:v>800</c:v>
                </c:pt>
              </c:numCache>
            </c:numRef>
          </c:val>
          <c:extLst>
            <c:ext xmlns:c16="http://schemas.microsoft.com/office/drawing/2014/chart" uri="{C3380CC4-5D6E-409C-BE32-E72D297353CC}">
              <c16:uniqueId val="{00000002-98A0-4A67-ACF5-9EC478853989}"/>
            </c:ext>
          </c:extLst>
        </c:ser>
        <c:dLbls>
          <c:showLegendKey val="0"/>
          <c:showVal val="0"/>
          <c:showCatName val="0"/>
          <c:showSerName val="0"/>
          <c:showPercent val="0"/>
          <c:showBubbleSize val="0"/>
        </c:dLbls>
        <c:gapWidth val="199"/>
        <c:axId val="1227182879"/>
        <c:axId val="1227180959"/>
      </c:barChart>
      <c:catAx>
        <c:axId val="122718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27180959"/>
        <c:crosses val="autoZero"/>
        <c:auto val="1"/>
        <c:lblAlgn val="ctr"/>
        <c:lblOffset val="100"/>
        <c:noMultiLvlLbl val="0"/>
      </c:catAx>
      <c:valAx>
        <c:axId val="12271809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8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'5'!$B$8</c:f>
              <c:strCache>
                <c:ptCount val="1"/>
                <c:pt idx="0">
                  <c:v>Total</c:v>
                </c:pt>
              </c:strCache>
            </c:strRef>
          </c:tx>
          <c:spPr>
            <a:solidFill>
              <a:schemeClr val="accent1"/>
            </a:solidFill>
            <a:ln>
              <a:noFill/>
            </a:ln>
            <a:effectLst/>
          </c:spPr>
          <c:invertIfNegative val="0"/>
          <c:cat>
            <c:strRef>
              <c:f>'5'!$A$9:$A$18</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'5'!$B$9:$B$18</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A84E-4504-AAF1-CC5484EB0471}"/>
            </c:ext>
          </c:extLst>
        </c:ser>
        <c:dLbls>
          <c:showLegendKey val="0"/>
          <c:showVal val="0"/>
          <c:showCatName val="0"/>
          <c:showSerName val="0"/>
          <c:showPercent val="0"/>
          <c:showBubbleSize val="0"/>
        </c:dLbls>
        <c:gapWidth val="219"/>
        <c:overlap val="-27"/>
        <c:axId val="437820959"/>
        <c:axId val="437807519"/>
      </c:barChart>
      <c:catAx>
        <c:axId val="43782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07519"/>
        <c:crosses val="autoZero"/>
        <c:auto val="1"/>
        <c:lblAlgn val="ctr"/>
        <c:lblOffset val="100"/>
        <c:noMultiLvlLbl val="0"/>
      </c:catAx>
      <c:valAx>
        <c:axId val="43780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2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[Project02.P1.Healthcare.xlsx]2!PivotTable28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'2'!$B$7</c:f>
              <c:strCache>
                <c:ptCount val="1"/>
                <c:pt idx="0">
                  <c:v>Total</c:v>
                </c:pt>
              </c:strCache>
            </c:strRef>
          </c:tx>
          <c:spPr>
            <a:solidFill>
              <a:schemeClr val="accent1"/>
            </a:solidFill>
            <a:ln>
              <a:noFill/>
            </a:ln>
            <a:effectLst/>
          </c:spPr>
          <c:invertIfNegative val="0"/>
          <c:cat>
            <c:strRef>
              <c:f>'2'!$A$8:$A$15</c:f>
              <c:strCache>
                <c:ptCount val="7"/>
                <c:pt idx="0">
                  <c:v>20-29</c:v>
                </c:pt>
                <c:pt idx="1">
                  <c:v>30-39</c:v>
                </c:pt>
                <c:pt idx="2">
                  <c:v>40-49</c:v>
                </c:pt>
                <c:pt idx="3">
                  <c:v>50-59</c:v>
                </c:pt>
                <c:pt idx="4">
                  <c:v>60-69</c:v>
                </c:pt>
                <c:pt idx="5">
                  <c:v>70-79</c:v>
                </c:pt>
                <c:pt idx="6">
                  <c:v>80-89</c:v>
                </c:pt>
              </c:strCache>
            </c:strRef>
          </c:cat>
          <c:val>
            <c:numRef>
              <c:f>'2'!$B$8:$B$15</c:f>
              <c:numCache>
                <c:formatCode>General</c:formatCode>
                <c:ptCount val="7"/>
                <c:pt idx="0">
                  <c:v>4</c:v>
                </c:pt>
                <c:pt idx="1">
                  <c:v>10</c:v>
                </c:pt>
                <c:pt idx="2">
                  <c:v>16</c:v>
                </c:pt>
                <c:pt idx="3">
                  <c:v>15</c:v>
                </c:pt>
                <c:pt idx="4">
                  <c:v>15</c:v>
                </c:pt>
                <c:pt idx="5">
                  <c:v>9</c:v>
                </c:pt>
                <c:pt idx="6">
                  <c:v>1</c:v>
                </c:pt>
              </c:numCache>
            </c:numRef>
          </c:val>
          <c:extLst>
            <c:ext xmlns:c16="http://schemas.microsoft.com/office/drawing/2014/chart" uri="{C3380CC4-5D6E-409C-BE32-E72D297353CC}">
              <c16:uniqueId val="{00000000-CD3C-41A8-B591-38DDC89CF0FA}"/>
            </c:ext>
          </c:extLst>
        </c:ser>
        <c:dLbls>
          <c:showLegendKey val="0"/>
          <c:showVal val="0"/>
          <c:showCatName val="0"/>
          <c:showSerName val="0"/>
          <c:showPercent val="0"/>
          <c:showBubbleSize val="0"/>
        </c:dLbls>
        <c:gapWidth val="219"/>
        <c:overlap val="-27"/>
        <c:axId val="1227207839"/>
        <c:axId val="1227204959"/>
      </c:barChart>
      <c:catAx>
        <c:axId val="12272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04959"/>
        <c:crosses val="autoZero"/>
        <c:auto val="1"/>
        <c:lblAlgn val="ctr"/>
        <c:lblOffset val="100"/>
        <c:noMultiLvlLbl val="0"/>
      </c:catAx>
      <c:valAx>
        <c:axId val="122720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[Project02.P1.Healthcare.xlsx]7!PivotTable7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4759405074368"/>
          <c:y val="0.14116907261592301"/>
          <c:w val="0.7632801837270341"/>
          <c:h val="0.65853091280256637"/>
        </c:manualLayout>
      </c:layout>
      <c:barChart>
        <c:barDir val="col"/>
        <c:grouping val="clustered"/>
        <c:varyColors val="0"/>
        <c:ser>
          <c:idx val="0"/>
          <c:order val="0"/>
          <c:tx>
            <c:strRef>
              <c:f>'7'!$B$9:$B$10</c:f>
              <c:strCache>
                <c:ptCount val="1"/>
                <c:pt idx="0">
                  <c:v>Female</c:v>
                </c:pt>
              </c:strCache>
            </c:strRef>
          </c:tx>
          <c:spPr>
            <a:solidFill>
              <a:schemeClr val="accent1"/>
            </a:solidFill>
            <a:ln>
              <a:noFill/>
            </a:ln>
            <a:effectLst/>
          </c:spPr>
          <c:invertIfNegative val="0"/>
          <c:cat>
            <c:strRef>
              <c:f>'7'!$A$11:$A$14</c:f>
              <c:strCache>
                <c:ptCount val="3"/>
                <c:pt idx="0">
                  <c:v>Medicaid</c:v>
                </c:pt>
                <c:pt idx="1">
                  <c:v>Medicare</c:v>
                </c:pt>
                <c:pt idx="2">
                  <c:v>Private</c:v>
                </c:pt>
              </c:strCache>
            </c:strRef>
          </c:cat>
          <c:val>
            <c:numRef>
              <c:f>'7'!$B$11:$B$14</c:f>
              <c:numCache>
                <c:formatCode>General</c:formatCode>
                <c:ptCount val="3"/>
                <c:pt idx="0">
                  <c:v>8</c:v>
                </c:pt>
                <c:pt idx="1">
                  <c:v>20</c:v>
                </c:pt>
                <c:pt idx="2">
                  <c:v>7</c:v>
                </c:pt>
              </c:numCache>
            </c:numRef>
          </c:val>
          <c:extLst>
            <c:ext xmlns:c16="http://schemas.microsoft.com/office/drawing/2014/chart" uri="{C3380CC4-5D6E-409C-BE32-E72D297353CC}">
              <c16:uniqueId val="{00000000-2D94-4417-80C0-30ED9D7481C0}"/>
            </c:ext>
          </c:extLst>
        </c:ser>
        <c:dLbls>
          <c:showLegendKey val="0"/>
          <c:showVal val="0"/>
          <c:showCatName val="0"/>
          <c:showSerName val="0"/>
          <c:showPercent val="0"/>
          <c:showBubbleSize val="0"/>
        </c:dLbls>
        <c:gapWidth val="219"/>
        <c:overlap val="-27"/>
        <c:axId val="2067659967"/>
        <c:axId val="2067662847"/>
      </c:barChart>
      <c:catAx>
        <c:axId val="206765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62847"/>
        <c:crosses val="autoZero"/>
        <c:auto val="1"/>
        <c:lblAlgn val="ctr"/>
        <c:lblOffset val="100"/>
        <c:noMultiLvlLbl val="0"/>
      </c:catAx>
      <c:valAx>
        <c:axId val="206766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5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[Project02.P1.Healthcare.xlsx]8!PivotTable9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0920310493103"/>
          <c:y val="0.20598388743073781"/>
          <c:w val="0.62588888745698934"/>
          <c:h val="0.65853091280256637"/>
        </c:manualLayout>
      </c:layout>
      <c:barChart>
        <c:barDir val="col"/>
        <c:grouping val="clustered"/>
        <c:varyColors val="0"/>
        <c:ser>
          <c:idx val="0"/>
          <c:order val="0"/>
          <c:tx>
            <c:strRef>
              <c:f>'8'!$B$6:$B$7</c:f>
              <c:strCache>
                <c:ptCount val="1"/>
                <c:pt idx="0">
                  <c:v>Arthritis</c:v>
                </c:pt>
              </c:strCache>
            </c:strRef>
          </c:tx>
          <c:spPr>
            <a:solidFill>
              <a:schemeClr val="accent1"/>
            </a:solidFill>
            <a:ln>
              <a:noFill/>
            </a:ln>
            <a:effectLst/>
          </c:spPr>
          <c:invertIfNegative val="0"/>
          <c:cat>
            <c:strRef>
              <c:f>'8'!$A$8:$A$11</c:f>
              <c:strCache>
                <c:ptCount val="3"/>
                <c:pt idx="0">
                  <c:v>Medicaid</c:v>
                </c:pt>
                <c:pt idx="1">
                  <c:v>Medicare</c:v>
                </c:pt>
                <c:pt idx="2">
                  <c:v>Private</c:v>
                </c:pt>
              </c:strCache>
            </c:strRef>
          </c:cat>
          <c:val>
            <c:numRef>
              <c:f>'8'!$B$8:$B$11</c:f>
              <c:numCache>
                <c:formatCode>General</c:formatCode>
                <c:ptCount val="3"/>
                <c:pt idx="1">
                  <c:v>8000</c:v>
                </c:pt>
                <c:pt idx="2">
                  <c:v>1000</c:v>
                </c:pt>
              </c:numCache>
            </c:numRef>
          </c:val>
          <c:extLst>
            <c:ext xmlns:c16="http://schemas.microsoft.com/office/drawing/2014/chart" uri="{C3380CC4-5D6E-409C-BE32-E72D297353CC}">
              <c16:uniqueId val="{00000000-79BB-48D4-BE21-1938F6C44AAB}"/>
            </c:ext>
          </c:extLst>
        </c:ser>
        <c:ser>
          <c:idx val="1"/>
          <c:order val="1"/>
          <c:tx>
            <c:strRef>
              <c:f>'8'!$C$6:$C$7</c:f>
              <c:strCache>
                <c:ptCount val="1"/>
                <c:pt idx="0">
                  <c:v>Asthma</c:v>
                </c:pt>
              </c:strCache>
            </c:strRef>
          </c:tx>
          <c:spPr>
            <a:solidFill>
              <a:schemeClr val="accent2"/>
            </a:solidFill>
            <a:ln>
              <a:noFill/>
            </a:ln>
            <a:effectLst/>
          </c:spPr>
          <c:invertIfNegative val="0"/>
          <c:cat>
            <c:strRef>
              <c:f>'8'!$A$8:$A$11</c:f>
              <c:strCache>
                <c:ptCount val="3"/>
                <c:pt idx="0">
                  <c:v>Medicaid</c:v>
                </c:pt>
                <c:pt idx="1">
                  <c:v>Medicare</c:v>
                </c:pt>
                <c:pt idx="2">
                  <c:v>Private</c:v>
                </c:pt>
              </c:strCache>
            </c:strRef>
          </c:cat>
          <c:val>
            <c:numRef>
              <c:f>'8'!$C$8:$C$11</c:f>
              <c:numCache>
                <c:formatCode>General</c:formatCode>
                <c:ptCount val="3"/>
                <c:pt idx="0">
                  <c:v>2400</c:v>
                </c:pt>
                <c:pt idx="2">
                  <c:v>600</c:v>
                </c:pt>
              </c:numCache>
            </c:numRef>
          </c:val>
          <c:extLst>
            <c:ext xmlns:c16="http://schemas.microsoft.com/office/drawing/2014/chart" uri="{C3380CC4-5D6E-409C-BE32-E72D297353CC}">
              <c16:uniqueId val="{00000001-79BB-48D4-BE21-1938F6C44AAB}"/>
            </c:ext>
          </c:extLst>
        </c:ser>
        <c:ser>
          <c:idx val="2"/>
          <c:order val="2"/>
          <c:tx>
            <c:strRef>
              <c:f>'8'!$D$6:$D$7</c:f>
              <c:strCache>
                <c:ptCount val="1"/>
                <c:pt idx="0">
                  <c:v>Cancer</c:v>
                </c:pt>
              </c:strCache>
            </c:strRef>
          </c:tx>
          <c:spPr>
            <a:solidFill>
              <a:schemeClr val="accent3"/>
            </a:solidFill>
            <a:ln>
              <a:noFill/>
            </a:ln>
            <a:effectLst/>
          </c:spPr>
          <c:invertIfNegative val="0"/>
          <c:cat>
            <c:strRef>
              <c:f>'8'!$A$8:$A$11</c:f>
              <c:strCache>
                <c:ptCount val="3"/>
                <c:pt idx="0">
                  <c:v>Medicaid</c:v>
                </c:pt>
                <c:pt idx="1">
                  <c:v>Medicare</c:v>
                </c:pt>
                <c:pt idx="2">
                  <c:v>Private</c:v>
                </c:pt>
              </c:strCache>
            </c:strRef>
          </c:cat>
          <c:val>
            <c:numRef>
              <c:f>'8'!$D$8:$D$11</c:f>
              <c:numCache>
                <c:formatCode>General</c:formatCode>
                <c:ptCount val="3"/>
                <c:pt idx="1">
                  <c:v>5000</c:v>
                </c:pt>
                <c:pt idx="2">
                  <c:v>15000</c:v>
                </c:pt>
              </c:numCache>
            </c:numRef>
          </c:val>
          <c:extLst>
            <c:ext xmlns:c16="http://schemas.microsoft.com/office/drawing/2014/chart" uri="{C3380CC4-5D6E-409C-BE32-E72D297353CC}">
              <c16:uniqueId val="{00000002-79BB-48D4-BE21-1938F6C44AAB}"/>
            </c:ext>
          </c:extLst>
        </c:ser>
        <c:ser>
          <c:idx val="3"/>
          <c:order val="3"/>
          <c:tx>
            <c:strRef>
              <c:f>'8'!$E$6:$E$7</c:f>
              <c:strCache>
                <c:ptCount val="1"/>
                <c:pt idx="0">
                  <c:v>Diabetes</c:v>
                </c:pt>
              </c:strCache>
            </c:strRef>
          </c:tx>
          <c:spPr>
            <a:solidFill>
              <a:schemeClr val="accent4"/>
            </a:solidFill>
            <a:ln>
              <a:noFill/>
            </a:ln>
            <a:effectLst/>
          </c:spPr>
          <c:invertIfNegative val="0"/>
          <c:cat>
            <c:strRef>
              <c:f>'8'!$A$8:$A$11</c:f>
              <c:strCache>
                <c:ptCount val="3"/>
                <c:pt idx="0">
                  <c:v>Medicaid</c:v>
                </c:pt>
                <c:pt idx="1">
                  <c:v>Medicare</c:v>
                </c:pt>
                <c:pt idx="2">
                  <c:v>Private</c:v>
                </c:pt>
              </c:strCache>
            </c:strRef>
          </c:cat>
          <c:val>
            <c:numRef>
              <c:f>'8'!$E$8:$E$11</c:f>
              <c:numCache>
                <c:formatCode>General</c:formatCode>
                <c:ptCount val="3"/>
                <c:pt idx="1">
                  <c:v>3500</c:v>
                </c:pt>
                <c:pt idx="2">
                  <c:v>2800</c:v>
                </c:pt>
              </c:numCache>
            </c:numRef>
          </c:val>
          <c:extLst>
            <c:ext xmlns:c16="http://schemas.microsoft.com/office/drawing/2014/chart" uri="{C3380CC4-5D6E-409C-BE32-E72D297353CC}">
              <c16:uniqueId val="{00000007-DA7E-4204-B6C4-89203E787BD5}"/>
            </c:ext>
          </c:extLst>
        </c:ser>
        <c:ser>
          <c:idx val="4"/>
          <c:order val="4"/>
          <c:tx>
            <c:strRef>
              <c:f>'8'!$F$6:$F$7</c:f>
              <c:strCache>
                <c:ptCount val="1"/>
                <c:pt idx="0">
                  <c:v>Heart Disease</c:v>
                </c:pt>
              </c:strCache>
            </c:strRef>
          </c:tx>
          <c:spPr>
            <a:solidFill>
              <a:schemeClr val="accent5"/>
            </a:solidFill>
            <a:ln>
              <a:noFill/>
            </a:ln>
            <a:effectLst/>
          </c:spPr>
          <c:invertIfNegative val="0"/>
          <c:cat>
            <c:strRef>
              <c:f>'8'!$A$8:$A$11</c:f>
              <c:strCache>
                <c:ptCount val="3"/>
                <c:pt idx="0">
                  <c:v>Medicaid</c:v>
                </c:pt>
                <c:pt idx="1">
                  <c:v>Medicare</c:v>
                </c:pt>
                <c:pt idx="2">
                  <c:v>Private</c:v>
                </c:pt>
              </c:strCache>
            </c:strRef>
          </c:cat>
          <c:val>
            <c:numRef>
              <c:f>'8'!$F$8:$F$11</c:f>
              <c:numCache>
                <c:formatCode>General</c:formatCode>
                <c:ptCount val="3"/>
                <c:pt idx="1">
                  <c:v>1500</c:v>
                </c:pt>
                <c:pt idx="2">
                  <c:v>12000</c:v>
                </c:pt>
              </c:numCache>
            </c:numRef>
          </c:val>
          <c:extLst>
            <c:ext xmlns:c16="http://schemas.microsoft.com/office/drawing/2014/chart" uri="{C3380CC4-5D6E-409C-BE32-E72D297353CC}">
              <c16:uniqueId val="{00000008-DA7E-4204-B6C4-89203E787BD5}"/>
            </c:ext>
          </c:extLst>
        </c:ser>
        <c:ser>
          <c:idx val="5"/>
          <c:order val="5"/>
          <c:tx>
            <c:strRef>
              <c:f>'8'!$G$6:$G$7</c:f>
              <c:strCache>
                <c:ptCount val="1"/>
                <c:pt idx="0">
                  <c:v>High Cholesterol</c:v>
                </c:pt>
              </c:strCache>
            </c:strRef>
          </c:tx>
          <c:spPr>
            <a:solidFill>
              <a:schemeClr val="accent6"/>
            </a:solidFill>
            <a:ln>
              <a:noFill/>
            </a:ln>
            <a:effectLst/>
          </c:spPr>
          <c:invertIfNegative val="0"/>
          <c:cat>
            <c:strRef>
              <c:f>'8'!$A$8:$A$11</c:f>
              <c:strCache>
                <c:ptCount val="3"/>
                <c:pt idx="0">
                  <c:v>Medicaid</c:v>
                </c:pt>
                <c:pt idx="1">
                  <c:v>Medicare</c:v>
                </c:pt>
                <c:pt idx="2">
                  <c:v>Private</c:v>
                </c:pt>
              </c:strCache>
            </c:strRef>
          </c:cat>
          <c:val>
            <c:numRef>
              <c:f>'8'!$G$8:$G$11</c:f>
              <c:numCache>
                <c:formatCode>General</c:formatCode>
                <c:ptCount val="3"/>
                <c:pt idx="0">
                  <c:v>1200</c:v>
                </c:pt>
                <c:pt idx="1">
                  <c:v>300</c:v>
                </c:pt>
                <c:pt idx="2">
                  <c:v>1200</c:v>
                </c:pt>
              </c:numCache>
            </c:numRef>
          </c:val>
          <c:extLst>
            <c:ext xmlns:c16="http://schemas.microsoft.com/office/drawing/2014/chart" uri="{C3380CC4-5D6E-409C-BE32-E72D297353CC}">
              <c16:uniqueId val="{00000009-DA7E-4204-B6C4-89203E787BD5}"/>
            </c:ext>
          </c:extLst>
        </c:ser>
        <c:ser>
          <c:idx val="6"/>
          <c:order val="6"/>
          <c:tx>
            <c:strRef>
              <c:f>'8'!$H$6:$H$7</c:f>
              <c:strCache>
                <c:ptCount val="1"/>
                <c:pt idx="0">
                  <c:v>Hypertension</c:v>
                </c:pt>
              </c:strCache>
            </c:strRef>
          </c:tx>
          <c:spPr>
            <a:solidFill>
              <a:schemeClr val="accent1">
                <a:lumMod val="60000"/>
              </a:schemeClr>
            </a:solidFill>
            <a:ln>
              <a:noFill/>
            </a:ln>
            <a:effectLst/>
          </c:spPr>
          <c:invertIfNegative val="0"/>
          <c:cat>
            <c:strRef>
              <c:f>'8'!$A$8:$A$11</c:f>
              <c:strCache>
                <c:ptCount val="3"/>
                <c:pt idx="0">
                  <c:v>Medicaid</c:v>
                </c:pt>
                <c:pt idx="1">
                  <c:v>Medicare</c:v>
                </c:pt>
                <c:pt idx="2">
                  <c:v>Private</c:v>
                </c:pt>
              </c:strCache>
            </c:strRef>
          </c:cat>
          <c:val>
            <c:numRef>
              <c:f>'8'!$H$8:$H$11</c:f>
              <c:numCache>
                <c:formatCode>General</c:formatCode>
                <c:ptCount val="3"/>
                <c:pt idx="1">
                  <c:v>1000</c:v>
                </c:pt>
                <c:pt idx="2">
                  <c:v>1500</c:v>
                </c:pt>
              </c:numCache>
            </c:numRef>
          </c:val>
          <c:extLst>
            <c:ext xmlns:c16="http://schemas.microsoft.com/office/drawing/2014/chart" uri="{C3380CC4-5D6E-409C-BE32-E72D297353CC}">
              <c16:uniqueId val="{0000000A-DA7E-4204-B6C4-89203E787BD5}"/>
            </c:ext>
          </c:extLst>
        </c:ser>
        <c:ser>
          <c:idx val="7"/>
          <c:order val="7"/>
          <c:tx>
            <c:strRef>
              <c:f>'8'!$I$6:$I$7</c:f>
              <c:strCache>
                <c:ptCount val="1"/>
                <c:pt idx="0">
                  <c:v>Obesity</c:v>
                </c:pt>
              </c:strCache>
            </c:strRef>
          </c:tx>
          <c:spPr>
            <a:solidFill>
              <a:schemeClr val="accent2">
                <a:lumMod val="60000"/>
              </a:schemeClr>
            </a:solidFill>
            <a:ln>
              <a:noFill/>
            </a:ln>
            <a:effectLst/>
          </c:spPr>
          <c:invertIfNegative val="0"/>
          <c:cat>
            <c:strRef>
              <c:f>'8'!$A$8:$A$11</c:f>
              <c:strCache>
                <c:ptCount val="3"/>
                <c:pt idx="0">
                  <c:v>Medicaid</c:v>
                </c:pt>
                <c:pt idx="1">
                  <c:v>Medicare</c:v>
                </c:pt>
                <c:pt idx="2">
                  <c:v>Private</c:v>
                </c:pt>
              </c:strCache>
            </c:strRef>
          </c:cat>
          <c:val>
            <c:numRef>
              <c:f>'8'!$I$8:$I$11</c:f>
              <c:numCache>
                <c:formatCode>General</c:formatCode>
                <c:ptCount val="3"/>
                <c:pt idx="0">
                  <c:v>800</c:v>
                </c:pt>
                <c:pt idx="1">
                  <c:v>5600</c:v>
                </c:pt>
              </c:numCache>
            </c:numRef>
          </c:val>
          <c:extLst>
            <c:ext xmlns:c16="http://schemas.microsoft.com/office/drawing/2014/chart" uri="{C3380CC4-5D6E-409C-BE32-E72D297353CC}">
              <c16:uniqueId val="{0000000B-DA7E-4204-B6C4-89203E787BD5}"/>
            </c:ext>
          </c:extLst>
        </c:ser>
        <c:ser>
          <c:idx val="8"/>
          <c:order val="8"/>
          <c:tx>
            <c:strRef>
              <c:f>'8'!$J$6:$J$7</c:f>
              <c:strCache>
                <c:ptCount val="1"/>
                <c:pt idx="0">
                  <c:v>Stroke</c:v>
                </c:pt>
              </c:strCache>
            </c:strRef>
          </c:tx>
          <c:spPr>
            <a:solidFill>
              <a:schemeClr val="accent3">
                <a:lumMod val="60000"/>
              </a:schemeClr>
            </a:solidFill>
            <a:ln>
              <a:noFill/>
            </a:ln>
            <a:effectLst/>
          </c:spPr>
          <c:invertIfNegative val="0"/>
          <c:cat>
            <c:strRef>
              <c:f>'8'!$A$8:$A$11</c:f>
              <c:strCache>
                <c:ptCount val="3"/>
                <c:pt idx="0">
                  <c:v>Medicaid</c:v>
                </c:pt>
                <c:pt idx="1">
                  <c:v>Medicare</c:v>
                </c:pt>
                <c:pt idx="2">
                  <c:v>Private</c:v>
                </c:pt>
              </c:strCache>
            </c:strRef>
          </c:cat>
          <c:val>
            <c:numRef>
              <c:f>'8'!$J$8:$J$11</c:f>
              <c:numCache>
                <c:formatCode>General</c:formatCode>
                <c:ptCount val="3"/>
                <c:pt idx="1">
                  <c:v>8000</c:v>
                </c:pt>
                <c:pt idx="2">
                  <c:v>8000</c:v>
                </c:pt>
              </c:numCache>
            </c:numRef>
          </c:val>
          <c:extLst>
            <c:ext xmlns:c16="http://schemas.microsoft.com/office/drawing/2014/chart" uri="{C3380CC4-5D6E-409C-BE32-E72D297353CC}">
              <c16:uniqueId val="{0000000C-DA7E-4204-B6C4-89203E787BD5}"/>
            </c:ext>
          </c:extLst>
        </c:ser>
        <c:dLbls>
          <c:showLegendKey val="0"/>
          <c:showVal val="0"/>
          <c:showCatName val="0"/>
          <c:showSerName val="0"/>
          <c:showPercent val="0"/>
          <c:showBubbleSize val="0"/>
        </c:dLbls>
        <c:gapWidth val="219"/>
        <c:overlap val="-27"/>
        <c:axId val="436179791"/>
        <c:axId val="436187951"/>
      </c:barChart>
      <c:catAx>
        <c:axId val="43617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7951"/>
        <c:crosses val="autoZero"/>
        <c:auto val="1"/>
        <c:lblAlgn val="ctr"/>
        <c:lblOffset val="100"/>
        <c:noMultiLvlLbl val="0"/>
      </c:catAx>
      <c:valAx>
        <c:axId val="4361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[Project02.P1.Healthcare.xlsx]9!PivotTable8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'9'!$B$10</c:f>
              <c:strCache>
                <c:ptCount val="1"/>
                <c:pt idx="0">
                  <c:v>Total</c:v>
                </c:pt>
              </c:strCache>
            </c:strRef>
          </c:tx>
          <c:spPr>
            <a:solidFill>
              <a:schemeClr val="accent1"/>
            </a:solidFill>
            <a:ln>
              <a:noFill/>
            </a:ln>
            <a:effectLst/>
          </c:spPr>
          <c:invertIfNegative val="0"/>
          <c:cat>
            <c:strRef>
              <c:f>'9'!$A$11:$A$20</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'9'!$B$11:$B$20</c:f>
              <c:numCache>
                <c:formatCode>General</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9B1A-4898-B05F-9529B095A394}"/>
            </c:ext>
          </c:extLst>
        </c:ser>
        <c:dLbls>
          <c:showLegendKey val="0"/>
          <c:showVal val="0"/>
          <c:showCatName val="0"/>
          <c:showSerName val="0"/>
          <c:showPercent val="0"/>
          <c:showBubbleSize val="0"/>
        </c:dLbls>
        <c:gapWidth val="219"/>
        <c:overlap val="-27"/>
        <c:axId val="436188911"/>
        <c:axId val="436188431"/>
      </c:barChart>
      <c:catAx>
        <c:axId val="43618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8431"/>
        <c:crosses val="autoZero"/>
        <c:auto val="1"/>
        <c:lblAlgn val="ctr"/>
        <c:lblOffset val="100"/>
        <c:noMultiLvlLbl val="0"/>
      </c:catAx>
      <c:valAx>
        <c:axId val="43618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[Project02.P1.Healthcare.xlsx]10!PivotTable12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'10'!$B$9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2D-418B-85ED-F0A46DF448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2D-418B-85ED-F0A46DF448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2D-418B-85ED-F0A46DF448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2D-418B-85ED-F0A46DF448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2D-418B-85ED-F0A46DF4482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2D-418B-85ED-F0A46DF4482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2D-418B-85ED-F0A46DF4482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42D-418B-85ED-F0A46DF4482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2D-418B-85ED-F0A46DF448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'10'!$A$10:$A$19</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'10'!$B$10:$B$19</c:f>
              <c:numCache>
                <c:formatCode>0.00%</c:formatCode>
                <c:ptCount val="9"/>
                <c:pt idx="0">
                  <c:v>0.1166394779771615</c:v>
                </c:pt>
                <c:pt idx="1">
                  <c:v>0.15252854812398042</c:v>
                </c:pt>
                <c:pt idx="2">
                  <c:v>8.9722675367047311E-2</c:v>
                </c:pt>
                <c:pt idx="3">
                  <c:v>0.13539967373572595</c:v>
                </c:pt>
                <c:pt idx="4">
                  <c:v>0.1402936378466558</c:v>
                </c:pt>
                <c:pt idx="5">
                  <c:v>0.12479608482871125</c:v>
                </c:pt>
                <c:pt idx="6">
                  <c:v>3.7520391517128875E-2</c:v>
                </c:pt>
                <c:pt idx="7">
                  <c:v>0.10766721044045677</c:v>
                </c:pt>
                <c:pt idx="8">
                  <c:v>9.543230016313213E-2</c:v>
                </c:pt>
              </c:numCache>
            </c:numRef>
          </c:val>
          <c:extLst>
            <c:ext xmlns:c16="http://schemas.microsoft.com/office/drawing/2014/chart" uri="{C3380CC4-5D6E-409C-BE32-E72D297353CC}">
              <c16:uniqueId val="{00000012-042D-418B-85ED-F0A46DF448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[Project02.P1.Healthcare.xlsx]11!PivotTable16</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572178477690289"/>
          <c:w val="0.63986351706036748"/>
          <c:h val="0.65853091280256637"/>
        </c:manualLayout>
      </c:layout>
      <c:barChart>
        <c:barDir val="col"/>
        <c:grouping val="clustered"/>
        <c:varyColors val="0"/>
        <c:ser>
          <c:idx val="0"/>
          <c:order val="0"/>
          <c:tx>
            <c:strRef>
              <c:f>'11'!$B$8:$B$9</c:f>
              <c:strCache>
                <c:ptCount val="1"/>
                <c:pt idx="0">
                  <c:v>Medicaid</c:v>
                </c:pt>
              </c:strCache>
            </c:strRef>
          </c:tx>
          <c:spPr>
            <a:solidFill>
              <a:schemeClr val="accent1"/>
            </a:solidFill>
            <a:ln>
              <a:noFill/>
            </a:ln>
            <a:effectLst/>
          </c:spPr>
          <c:invertIfNegative val="0"/>
          <c:cat>
            <c:strRef>
              <c:f>'11'!$A$10:$A$14</c:f>
              <c:strCache>
                <c:ptCount val="4"/>
                <c:pt idx="0">
                  <c:v>2021</c:v>
                </c:pt>
                <c:pt idx="1">
                  <c:v>2022</c:v>
                </c:pt>
                <c:pt idx="2">
                  <c:v>2023</c:v>
                </c:pt>
                <c:pt idx="3">
                  <c:v>2024</c:v>
                </c:pt>
              </c:strCache>
            </c:strRef>
          </c:cat>
          <c:val>
            <c:numRef>
              <c:f>'11'!$B$10:$B$14</c:f>
              <c:numCache>
                <c:formatCode>General</c:formatCode>
                <c:ptCount val="4"/>
                <c:pt idx="0">
                  <c:v>600</c:v>
                </c:pt>
                <c:pt idx="1">
                  <c:v>1200</c:v>
                </c:pt>
                <c:pt idx="2">
                  <c:v>1500</c:v>
                </c:pt>
                <c:pt idx="3">
                  <c:v>300</c:v>
                </c:pt>
              </c:numCache>
            </c:numRef>
          </c:val>
          <c:extLst>
            <c:ext xmlns:c16="http://schemas.microsoft.com/office/drawing/2014/chart" uri="{C3380CC4-5D6E-409C-BE32-E72D297353CC}">
              <c16:uniqueId val="{00000000-54FD-4502-829E-FF0BF952935E}"/>
            </c:ext>
          </c:extLst>
        </c:ser>
        <c:ser>
          <c:idx val="1"/>
          <c:order val="1"/>
          <c:tx>
            <c:strRef>
              <c:f>'11'!$C$8:$C$9</c:f>
              <c:strCache>
                <c:ptCount val="1"/>
                <c:pt idx="0">
                  <c:v>Medicare</c:v>
                </c:pt>
              </c:strCache>
            </c:strRef>
          </c:tx>
          <c:spPr>
            <a:solidFill>
              <a:schemeClr val="accent2"/>
            </a:solidFill>
            <a:ln>
              <a:noFill/>
            </a:ln>
            <a:effectLst/>
          </c:spPr>
          <c:invertIfNegative val="0"/>
          <c:cat>
            <c:strRef>
              <c:f>'11'!$A$10:$A$14</c:f>
              <c:strCache>
                <c:ptCount val="4"/>
                <c:pt idx="0">
                  <c:v>2021</c:v>
                </c:pt>
                <c:pt idx="1">
                  <c:v>2022</c:v>
                </c:pt>
                <c:pt idx="2">
                  <c:v>2023</c:v>
                </c:pt>
                <c:pt idx="3">
                  <c:v>2024</c:v>
                </c:pt>
              </c:strCache>
            </c:strRef>
          </c:cat>
          <c:val>
            <c:numRef>
              <c:f>'11'!$C$10:$C$14</c:f>
              <c:numCache>
                <c:formatCode>General</c:formatCode>
                <c:ptCount val="4"/>
                <c:pt idx="0">
                  <c:v>1500</c:v>
                </c:pt>
                <c:pt idx="1">
                  <c:v>7200</c:v>
                </c:pt>
                <c:pt idx="2">
                  <c:v>10800</c:v>
                </c:pt>
                <c:pt idx="3">
                  <c:v>3200</c:v>
                </c:pt>
              </c:numCache>
            </c:numRef>
          </c:val>
          <c:extLst>
            <c:ext xmlns:c16="http://schemas.microsoft.com/office/drawing/2014/chart" uri="{C3380CC4-5D6E-409C-BE32-E72D297353CC}">
              <c16:uniqueId val="{00000008-3944-4FDE-91B5-95743729D932}"/>
            </c:ext>
          </c:extLst>
        </c:ser>
        <c:ser>
          <c:idx val="2"/>
          <c:order val="2"/>
          <c:tx>
            <c:strRef>
              <c:f>'11'!$D$8:$D$9</c:f>
              <c:strCache>
                <c:ptCount val="1"/>
                <c:pt idx="0">
                  <c:v>Private</c:v>
                </c:pt>
              </c:strCache>
            </c:strRef>
          </c:tx>
          <c:spPr>
            <a:solidFill>
              <a:schemeClr val="accent3"/>
            </a:solidFill>
            <a:ln>
              <a:noFill/>
            </a:ln>
            <a:effectLst/>
          </c:spPr>
          <c:invertIfNegative val="0"/>
          <c:cat>
            <c:strRef>
              <c:f>'11'!$A$10:$A$14</c:f>
              <c:strCache>
                <c:ptCount val="4"/>
                <c:pt idx="0">
                  <c:v>2021</c:v>
                </c:pt>
                <c:pt idx="1">
                  <c:v>2022</c:v>
                </c:pt>
                <c:pt idx="2">
                  <c:v>2023</c:v>
                </c:pt>
                <c:pt idx="3">
                  <c:v>2024</c:v>
                </c:pt>
              </c:strCache>
            </c:strRef>
          </c:cat>
          <c:val>
            <c:numRef>
              <c:f>'11'!$D$10:$D$14</c:f>
              <c:numCache>
                <c:formatCode>General</c:formatCode>
                <c:ptCount val="4"/>
                <c:pt idx="0">
                  <c:v>1300</c:v>
                </c:pt>
                <c:pt idx="1">
                  <c:v>1500</c:v>
                </c:pt>
                <c:pt idx="2">
                  <c:v>3000</c:v>
                </c:pt>
                <c:pt idx="3">
                  <c:v>2100</c:v>
                </c:pt>
              </c:numCache>
            </c:numRef>
          </c:val>
          <c:extLst>
            <c:ext xmlns:c16="http://schemas.microsoft.com/office/drawing/2014/chart" uri="{C3380CC4-5D6E-409C-BE32-E72D297353CC}">
              <c16:uniqueId val="{00000009-3944-4FDE-91B5-95743729D932}"/>
            </c:ext>
          </c:extLst>
        </c:ser>
        <c:dLbls>
          <c:showLegendKey val="0"/>
          <c:showVal val="0"/>
          <c:showCatName val="0"/>
          <c:showSerName val="0"/>
          <c:showPercent val="0"/>
          <c:showBubbleSize val="0"/>
        </c:dLbls>
        <c:gapWidth val="219"/>
        <c:overlap val="-27"/>
        <c:axId val="442423631"/>
        <c:axId val="442405391"/>
      </c:barChart>
      <c:catAx>
        <c:axId val="44242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05391"/>
        <c:crosses val="autoZero"/>
        <c:auto val="1"/>
        <c:lblAlgn val="ctr"/>
        <c:lblOffset val="100"/>
        <c:noMultiLvlLbl val="0"/>
      </c:catAx>
      <c:valAx>
        <c:axId val="44240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2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[Project02.P1.Healthcare.xlsx]12!PivotTable32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'12'!$B$4:$B$5</c:f>
              <c:strCache>
                <c:ptCount val="1"/>
                <c:pt idx="0">
                  <c:v>Medicaid</c:v>
                </c:pt>
              </c:strCache>
            </c:strRef>
          </c:tx>
          <c:spPr>
            <a:solidFill>
              <a:schemeClr val="accent1"/>
            </a:solidFill>
            <a:ln>
              <a:noFill/>
            </a:ln>
            <a:effectLst/>
          </c:spPr>
          <c:invertIfNegative val="0"/>
          <c:cat>
            <c:strRef>
              <c:f>'12'!$A$6:$A$10</c:f>
              <c:strCache>
                <c:ptCount val="4"/>
                <c:pt idx="0">
                  <c:v>2021</c:v>
                </c:pt>
                <c:pt idx="1">
                  <c:v>2022</c:v>
                </c:pt>
                <c:pt idx="2">
                  <c:v>2023</c:v>
                </c:pt>
                <c:pt idx="3">
                  <c:v>2024</c:v>
                </c:pt>
              </c:strCache>
            </c:strRef>
          </c:cat>
          <c:val>
            <c:numRef>
              <c:f>'12'!$B$6:$B$10</c:f>
              <c:numCache>
                <c:formatCode>General</c:formatCode>
                <c:ptCount val="4"/>
                <c:pt idx="0">
                  <c:v>600</c:v>
                </c:pt>
                <c:pt idx="1">
                  <c:v>1200</c:v>
                </c:pt>
                <c:pt idx="2">
                  <c:v>1500</c:v>
                </c:pt>
                <c:pt idx="3">
                  <c:v>300</c:v>
                </c:pt>
              </c:numCache>
            </c:numRef>
          </c:val>
          <c:extLst>
            <c:ext xmlns:c16="http://schemas.microsoft.com/office/drawing/2014/chart" uri="{C3380CC4-5D6E-409C-BE32-E72D297353CC}">
              <c16:uniqueId val="{00000000-4076-4C8B-BB7D-DB5A248AA3BC}"/>
            </c:ext>
          </c:extLst>
        </c:ser>
        <c:ser>
          <c:idx val="1"/>
          <c:order val="1"/>
          <c:tx>
            <c:strRef>
              <c:f>'12'!$C$4:$C$5</c:f>
              <c:strCache>
                <c:ptCount val="1"/>
                <c:pt idx="0">
                  <c:v>Medicare</c:v>
                </c:pt>
              </c:strCache>
            </c:strRef>
          </c:tx>
          <c:spPr>
            <a:solidFill>
              <a:schemeClr val="accent2"/>
            </a:solidFill>
            <a:ln>
              <a:noFill/>
            </a:ln>
            <a:effectLst/>
          </c:spPr>
          <c:invertIfNegative val="0"/>
          <c:cat>
            <c:strRef>
              <c:f>'12'!$A$6:$A$10</c:f>
              <c:strCache>
                <c:ptCount val="4"/>
                <c:pt idx="0">
                  <c:v>2021</c:v>
                </c:pt>
                <c:pt idx="1">
                  <c:v>2022</c:v>
                </c:pt>
                <c:pt idx="2">
                  <c:v>2023</c:v>
                </c:pt>
                <c:pt idx="3">
                  <c:v>2024</c:v>
                </c:pt>
              </c:strCache>
            </c:strRef>
          </c:cat>
          <c:val>
            <c:numRef>
              <c:f>'12'!$C$6:$C$10</c:f>
              <c:numCache>
                <c:formatCode>General</c:formatCode>
                <c:ptCount val="4"/>
                <c:pt idx="0">
                  <c:v>1500</c:v>
                </c:pt>
                <c:pt idx="1">
                  <c:v>7200</c:v>
                </c:pt>
                <c:pt idx="2">
                  <c:v>10800</c:v>
                </c:pt>
                <c:pt idx="3">
                  <c:v>3200</c:v>
                </c:pt>
              </c:numCache>
            </c:numRef>
          </c:val>
          <c:extLst>
            <c:ext xmlns:c16="http://schemas.microsoft.com/office/drawing/2014/chart" uri="{C3380CC4-5D6E-409C-BE32-E72D297353CC}">
              <c16:uniqueId val="{00000008-6786-4D56-8994-94E8C3CD6EA0}"/>
            </c:ext>
          </c:extLst>
        </c:ser>
        <c:ser>
          <c:idx val="2"/>
          <c:order val="2"/>
          <c:tx>
            <c:strRef>
              <c:f>'12'!$D$4:$D$5</c:f>
              <c:strCache>
                <c:ptCount val="1"/>
                <c:pt idx="0">
                  <c:v>Private</c:v>
                </c:pt>
              </c:strCache>
            </c:strRef>
          </c:tx>
          <c:spPr>
            <a:solidFill>
              <a:schemeClr val="accent3"/>
            </a:solidFill>
            <a:ln>
              <a:noFill/>
            </a:ln>
            <a:effectLst/>
          </c:spPr>
          <c:invertIfNegative val="0"/>
          <c:cat>
            <c:strRef>
              <c:f>'12'!$A$6:$A$10</c:f>
              <c:strCache>
                <c:ptCount val="4"/>
                <c:pt idx="0">
                  <c:v>2021</c:v>
                </c:pt>
                <c:pt idx="1">
                  <c:v>2022</c:v>
                </c:pt>
                <c:pt idx="2">
                  <c:v>2023</c:v>
                </c:pt>
                <c:pt idx="3">
                  <c:v>2024</c:v>
                </c:pt>
              </c:strCache>
            </c:strRef>
          </c:cat>
          <c:val>
            <c:numRef>
              <c:f>'12'!$D$6:$D$10</c:f>
              <c:numCache>
                <c:formatCode>General</c:formatCode>
                <c:ptCount val="4"/>
                <c:pt idx="0">
                  <c:v>1300</c:v>
                </c:pt>
                <c:pt idx="1">
                  <c:v>1500</c:v>
                </c:pt>
                <c:pt idx="2">
                  <c:v>3000</c:v>
                </c:pt>
                <c:pt idx="3">
                  <c:v>2100</c:v>
                </c:pt>
              </c:numCache>
            </c:numRef>
          </c:val>
          <c:extLst>
            <c:ext xmlns:c16="http://schemas.microsoft.com/office/drawing/2014/chart" uri="{C3380CC4-5D6E-409C-BE32-E72D297353CC}">
              <c16:uniqueId val="{00000009-6786-4D56-8994-94E8C3CD6EA0}"/>
            </c:ext>
          </c:extLst>
        </c:ser>
        <c:dLbls>
          <c:showLegendKey val="0"/>
          <c:showVal val="0"/>
          <c:showCatName val="0"/>
          <c:showSerName val="0"/>
          <c:showPercent val="0"/>
          <c:showBubbleSize val="0"/>
        </c:dLbls>
        <c:gapWidth val="219"/>
        <c:overlap val="-27"/>
        <c:axId val="284524831"/>
        <c:axId val="284531071"/>
      </c:barChart>
      <c:catAx>
        <c:axId val="28452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31071"/>
        <c:crosses val="autoZero"/>
        <c:auto val="1"/>
        <c:lblAlgn val="ctr"/>
        <c:lblOffset val="100"/>
        <c:noMultiLvlLbl val="0"/>
      </c:catAx>
      <c:valAx>
        <c:axId val="28453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2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'3'!$B$8</c:f>
              <c:strCache>
                <c:ptCount val="1"/>
                <c:pt idx="0">
                  <c:v>Total</c:v>
                </c:pt>
              </c:strCache>
            </c:strRef>
          </c:tx>
          <c:spPr>
            <a:solidFill>
              <a:schemeClr val="accent1"/>
            </a:solidFill>
            <a:ln>
              <a:noFill/>
            </a:ln>
            <a:effectLst/>
          </c:spPr>
          <c:invertIfNegative val="0"/>
          <c:cat>
            <c:strRef>
              <c:f>'3'!$A$9:$A$12</c:f>
              <c:strCache>
                <c:ptCount val="3"/>
                <c:pt idx="0">
                  <c:v>Medicaid</c:v>
                </c:pt>
                <c:pt idx="1">
                  <c:v>Medicare</c:v>
                </c:pt>
                <c:pt idx="2">
                  <c:v>Private</c:v>
                </c:pt>
              </c:strCache>
            </c:strRef>
          </c:cat>
          <c:val>
            <c:numRef>
              <c:f>'3'!$B$9:$B$12</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B5B4-47E5-88E8-E3E028ABD0E6}"/>
            </c:ext>
          </c:extLst>
        </c:ser>
        <c:dLbls>
          <c:showLegendKey val="0"/>
          <c:showVal val="0"/>
          <c:showCatName val="0"/>
          <c:showSerName val="0"/>
          <c:showPercent val="0"/>
          <c:showBubbleSize val="0"/>
        </c:dLbls>
        <c:gapWidth val="219"/>
        <c:overlap val="-27"/>
        <c:axId val="437813759"/>
        <c:axId val="437821919"/>
      </c:barChart>
      <c:catAx>
        <c:axId val="43781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21919"/>
        <c:crosses val="autoZero"/>
        <c:auto val="1"/>
        <c:lblAlgn val="ctr"/>
        <c:lblOffset val="100"/>
        <c:noMultiLvlLbl val="0"/>
      </c:catAx>
      <c:valAx>
        <c:axId val="43782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1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'4'!$B$7</c:f>
              <c:strCache>
                <c:ptCount val="1"/>
                <c:pt idx="0">
                  <c:v>Total</c:v>
                </c:pt>
              </c:strCache>
            </c:strRef>
          </c:tx>
          <c:spPr>
            <a:solidFill>
              <a:schemeClr val="accent1"/>
            </a:solidFill>
            <a:ln>
              <a:noFill/>
            </a:ln>
            <a:effectLst/>
          </c:spPr>
          <c:invertIfNegative val="0"/>
          <c:cat>
            <c:strRef>
              <c:f>'4'!$A$8:$A$17</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'4'!$B$8:$B$17</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5E9B-4C2E-882C-20C729B776A1}"/>
            </c:ext>
          </c:extLst>
        </c:ser>
        <c:dLbls>
          <c:showLegendKey val="0"/>
          <c:showVal val="0"/>
          <c:showCatName val="0"/>
          <c:showSerName val="0"/>
          <c:showPercent val="0"/>
          <c:showBubbleSize val="0"/>
        </c:dLbls>
        <c:gapWidth val="219"/>
        <c:overlap val="-27"/>
        <c:axId val="437817119"/>
        <c:axId val="437817599"/>
      </c:barChart>
      <c:catAx>
        <c:axId val="43781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17599"/>
        <c:crosses val="autoZero"/>
        <c:auto val="1"/>
        <c:lblAlgn val="ctr"/>
        <c:lblOffset val="100"/>
        <c:noMultiLvlLbl val="0"/>
      </c:catAx>
      <c:valAx>
        <c:axId val="4378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1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'5'!$B$8</c:f>
              <c:strCache>
                <c:ptCount val="1"/>
                <c:pt idx="0">
                  <c:v>Total</c:v>
                </c:pt>
              </c:strCache>
            </c:strRef>
          </c:tx>
          <c:spPr>
            <a:solidFill>
              <a:schemeClr val="accent1"/>
            </a:solidFill>
            <a:ln>
              <a:noFill/>
            </a:ln>
            <a:effectLst/>
          </c:spPr>
          <c:invertIfNegative val="0"/>
          <c:cat>
            <c:strRef>
              <c:f>'5'!$A$9:$A$18</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'5'!$B$9:$B$18</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58DE-4EEE-B145-4DEB11FBCCC1}"/>
            </c:ext>
          </c:extLst>
        </c:ser>
        <c:dLbls>
          <c:showLegendKey val="0"/>
          <c:showVal val="0"/>
          <c:showCatName val="0"/>
          <c:showSerName val="0"/>
          <c:showPercent val="0"/>
          <c:showBubbleSize val="0"/>
        </c:dLbls>
        <c:gapWidth val="219"/>
        <c:overlap val="-27"/>
        <c:axId val="437820959"/>
        <c:axId val="437807519"/>
      </c:barChart>
      <c:catAx>
        <c:axId val="43782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07519"/>
        <c:crosses val="autoZero"/>
        <c:auto val="1"/>
        <c:lblAlgn val="ctr"/>
        <c:lblOffset val="100"/>
        <c:noMultiLvlLbl val="0"/>
      </c:catAx>
      <c:valAx>
        <c:axId val="43780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2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[Project02.P1.Healthcare.xlsx]6!PivotTable30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'6'!$B$8:$B$9</c:f>
              <c:strCache>
                <c:ptCount val="1"/>
                <c:pt idx="0">
                  <c:v>Female</c:v>
                </c:pt>
              </c:strCache>
            </c:strRef>
          </c:tx>
          <c:spPr>
            <a:solidFill>
              <a:schemeClr val="accent1"/>
            </a:solidFill>
            <a:ln>
              <a:noFill/>
            </a:ln>
            <a:effectLst/>
          </c:spPr>
          <c:invertIfNegative val="0"/>
          <c:cat>
            <c:strRef>
              <c:f>'6'!$A$10:$A$17</c:f>
              <c:strCache>
                <c:ptCount val="7"/>
                <c:pt idx="0">
                  <c:v>20-29</c:v>
                </c:pt>
                <c:pt idx="1">
                  <c:v>30-39</c:v>
                </c:pt>
                <c:pt idx="2">
                  <c:v>40-49</c:v>
                </c:pt>
                <c:pt idx="3">
                  <c:v>50-59</c:v>
                </c:pt>
                <c:pt idx="4">
                  <c:v>60-69</c:v>
                </c:pt>
                <c:pt idx="5">
                  <c:v>70-79</c:v>
                </c:pt>
                <c:pt idx="6">
                  <c:v>80-89</c:v>
                </c:pt>
              </c:strCache>
            </c:strRef>
          </c:cat>
          <c:val>
            <c:numRef>
              <c:f>'6'!$B$10:$B$17</c:f>
              <c:numCache>
                <c:formatCode>General</c:formatCode>
                <c:ptCount val="7"/>
                <c:pt idx="0">
                  <c:v>700</c:v>
                </c:pt>
                <c:pt idx="1">
                  <c:v>600</c:v>
                </c:pt>
                <c:pt idx="2">
                  <c:v>708.33333333333337</c:v>
                </c:pt>
                <c:pt idx="3">
                  <c:v>1150</c:v>
                </c:pt>
                <c:pt idx="4">
                  <c:v>1742.8571428571429</c:v>
                </c:pt>
                <c:pt idx="5">
                  <c:v>1066.6666666666667</c:v>
                </c:pt>
              </c:numCache>
            </c:numRef>
          </c:val>
          <c:extLst>
            <c:ext xmlns:c16="http://schemas.microsoft.com/office/drawing/2014/chart" uri="{C3380CC4-5D6E-409C-BE32-E72D297353CC}">
              <c16:uniqueId val="{00000000-C744-444A-AA84-FC5C4EA7853C}"/>
            </c:ext>
          </c:extLst>
        </c:ser>
        <c:ser>
          <c:idx val="1"/>
          <c:order val="1"/>
          <c:tx>
            <c:strRef>
              <c:f>'6'!$C$8:$C$9</c:f>
              <c:strCache>
                <c:ptCount val="1"/>
                <c:pt idx="0">
                  <c:v>Male</c:v>
                </c:pt>
              </c:strCache>
            </c:strRef>
          </c:tx>
          <c:spPr>
            <a:solidFill>
              <a:schemeClr val="accent2"/>
            </a:solidFill>
            <a:ln>
              <a:noFill/>
            </a:ln>
            <a:effectLst/>
          </c:spPr>
          <c:invertIfNegative val="0"/>
          <c:cat>
            <c:strRef>
              <c:f>'6'!$A$10:$A$17</c:f>
              <c:strCache>
                <c:ptCount val="7"/>
                <c:pt idx="0">
                  <c:v>20-29</c:v>
                </c:pt>
                <c:pt idx="1">
                  <c:v>30-39</c:v>
                </c:pt>
                <c:pt idx="2">
                  <c:v>40-49</c:v>
                </c:pt>
                <c:pt idx="3">
                  <c:v>50-59</c:v>
                </c:pt>
                <c:pt idx="4">
                  <c:v>60-69</c:v>
                </c:pt>
                <c:pt idx="5">
                  <c:v>70-79</c:v>
                </c:pt>
                <c:pt idx="6">
                  <c:v>80-89</c:v>
                </c:pt>
              </c:strCache>
            </c:strRef>
          </c:cat>
          <c:val>
            <c:numRef>
              <c:f>'6'!$C$10:$C$17</c:f>
              <c:numCache>
                <c:formatCode>General</c:formatCode>
                <c:ptCount val="7"/>
                <c:pt idx="0">
                  <c:v>1500</c:v>
                </c:pt>
                <c:pt idx="1">
                  <c:v>850</c:v>
                </c:pt>
                <c:pt idx="2">
                  <c:v>625</c:v>
                </c:pt>
                <c:pt idx="3">
                  <c:v>1200</c:v>
                </c:pt>
                <c:pt idx="4">
                  <c:v>1637.5</c:v>
                </c:pt>
                <c:pt idx="5">
                  <c:v>1783.3333333333333</c:v>
                </c:pt>
                <c:pt idx="6">
                  <c:v>800</c:v>
                </c:pt>
              </c:numCache>
            </c:numRef>
          </c:val>
          <c:extLst>
            <c:ext xmlns:c16="http://schemas.microsoft.com/office/drawing/2014/chart" uri="{C3380CC4-5D6E-409C-BE32-E72D297353CC}">
              <c16:uniqueId val="{00000002-0439-404C-9B91-0BD7A8C497FD}"/>
            </c:ext>
          </c:extLst>
        </c:ser>
        <c:dLbls>
          <c:showLegendKey val="0"/>
          <c:showVal val="0"/>
          <c:showCatName val="0"/>
          <c:showSerName val="0"/>
          <c:showPercent val="0"/>
          <c:showBubbleSize val="0"/>
        </c:dLbls>
        <c:gapWidth val="199"/>
        <c:axId val="1227182879"/>
        <c:axId val="1227180959"/>
      </c:barChart>
      <c:catAx>
        <c:axId val="122718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27180959"/>
        <c:crosses val="autoZero"/>
        <c:auto val="1"/>
        <c:lblAlgn val="ctr"/>
        <c:lblOffset val="100"/>
        <c:noMultiLvlLbl val="0"/>
      </c:catAx>
      <c:valAx>
        <c:axId val="12271809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8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[Project02.P1.Healthcare.xlsx]7!PivotTable7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4759405074368"/>
          <c:y val="0.14116907261592301"/>
          <c:w val="0.7632801837270341"/>
          <c:h val="0.65853091280256637"/>
        </c:manualLayout>
      </c:layout>
      <c:barChart>
        <c:barDir val="col"/>
        <c:grouping val="clustered"/>
        <c:varyColors val="0"/>
        <c:ser>
          <c:idx val="0"/>
          <c:order val="0"/>
          <c:tx>
            <c:strRef>
              <c:f>'7'!$B$9:$B$10</c:f>
              <c:strCache>
                <c:ptCount val="1"/>
                <c:pt idx="0">
                  <c:v>Female</c:v>
                </c:pt>
              </c:strCache>
            </c:strRef>
          </c:tx>
          <c:spPr>
            <a:solidFill>
              <a:schemeClr val="accent1"/>
            </a:solidFill>
            <a:ln>
              <a:noFill/>
            </a:ln>
            <a:effectLst/>
          </c:spPr>
          <c:invertIfNegative val="0"/>
          <c:cat>
            <c:strRef>
              <c:f>'7'!$A$11:$A$14</c:f>
              <c:strCache>
                <c:ptCount val="3"/>
                <c:pt idx="0">
                  <c:v>Medicaid</c:v>
                </c:pt>
                <c:pt idx="1">
                  <c:v>Medicare</c:v>
                </c:pt>
                <c:pt idx="2">
                  <c:v>Private</c:v>
                </c:pt>
              </c:strCache>
            </c:strRef>
          </c:cat>
          <c:val>
            <c:numRef>
              <c:f>'7'!$B$11:$B$14</c:f>
              <c:numCache>
                <c:formatCode>General</c:formatCode>
                <c:ptCount val="3"/>
                <c:pt idx="0">
                  <c:v>8</c:v>
                </c:pt>
                <c:pt idx="1">
                  <c:v>20</c:v>
                </c:pt>
                <c:pt idx="2">
                  <c:v>7</c:v>
                </c:pt>
              </c:numCache>
            </c:numRef>
          </c:val>
          <c:extLst>
            <c:ext xmlns:c16="http://schemas.microsoft.com/office/drawing/2014/chart" uri="{C3380CC4-5D6E-409C-BE32-E72D297353CC}">
              <c16:uniqueId val="{00000000-62E0-40BB-BE34-7F28BB0B5230}"/>
            </c:ext>
          </c:extLst>
        </c:ser>
        <c:dLbls>
          <c:showLegendKey val="0"/>
          <c:showVal val="0"/>
          <c:showCatName val="0"/>
          <c:showSerName val="0"/>
          <c:showPercent val="0"/>
          <c:showBubbleSize val="0"/>
        </c:dLbls>
        <c:gapWidth val="219"/>
        <c:overlap val="-27"/>
        <c:axId val="2067659967"/>
        <c:axId val="2067662847"/>
      </c:barChart>
      <c:catAx>
        <c:axId val="206765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62847"/>
        <c:crosses val="autoZero"/>
        <c:auto val="1"/>
        <c:lblAlgn val="ctr"/>
        <c:lblOffset val="100"/>
        <c:noMultiLvlLbl val="0"/>
      </c:catAx>
      <c:valAx>
        <c:axId val="206766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5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[Project02.P1.Healthcare.xlsx]8!PivotTable9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'8'!$B$6:$B$7</c:f>
              <c:strCache>
                <c:ptCount val="1"/>
                <c:pt idx="0">
                  <c:v>Arthritis</c:v>
                </c:pt>
              </c:strCache>
            </c:strRef>
          </c:tx>
          <c:spPr>
            <a:solidFill>
              <a:schemeClr val="accent1"/>
            </a:solidFill>
            <a:ln>
              <a:noFill/>
            </a:ln>
            <a:effectLst/>
          </c:spPr>
          <c:invertIfNegative val="0"/>
          <c:cat>
            <c:strRef>
              <c:f>'8'!$A$8:$A$11</c:f>
              <c:strCache>
                <c:ptCount val="3"/>
                <c:pt idx="0">
                  <c:v>Medicaid</c:v>
                </c:pt>
                <c:pt idx="1">
                  <c:v>Medicare</c:v>
                </c:pt>
                <c:pt idx="2">
                  <c:v>Private</c:v>
                </c:pt>
              </c:strCache>
            </c:strRef>
          </c:cat>
          <c:val>
            <c:numRef>
              <c:f>'8'!$B$8:$B$11</c:f>
              <c:numCache>
                <c:formatCode>General</c:formatCode>
                <c:ptCount val="3"/>
                <c:pt idx="1">
                  <c:v>8000</c:v>
                </c:pt>
                <c:pt idx="2">
                  <c:v>1000</c:v>
                </c:pt>
              </c:numCache>
            </c:numRef>
          </c:val>
          <c:extLst>
            <c:ext xmlns:c16="http://schemas.microsoft.com/office/drawing/2014/chart" uri="{C3380CC4-5D6E-409C-BE32-E72D297353CC}">
              <c16:uniqueId val="{00000000-F592-4BD2-A839-533082C5ECA7}"/>
            </c:ext>
          </c:extLst>
        </c:ser>
        <c:ser>
          <c:idx val="1"/>
          <c:order val="1"/>
          <c:tx>
            <c:strRef>
              <c:f>'8'!$C$6:$C$7</c:f>
              <c:strCache>
                <c:ptCount val="1"/>
                <c:pt idx="0">
                  <c:v>Asthma</c:v>
                </c:pt>
              </c:strCache>
            </c:strRef>
          </c:tx>
          <c:spPr>
            <a:solidFill>
              <a:schemeClr val="accent2"/>
            </a:solidFill>
            <a:ln>
              <a:noFill/>
            </a:ln>
            <a:effectLst/>
          </c:spPr>
          <c:invertIfNegative val="0"/>
          <c:cat>
            <c:strRef>
              <c:f>'8'!$A$8:$A$11</c:f>
              <c:strCache>
                <c:ptCount val="3"/>
                <c:pt idx="0">
                  <c:v>Medicaid</c:v>
                </c:pt>
                <c:pt idx="1">
                  <c:v>Medicare</c:v>
                </c:pt>
                <c:pt idx="2">
                  <c:v>Private</c:v>
                </c:pt>
              </c:strCache>
            </c:strRef>
          </c:cat>
          <c:val>
            <c:numRef>
              <c:f>'8'!$C$8:$C$11</c:f>
              <c:numCache>
                <c:formatCode>General</c:formatCode>
                <c:ptCount val="3"/>
                <c:pt idx="0">
                  <c:v>2400</c:v>
                </c:pt>
                <c:pt idx="2">
                  <c:v>600</c:v>
                </c:pt>
              </c:numCache>
            </c:numRef>
          </c:val>
          <c:extLst>
            <c:ext xmlns:c16="http://schemas.microsoft.com/office/drawing/2014/chart" uri="{C3380CC4-5D6E-409C-BE32-E72D297353CC}">
              <c16:uniqueId val="{00000002-F592-4BD2-A839-533082C5ECA7}"/>
            </c:ext>
          </c:extLst>
        </c:ser>
        <c:ser>
          <c:idx val="2"/>
          <c:order val="2"/>
          <c:tx>
            <c:strRef>
              <c:f>'8'!$D$6:$D$7</c:f>
              <c:strCache>
                <c:ptCount val="1"/>
                <c:pt idx="0">
                  <c:v>Cancer</c:v>
                </c:pt>
              </c:strCache>
            </c:strRef>
          </c:tx>
          <c:spPr>
            <a:solidFill>
              <a:schemeClr val="accent3"/>
            </a:solidFill>
            <a:ln>
              <a:noFill/>
            </a:ln>
            <a:effectLst/>
          </c:spPr>
          <c:invertIfNegative val="0"/>
          <c:cat>
            <c:strRef>
              <c:f>'8'!$A$8:$A$11</c:f>
              <c:strCache>
                <c:ptCount val="3"/>
                <c:pt idx="0">
                  <c:v>Medicaid</c:v>
                </c:pt>
                <c:pt idx="1">
                  <c:v>Medicare</c:v>
                </c:pt>
                <c:pt idx="2">
                  <c:v>Private</c:v>
                </c:pt>
              </c:strCache>
            </c:strRef>
          </c:cat>
          <c:val>
            <c:numRef>
              <c:f>'8'!$D$8:$D$11</c:f>
              <c:numCache>
                <c:formatCode>General</c:formatCode>
                <c:ptCount val="3"/>
                <c:pt idx="1">
                  <c:v>5000</c:v>
                </c:pt>
                <c:pt idx="2">
                  <c:v>15000</c:v>
                </c:pt>
              </c:numCache>
            </c:numRef>
          </c:val>
          <c:extLst>
            <c:ext xmlns:c16="http://schemas.microsoft.com/office/drawing/2014/chart" uri="{C3380CC4-5D6E-409C-BE32-E72D297353CC}">
              <c16:uniqueId val="{00000003-F592-4BD2-A839-533082C5ECA7}"/>
            </c:ext>
          </c:extLst>
        </c:ser>
        <c:ser>
          <c:idx val="3"/>
          <c:order val="3"/>
          <c:tx>
            <c:strRef>
              <c:f>'8'!$E$6:$E$7</c:f>
              <c:strCache>
                <c:ptCount val="1"/>
                <c:pt idx="0">
                  <c:v>Diabetes</c:v>
                </c:pt>
              </c:strCache>
            </c:strRef>
          </c:tx>
          <c:spPr>
            <a:solidFill>
              <a:schemeClr val="accent4"/>
            </a:solidFill>
            <a:ln>
              <a:noFill/>
            </a:ln>
            <a:effectLst/>
          </c:spPr>
          <c:invertIfNegative val="0"/>
          <c:cat>
            <c:strRef>
              <c:f>'8'!$A$8:$A$11</c:f>
              <c:strCache>
                <c:ptCount val="3"/>
                <c:pt idx="0">
                  <c:v>Medicaid</c:v>
                </c:pt>
                <c:pt idx="1">
                  <c:v>Medicare</c:v>
                </c:pt>
                <c:pt idx="2">
                  <c:v>Private</c:v>
                </c:pt>
              </c:strCache>
            </c:strRef>
          </c:cat>
          <c:val>
            <c:numRef>
              <c:f>'8'!$E$8:$E$11</c:f>
              <c:numCache>
                <c:formatCode>General</c:formatCode>
                <c:ptCount val="3"/>
                <c:pt idx="1">
                  <c:v>3500</c:v>
                </c:pt>
                <c:pt idx="2">
                  <c:v>2800</c:v>
                </c:pt>
              </c:numCache>
            </c:numRef>
          </c:val>
          <c:extLst>
            <c:ext xmlns:c16="http://schemas.microsoft.com/office/drawing/2014/chart" uri="{C3380CC4-5D6E-409C-BE32-E72D297353CC}">
              <c16:uniqueId val="{00000007-5C6C-4ED0-AA04-5C6FF7958D0D}"/>
            </c:ext>
          </c:extLst>
        </c:ser>
        <c:ser>
          <c:idx val="4"/>
          <c:order val="4"/>
          <c:tx>
            <c:strRef>
              <c:f>'8'!$F$6:$F$7</c:f>
              <c:strCache>
                <c:ptCount val="1"/>
                <c:pt idx="0">
                  <c:v>Heart Disease</c:v>
                </c:pt>
              </c:strCache>
            </c:strRef>
          </c:tx>
          <c:spPr>
            <a:solidFill>
              <a:schemeClr val="accent5"/>
            </a:solidFill>
            <a:ln>
              <a:noFill/>
            </a:ln>
            <a:effectLst/>
          </c:spPr>
          <c:invertIfNegative val="0"/>
          <c:cat>
            <c:strRef>
              <c:f>'8'!$A$8:$A$11</c:f>
              <c:strCache>
                <c:ptCount val="3"/>
                <c:pt idx="0">
                  <c:v>Medicaid</c:v>
                </c:pt>
                <c:pt idx="1">
                  <c:v>Medicare</c:v>
                </c:pt>
                <c:pt idx="2">
                  <c:v>Private</c:v>
                </c:pt>
              </c:strCache>
            </c:strRef>
          </c:cat>
          <c:val>
            <c:numRef>
              <c:f>'8'!$F$8:$F$11</c:f>
              <c:numCache>
                <c:formatCode>General</c:formatCode>
                <c:ptCount val="3"/>
                <c:pt idx="1">
                  <c:v>1500</c:v>
                </c:pt>
                <c:pt idx="2">
                  <c:v>12000</c:v>
                </c:pt>
              </c:numCache>
            </c:numRef>
          </c:val>
          <c:extLst>
            <c:ext xmlns:c16="http://schemas.microsoft.com/office/drawing/2014/chart" uri="{C3380CC4-5D6E-409C-BE32-E72D297353CC}">
              <c16:uniqueId val="{00000008-5C6C-4ED0-AA04-5C6FF7958D0D}"/>
            </c:ext>
          </c:extLst>
        </c:ser>
        <c:ser>
          <c:idx val="5"/>
          <c:order val="5"/>
          <c:tx>
            <c:strRef>
              <c:f>'8'!$G$6:$G$7</c:f>
              <c:strCache>
                <c:ptCount val="1"/>
                <c:pt idx="0">
                  <c:v>High Cholesterol</c:v>
                </c:pt>
              </c:strCache>
            </c:strRef>
          </c:tx>
          <c:spPr>
            <a:solidFill>
              <a:schemeClr val="accent6"/>
            </a:solidFill>
            <a:ln>
              <a:noFill/>
            </a:ln>
            <a:effectLst/>
          </c:spPr>
          <c:invertIfNegative val="0"/>
          <c:cat>
            <c:strRef>
              <c:f>'8'!$A$8:$A$11</c:f>
              <c:strCache>
                <c:ptCount val="3"/>
                <c:pt idx="0">
                  <c:v>Medicaid</c:v>
                </c:pt>
                <c:pt idx="1">
                  <c:v>Medicare</c:v>
                </c:pt>
                <c:pt idx="2">
                  <c:v>Private</c:v>
                </c:pt>
              </c:strCache>
            </c:strRef>
          </c:cat>
          <c:val>
            <c:numRef>
              <c:f>'8'!$G$8:$G$11</c:f>
              <c:numCache>
                <c:formatCode>General</c:formatCode>
                <c:ptCount val="3"/>
                <c:pt idx="0">
                  <c:v>1200</c:v>
                </c:pt>
                <c:pt idx="1">
                  <c:v>300</c:v>
                </c:pt>
                <c:pt idx="2">
                  <c:v>1200</c:v>
                </c:pt>
              </c:numCache>
            </c:numRef>
          </c:val>
          <c:extLst>
            <c:ext xmlns:c16="http://schemas.microsoft.com/office/drawing/2014/chart" uri="{C3380CC4-5D6E-409C-BE32-E72D297353CC}">
              <c16:uniqueId val="{00000009-5C6C-4ED0-AA04-5C6FF7958D0D}"/>
            </c:ext>
          </c:extLst>
        </c:ser>
        <c:ser>
          <c:idx val="6"/>
          <c:order val="6"/>
          <c:tx>
            <c:strRef>
              <c:f>'8'!$H$6:$H$7</c:f>
              <c:strCache>
                <c:ptCount val="1"/>
                <c:pt idx="0">
                  <c:v>Hypertension</c:v>
                </c:pt>
              </c:strCache>
            </c:strRef>
          </c:tx>
          <c:spPr>
            <a:solidFill>
              <a:schemeClr val="accent1">
                <a:lumMod val="60000"/>
              </a:schemeClr>
            </a:solidFill>
            <a:ln>
              <a:noFill/>
            </a:ln>
            <a:effectLst/>
          </c:spPr>
          <c:invertIfNegative val="0"/>
          <c:cat>
            <c:strRef>
              <c:f>'8'!$A$8:$A$11</c:f>
              <c:strCache>
                <c:ptCount val="3"/>
                <c:pt idx="0">
                  <c:v>Medicaid</c:v>
                </c:pt>
                <c:pt idx="1">
                  <c:v>Medicare</c:v>
                </c:pt>
                <c:pt idx="2">
                  <c:v>Private</c:v>
                </c:pt>
              </c:strCache>
            </c:strRef>
          </c:cat>
          <c:val>
            <c:numRef>
              <c:f>'8'!$H$8:$H$11</c:f>
              <c:numCache>
                <c:formatCode>General</c:formatCode>
                <c:ptCount val="3"/>
                <c:pt idx="1">
                  <c:v>1000</c:v>
                </c:pt>
                <c:pt idx="2">
                  <c:v>1500</c:v>
                </c:pt>
              </c:numCache>
            </c:numRef>
          </c:val>
          <c:extLst>
            <c:ext xmlns:c16="http://schemas.microsoft.com/office/drawing/2014/chart" uri="{C3380CC4-5D6E-409C-BE32-E72D297353CC}">
              <c16:uniqueId val="{0000000A-5C6C-4ED0-AA04-5C6FF7958D0D}"/>
            </c:ext>
          </c:extLst>
        </c:ser>
        <c:ser>
          <c:idx val="7"/>
          <c:order val="7"/>
          <c:tx>
            <c:strRef>
              <c:f>'8'!$I$6:$I$7</c:f>
              <c:strCache>
                <c:ptCount val="1"/>
                <c:pt idx="0">
                  <c:v>Obesity</c:v>
                </c:pt>
              </c:strCache>
            </c:strRef>
          </c:tx>
          <c:spPr>
            <a:solidFill>
              <a:schemeClr val="accent2">
                <a:lumMod val="60000"/>
              </a:schemeClr>
            </a:solidFill>
            <a:ln>
              <a:noFill/>
            </a:ln>
            <a:effectLst/>
          </c:spPr>
          <c:invertIfNegative val="0"/>
          <c:cat>
            <c:strRef>
              <c:f>'8'!$A$8:$A$11</c:f>
              <c:strCache>
                <c:ptCount val="3"/>
                <c:pt idx="0">
                  <c:v>Medicaid</c:v>
                </c:pt>
                <c:pt idx="1">
                  <c:v>Medicare</c:v>
                </c:pt>
                <c:pt idx="2">
                  <c:v>Private</c:v>
                </c:pt>
              </c:strCache>
            </c:strRef>
          </c:cat>
          <c:val>
            <c:numRef>
              <c:f>'8'!$I$8:$I$11</c:f>
              <c:numCache>
                <c:formatCode>General</c:formatCode>
                <c:ptCount val="3"/>
                <c:pt idx="0">
                  <c:v>800</c:v>
                </c:pt>
                <c:pt idx="1">
                  <c:v>5600</c:v>
                </c:pt>
              </c:numCache>
            </c:numRef>
          </c:val>
          <c:extLst>
            <c:ext xmlns:c16="http://schemas.microsoft.com/office/drawing/2014/chart" uri="{C3380CC4-5D6E-409C-BE32-E72D297353CC}">
              <c16:uniqueId val="{0000000B-5C6C-4ED0-AA04-5C6FF7958D0D}"/>
            </c:ext>
          </c:extLst>
        </c:ser>
        <c:ser>
          <c:idx val="8"/>
          <c:order val="8"/>
          <c:tx>
            <c:strRef>
              <c:f>'8'!$J$6:$J$7</c:f>
              <c:strCache>
                <c:ptCount val="1"/>
                <c:pt idx="0">
                  <c:v>Stroke</c:v>
                </c:pt>
              </c:strCache>
            </c:strRef>
          </c:tx>
          <c:spPr>
            <a:solidFill>
              <a:schemeClr val="accent3">
                <a:lumMod val="60000"/>
              </a:schemeClr>
            </a:solidFill>
            <a:ln>
              <a:noFill/>
            </a:ln>
            <a:effectLst/>
          </c:spPr>
          <c:invertIfNegative val="0"/>
          <c:cat>
            <c:strRef>
              <c:f>'8'!$A$8:$A$11</c:f>
              <c:strCache>
                <c:ptCount val="3"/>
                <c:pt idx="0">
                  <c:v>Medicaid</c:v>
                </c:pt>
                <c:pt idx="1">
                  <c:v>Medicare</c:v>
                </c:pt>
                <c:pt idx="2">
                  <c:v>Private</c:v>
                </c:pt>
              </c:strCache>
            </c:strRef>
          </c:cat>
          <c:val>
            <c:numRef>
              <c:f>'8'!$J$8:$J$11</c:f>
              <c:numCache>
                <c:formatCode>General</c:formatCode>
                <c:ptCount val="3"/>
                <c:pt idx="1">
                  <c:v>8000</c:v>
                </c:pt>
                <c:pt idx="2">
                  <c:v>8000</c:v>
                </c:pt>
              </c:numCache>
            </c:numRef>
          </c:val>
          <c:extLst>
            <c:ext xmlns:c16="http://schemas.microsoft.com/office/drawing/2014/chart" uri="{C3380CC4-5D6E-409C-BE32-E72D297353CC}">
              <c16:uniqueId val="{0000000C-5C6C-4ED0-AA04-5C6FF7958D0D}"/>
            </c:ext>
          </c:extLst>
        </c:ser>
        <c:dLbls>
          <c:showLegendKey val="0"/>
          <c:showVal val="0"/>
          <c:showCatName val="0"/>
          <c:showSerName val="0"/>
          <c:showPercent val="0"/>
          <c:showBubbleSize val="0"/>
        </c:dLbls>
        <c:gapWidth val="219"/>
        <c:overlap val="-27"/>
        <c:axId val="436179791"/>
        <c:axId val="436187951"/>
      </c:barChart>
      <c:catAx>
        <c:axId val="43617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7951"/>
        <c:crosses val="autoZero"/>
        <c:auto val="1"/>
        <c:lblAlgn val="ctr"/>
        <c:lblOffset val="100"/>
        <c:noMultiLvlLbl val="0"/>
      </c:catAx>
      <c:valAx>
        <c:axId val="4361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[Project02.P1.Healthcare.xlsx]9!PivotTable8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'9'!$B$10</c:f>
              <c:strCache>
                <c:ptCount val="1"/>
                <c:pt idx="0">
                  <c:v>Total</c:v>
                </c:pt>
              </c:strCache>
            </c:strRef>
          </c:tx>
          <c:spPr>
            <a:solidFill>
              <a:schemeClr val="accent1"/>
            </a:solidFill>
            <a:ln>
              <a:noFill/>
            </a:ln>
            <a:effectLst/>
          </c:spPr>
          <c:invertIfNegative val="0"/>
          <c:cat>
            <c:strRef>
              <c:f>'9'!$A$11:$A$20</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'9'!$B$11:$B$20</c:f>
              <c:numCache>
                <c:formatCode>General</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57C7-4C1A-9975-56AD7B16ADEE}"/>
            </c:ext>
          </c:extLst>
        </c:ser>
        <c:dLbls>
          <c:showLegendKey val="0"/>
          <c:showVal val="0"/>
          <c:showCatName val="0"/>
          <c:showSerName val="0"/>
          <c:showPercent val="0"/>
          <c:showBubbleSize val="0"/>
        </c:dLbls>
        <c:gapWidth val="219"/>
        <c:overlap val="-27"/>
        <c:axId val="436188911"/>
        <c:axId val="436188431"/>
      </c:barChart>
      <c:catAx>
        <c:axId val="43618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8431"/>
        <c:crosses val="autoZero"/>
        <c:auto val="1"/>
        <c:lblAlgn val="ctr"/>
        <c:lblOffset val="100"/>
        <c:noMultiLvlLbl val="0"/>
      </c:catAx>
      <c:valAx>
        <c:axId val="43618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8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220980</xdr:colOff>
      <xdr:row>4</xdr:row>
      <xdr:rowOff>34290</xdr:rowOff>
    </xdr:from>
    <xdr:to>
      <xdr:col>7</xdr:col>
      <xdr:colOff>502920</xdr:colOff>
      <xdr:row>19</xdr:row>
      <xdr:rowOff>34290</xdr:rowOff>
    </xdr:to>
    <xdr:graphicFrame macro="">
      <xdr:nvGraphicFramePr>
        <xdr:cNvPr id="2" name="Chart 1">
          <a:extLst>
            <a:ext uri="{FF2B5EF4-FFF2-40B4-BE49-F238E27FC236}">
              <a16:creationId xmlns:a16="http://schemas.microsoft.com/office/drawing/2014/main" id="{230A0D32-C7A1-D53F-5482-3D42E0CD1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449580</xdr:colOff>
      <xdr:row>7</xdr:row>
      <xdr:rowOff>64770</xdr:rowOff>
    </xdr:from>
    <xdr:to>
      <xdr:col>10</xdr:col>
      <xdr:colOff>144780</xdr:colOff>
      <xdr:row>22</xdr:row>
      <xdr:rowOff>64770</xdr:rowOff>
    </xdr:to>
    <xdr:graphicFrame macro="">
      <xdr:nvGraphicFramePr>
        <xdr:cNvPr id="2" name="Chart 1">
          <a:extLst>
            <a:ext uri="{FF2B5EF4-FFF2-40B4-BE49-F238E27FC236}">
              <a16:creationId xmlns:a16="http://schemas.microsoft.com/office/drawing/2014/main" id="{AE1C3718-4D9E-6323-A80E-8B5EB9DEC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152400</xdr:colOff>
      <xdr:row>7</xdr:row>
      <xdr:rowOff>34290</xdr:rowOff>
    </xdr:from>
    <xdr:to>
      <xdr:col>17</xdr:col>
      <xdr:colOff>457200</xdr:colOff>
      <xdr:row>22</xdr:row>
      <xdr:rowOff>34290</xdr:rowOff>
    </xdr:to>
    <xdr:graphicFrame macro="">
      <xdr:nvGraphicFramePr>
        <xdr:cNvPr id="4" name="Chart 3">
          <a:extLst>
            <a:ext uri="{FF2B5EF4-FFF2-40B4-BE49-F238E27FC236}">
              <a16:creationId xmlns:a16="http://schemas.microsoft.com/office/drawing/2014/main" id="{FBA9EDCF-CB13-2274-11B3-568E8DCA9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342900</xdr:colOff>
      <xdr:row>1</xdr:row>
      <xdr:rowOff>140970</xdr:rowOff>
    </xdr:from>
    <xdr:to>
      <xdr:col>14</xdr:col>
      <xdr:colOff>38100</xdr:colOff>
      <xdr:row>18</xdr:row>
      <xdr:rowOff>152400</xdr:rowOff>
    </xdr:to>
    <xdr:graphicFrame macro="">
      <xdr:nvGraphicFramePr>
        <xdr:cNvPr id="3" name="Chart 2">
          <a:extLst>
            <a:ext uri="{FF2B5EF4-FFF2-40B4-BE49-F238E27FC236}">
              <a16:creationId xmlns:a16="http://schemas.microsoft.com/office/drawing/2014/main" id="{5BC96DAE-21E8-88A3-FC02-84B69B940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312420</xdr:colOff>
      <xdr:row>2</xdr:row>
      <xdr:rowOff>87630</xdr:rowOff>
    </xdr:from>
    <xdr:to>
      <xdr:col>14</xdr:col>
      <xdr:colOff>137160</xdr:colOff>
      <xdr:row>17</xdr:row>
      <xdr:rowOff>87630</xdr:rowOff>
    </xdr:to>
    <xdr:graphicFrame macro="">
      <xdr:nvGraphicFramePr>
        <xdr:cNvPr id="4" name="Chart 3">
          <a:extLst>
            <a:ext uri="{FF2B5EF4-FFF2-40B4-BE49-F238E27FC236}">
              <a16:creationId xmlns:a16="http://schemas.microsoft.com/office/drawing/2014/main" id="{4AC6F0B6-9F0B-35C8-B079-09338A152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114300</xdr:colOff>
      <xdr:row>11</xdr:row>
      <xdr:rowOff>160020</xdr:rowOff>
    </xdr:to>
    <xdr:graphicFrame macro="">
      <xdr:nvGraphicFramePr>
        <xdr:cNvPr id="7" name="Chart 6">
          <a:extLst>
            <a:ext uri="{FF2B5EF4-FFF2-40B4-BE49-F238E27FC236}">
              <a16:creationId xmlns:a16="http://schemas.microsoft.com/office/drawing/2014/main" id="{57E60896-837B-4730-9711-248C6A3B5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1</xdr:row>
      <xdr:rowOff>7620</xdr:rowOff>
    </xdr:from>
    <xdr:to>
      <xdr:col>11</xdr:col>
      <xdr:colOff>518160</xdr:colOff>
      <xdr:row>11</xdr:row>
      <xdr:rowOff>152400</xdr:rowOff>
    </xdr:to>
    <xdr:graphicFrame macro="">
      <xdr:nvGraphicFramePr>
        <xdr:cNvPr id="8" name="Chart 7">
          <a:extLst>
            <a:ext uri="{FF2B5EF4-FFF2-40B4-BE49-F238E27FC236}">
              <a16:creationId xmlns:a16="http://schemas.microsoft.com/office/drawing/2014/main" id="{9054527B-4478-43BB-BA54-819C71607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99061</xdr:colOff>
      <xdr:row>0</xdr:row>
      <xdr:rowOff>136849</xdr:rowOff>
    </xdr:from>
    <xdr:to>
      <xdr:col>22</xdr:col>
      <xdr:colOff>419100</xdr:colOff>
      <xdr:row>11</xdr:row>
      <xdr:rowOff>152089</xdr:rowOff>
    </xdr:to>
    <xdr:graphicFrame macro="">
      <xdr:nvGraphicFramePr>
        <xdr:cNvPr id="9" name="Chart 8">
          <a:extLst>
            <a:ext uri="{FF2B5EF4-FFF2-40B4-BE49-F238E27FC236}">
              <a16:creationId xmlns:a16="http://schemas.microsoft.com/office/drawing/2014/main" id="{759406AA-2CA5-4CD2-9922-176AD0EA1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167640</xdr:rowOff>
    </xdr:from>
    <xdr:to>
      <xdr:col>5</xdr:col>
      <xdr:colOff>411480</xdr:colOff>
      <xdr:row>25</xdr:row>
      <xdr:rowOff>7620</xdr:rowOff>
    </xdr:to>
    <xdr:graphicFrame macro="">
      <xdr:nvGraphicFramePr>
        <xdr:cNvPr id="10" name="Chart 9">
          <a:extLst>
            <a:ext uri="{FF2B5EF4-FFF2-40B4-BE49-F238E27FC236}">
              <a16:creationId xmlns:a16="http://schemas.microsoft.com/office/drawing/2014/main" id="{DFBC53EA-8FE9-4513-9C11-0E1EF0C3A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555794</xdr:colOff>
      <xdr:row>13</xdr:row>
      <xdr:rowOff>113368</xdr:rowOff>
    </xdr:from>
    <xdr:to>
      <xdr:col>14</xdr:col>
      <xdr:colOff>598404</xdr:colOff>
      <xdr:row>25</xdr:row>
      <xdr:rowOff>113368</xdr:rowOff>
    </xdr:to>
    <xdr:graphicFrame macro="">
      <xdr:nvGraphicFramePr>
        <xdr:cNvPr id="13" name="Chart 12">
          <a:extLst>
            <a:ext uri="{FF2B5EF4-FFF2-40B4-BE49-F238E27FC236}">
              <a16:creationId xmlns:a16="http://schemas.microsoft.com/office/drawing/2014/main" id="{4D2FF802-2392-4662-8BFC-18EEA7B26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598404</xdr:colOff>
      <xdr:row>14</xdr:row>
      <xdr:rowOff>58784</xdr:rowOff>
    </xdr:from>
    <xdr:to>
      <xdr:col>17</xdr:col>
      <xdr:colOff>598403</xdr:colOff>
      <xdr:row>19</xdr:row>
      <xdr:rowOff>43543</xdr:rowOff>
    </xdr:to>
    <mc:AlternateContent xmlns:mc="http://schemas.openxmlformats.org/markup-compatibility/2006">
      <mc:Choice xmlns:a14="http://schemas.microsoft.com/office/drawing/2010/main" Requires="a14">
        <xdr:graphicFrame macro="">
          <xdr:nvGraphicFramePr>
            <xdr:cNvPr id="15" name="Gender 2">
              <a:extLst>
                <a:ext uri="{FF2B5EF4-FFF2-40B4-BE49-F238E27FC236}">
                  <a16:creationId xmlns:a16="http://schemas.microsoft.com/office/drawing/2014/main" id="{6B051D71-085E-4E3B-80AB-83B615BCAB3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9184843" y="2660735"/>
              <a:ext cx="1839950" cy="91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471975</xdr:colOff>
      <xdr:row>12</xdr:row>
      <xdr:rowOff>61893</xdr:rowOff>
    </xdr:from>
    <xdr:to>
      <xdr:col>23</xdr:col>
      <xdr:colOff>124565</xdr:colOff>
      <xdr:row>25</xdr:row>
      <xdr:rowOff>4821</xdr:rowOff>
    </xdr:to>
    <xdr:graphicFrame macro="">
      <xdr:nvGraphicFramePr>
        <xdr:cNvPr id="16" name="Chart 15">
          <a:extLst>
            <a:ext uri="{FF2B5EF4-FFF2-40B4-BE49-F238E27FC236}">
              <a16:creationId xmlns:a16="http://schemas.microsoft.com/office/drawing/2014/main" id="{44AE44CB-997D-4C82-B19E-3BE912B1B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25</xdr:row>
      <xdr:rowOff>144780</xdr:rowOff>
    </xdr:from>
    <xdr:to>
      <xdr:col>5</xdr:col>
      <xdr:colOff>411480</xdr:colOff>
      <xdr:row>40</xdr:row>
      <xdr:rowOff>144780</xdr:rowOff>
    </xdr:to>
    <xdr:graphicFrame macro="">
      <xdr:nvGraphicFramePr>
        <xdr:cNvPr id="17" name="Chart 16">
          <a:extLst>
            <a:ext uri="{FF2B5EF4-FFF2-40B4-BE49-F238E27FC236}">
              <a16:creationId xmlns:a16="http://schemas.microsoft.com/office/drawing/2014/main" id="{E61AB3E9-35DF-4135-997B-81CAE3CD7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473529</xdr:colOff>
      <xdr:row>27</xdr:row>
      <xdr:rowOff>120831</xdr:rowOff>
    </xdr:from>
    <xdr:to>
      <xdr:col>8</xdr:col>
      <xdr:colOff>473529</xdr:colOff>
      <xdr:row>33</xdr:row>
      <xdr:rowOff>162664</xdr:rowOff>
    </xdr:to>
    <mc:AlternateContent xmlns:mc="http://schemas.openxmlformats.org/markup-compatibility/2006">
      <mc:Choice xmlns:a14="http://schemas.microsoft.com/office/drawing/2010/main" Requires="a14">
        <xdr:graphicFrame macro="">
          <xdr:nvGraphicFramePr>
            <xdr:cNvPr id="18" name="Insurance_Type 2">
              <a:extLst>
                <a:ext uri="{FF2B5EF4-FFF2-40B4-BE49-F238E27FC236}">
                  <a16:creationId xmlns:a16="http://schemas.microsoft.com/office/drawing/2014/main" id="{BDE45192-C942-4A9B-9C0B-C8F93C84FACC}"/>
                </a:ext>
              </a:extLst>
            </xdr:cNvPr>
            <xdr:cNvGraphicFramePr/>
          </xdr:nvGraphicFramePr>
          <xdr:xfrm>
            <a:off x="0" y="0"/>
            <a:ext cx="0" cy="0"/>
          </xdr:xfrm>
          <a:graphic>
            <a:graphicData uri="http://schemas.microsoft.com/office/drawing/2010/slicer">
              <sle:slicer xmlns:sle="http://schemas.microsoft.com/office/drawing/2010/slicer" name="Insurance_Type 2"/>
            </a:graphicData>
          </a:graphic>
        </xdr:graphicFrame>
      </mc:Choice>
      <mc:Fallback>
        <xdr:sp macro="" textlink="">
          <xdr:nvSpPr>
            <xdr:cNvPr id="0" name=""/>
            <xdr:cNvSpPr>
              <a:spLocks noTextEdit="1"/>
            </xdr:cNvSpPr>
          </xdr:nvSpPr>
          <xdr:spPr>
            <a:xfrm>
              <a:off x="3540114" y="5138880"/>
              <a:ext cx="1839952" cy="1156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558748</xdr:colOff>
      <xdr:row>36</xdr:row>
      <xdr:rowOff>82420</xdr:rowOff>
    </xdr:from>
    <xdr:to>
      <xdr:col>8</xdr:col>
      <xdr:colOff>558748</xdr:colOff>
      <xdr:row>41</xdr:row>
      <xdr:rowOff>29080</xdr:rowOff>
    </xdr:to>
    <mc:AlternateContent xmlns:mc="http://schemas.openxmlformats.org/markup-compatibility/2006">
      <mc:Choice xmlns:a14="http://schemas.microsoft.com/office/drawing/2010/main" Requires="a14">
        <xdr:graphicFrame macro="">
          <xdr:nvGraphicFramePr>
            <xdr:cNvPr id="20" name="Gender 3">
              <a:extLst>
                <a:ext uri="{FF2B5EF4-FFF2-40B4-BE49-F238E27FC236}">
                  <a16:creationId xmlns:a16="http://schemas.microsoft.com/office/drawing/2014/main" id="{58CA7002-5BA9-43F8-8BE1-89381149C977}"/>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3625333" y="6773152"/>
              <a:ext cx="1839952" cy="875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571500</xdr:colOff>
      <xdr:row>25</xdr:row>
      <xdr:rowOff>175260</xdr:rowOff>
    </xdr:from>
    <xdr:to>
      <xdr:col>15</xdr:col>
      <xdr:colOff>312420</xdr:colOff>
      <xdr:row>40</xdr:row>
      <xdr:rowOff>121920</xdr:rowOff>
    </xdr:to>
    <xdr:graphicFrame macro="">
      <xdr:nvGraphicFramePr>
        <xdr:cNvPr id="21" name="Chart 20">
          <a:extLst>
            <a:ext uri="{FF2B5EF4-FFF2-40B4-BE49-F238E27FC236}">
              <a16:creationId xmlns:a16="http://schemas.microsoft.com/office/drawing/2014/main" id="{EA59DED1-997F-43C1-ADF3-42B493B6C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289560</xdr:colOff>
      <xdr:row>25</xdr:row>
      <xdr:rowOff>160020</xdr:rowOff>
    </xdr:from>
    <xdr:to>
      <xdr:col>18</xdr:col>
      <xdr:colOff>289560</xdr:colOff>
      <xdr:row>32</xdr:row>
      <xdr:rowOff>0</xdr:rowOff>
    </xdr:to>
    <mc:AlternateContent xmlns:mc="http://schemas.openxmlformats.org/markup-compatibility/2006" xmlns:a14="http://schemas.microsoft.com/office/drawing/2010/main">
      <mc:Choice Requires="a14">
        <xdr:graphicFrame macro="">
          <xdr:nvGraphicFramePr>
            <xdr:cNvPr id="22" name="Insurance_Type 3">
              <a:extLst>
                <a:ext uri="{FF2B5EF4-FFF2-40B4-BE49-F238E27FC236}">
                  <a16:creationId xmlns:a16="http://schemas.microsoft.com/office/drawing/2014/main" id="{30C4E499-056C-4806-BDB9-D86E5741DC96}"/>
                </a:ext>
              </a:extLst>
            </xdr:cNvPr>
            <xdr:cNvGraphicFramePr/>
          </xdr:nvGraphicFramePr>
          <xdr:xfrm>
            <a:off x="0" y="0"/>
            <a:ext cx="0" cy="0"/>
          </xdr:xfrm>
          <a:graphic>
            <a:graphicData uri="http://schemas.microsoft.com/office/drawing/2010/slicer">
              <sle:slicer xmlns:sle="http://schemas.microsoft.com/office/drawing/2010/slicer" name="Insurance_Type 3"/>
            </a:graphicData>
          </a:graphic>
        </xdr:graphicFrame>
      </mc:Choice>
      <mc:Fallback xmlns="">
        <xdr:sp macro="" textlink="">
          <xdr:nvSpPr>
            <xdr:cNvPr id="0" name=""/>
            <xdr:cNvSpPr>
              <a:spLocks noTextEdit="1"/>
            </xdr:cNvSpPr>
          </xdr:nvSpPr>
          <xdr:spPr>
            <a:xfrm>
              <a:off x="9433560" y="4732020"/>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42</xdr:row>
      <xdr:rowOff>7620</xdr:rowOff>
    </xdr:from>
    <xdr:to>
      <xdr:col>5</xdr:col>
      <xdr:colOff>487680</xdr:colOff>
      <xdr:row>57</xdr:row>
      <xdr:rowOff>7620</xdr:rowOff>
    </xdr:to>
    <xdr:graphicFrame macro="">
      <xdr:nvGraphicFramePr>
        <xdr:cNvPr id="23" name="Chart 22">
          <a:extLst>
            <a:ext uri="{FF2B5EF4-FFF2-40B4-BE49-F238E27FC236}">
              <a16:creationId xmlns:a16="http://schemas.microsoft.com/office/drawing/2014/main" id="{6630AB82-678C-4885-8290-7B310E9F9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53340</xdr:colOff>
      <xdr:row>41</xdr:row>
      <xdr:rowOff>144780</xdr:rowOff>
    </xdr:from>
    <xdr:to>
      <xdr:col>11</xdr:col>
      <xdr:colOff>419100</xdr:colOff>
      <xdr:row>56</xdr:row>
      <xdr:rowOff>144780</xdr:rowOff>
    </xdr:to>
    <xdr:graphicFrame macro="">
      <xdr:nvGraphicFramePr>
        <xdr:cNvPr id="24" name="Chart 23">
          <a:extLst>
            <a:ext uri="{FF2B5EF4-FFF2-40B4-BE49-F238E27FC236}">
              <a16:creationId xmlns:a16="http://schemas.microsoft.com/office/drawing/2014/main" id="{613C29FE-E1EC-4C4F-9CE5-8EE1B47D7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45720</xdr:colOff>
      <xdr:row>42</xdr:row>
      <xdr:rowOff>15240</xdr:rowOff>
    </xdr:from>
    <xdr:to>
      <xdr:col>18</xdr:col>
      <xdr:colOff>251460</xdr:colOff>
      <xdr:row>56</xdr:row>
      <xdr:rowOff>167640</xdr:rowOff>
    </xdr:to>
    <xdr:graphicFrame macro="">
      <xdr:nvGraphicFramePr>
        <xdr:cNvPr id="26" name="Chart 25">
          <a:extLst>
            <a:ext uri="{FF2B5EF4-FFF2-40B4-BE49-F238E27FC236}">
              <a16:creationId xmlns:a16="http://schemas.microsoft.com/office/drawing/2014/main" id="{D8F7FB83-59CD-41A8-996C-CAC961062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22860</xdr:colOff>
      <xdr:row>58</xdr:row>
      <xdr:rowOff>38100</xdr:rowOff>
    </xdr:from>
    <xdr:to>
      <xdr:col>5</xdr:col>
      <xdr:colOff>434340</xdr:colOff>
      <xdr:row>73</xdr:row>
      <xdr:rowOff>38100</xdr:rowOff>
    </xdr:to>
    <xdr:graphicFrame macro="">
      <xdr:nvGraphicFramePr>
        <xdr:cNvPr id="27" name="Chart 26">
          <a:extLst>
            <a:ext uri="{FF2B5EF4-FFF2-40B4-BE49-F238E27FC236}">
              <a16:creationId xmlns:a16="http://schemas.microsoft.com/office/drawing/2014/main" id="{38962894-1369-4116-B76B-3D45172E4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11</xdr:col>
      <xdr:colOff>598715</xdr:colOff>
      <xdr:row>0</xdr:row>
      <xdr:rowOff>7776</xdr:rowOff>
    </xdr:from>
    <xdr:to>
      <xdr:col>15</xdr:col>
      <xdr:colOff>1556</xdr:colOff>
      <xdr:row>13</xdr:row>
      <xdr:rowOff>3072</xdr:rowOff>
    </xdr:to>
    <mc:AlternateContent xmlns:mc="http://schemas.openxmlformats.org/markup-compatibility/2006">
      <mc:Choice xmlns:a14="http://schemas.microsoft.com/office/drawing/2010/main" Requires="a14">
        <xdr:graphicFrame macro="">
          <xdr:nvGraphicFramePr>
            <xdr:cNvPr id="2" name="Age Group 1">
              <a:extLst>
                <a:ext uri="{FF2B5EF4-FFF2-40B4-BE49-F238E27FC236}">
                  <a16:creationId xmlns:a16="http://schemas.microsoft.com/office/drawing/2014/main" id="{F92B688D-1D54-4336-8218-E376B75FF271}"/>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7345203" y="7776"/>
              <a:ext cx="1856109" cy="2411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458756</xdr:colOff>
      <xdr:row>12</xdr:row>
      <xdr:rowOff>155511</xdr:rowOff>
    </xdr:from>
    <xdr:to>
      <xdr:col>8</xdr:col>
      <xdr:colOff>468087</xdr:colOff>
      <xdr:row>26</xdr:row>
      <xdr:rowOff>9915</xdr:rowOff>
    </xdr:to>
    <mc:AlternateContent xmlns:mc="http://schemas.openxmlformats.org/markup-compatibility/2006">
      <mc:Choice xmlns:a14="http://schemas.microsoft.com/office/drawing/2010/main" Requires="a14">
        <xdr:graphicFrame macro="">
          <xdr:nvGraphicFramePr>
            <xdr:cNvPr id="3" name="Medical_Condition 1">
              <a:extLst>
                <a:ext uri="{FF2B5EF4-FFF2-40B4-BE49-F238E27FC236}">
                  <a16:creationId xmlns:a16="http://schemas.microsoft.com/office/drawing/2014/main" id="{A8E3948D-366F-4987-9E59-116875690F8B}"/>
                </a:ext>
              </a:extLst>
            </xdr:cNvPr>
            <xdr:cNvGraphicFramePr/>
          </xdr:nvGraphicFramePr>
          <xdr:xfrm>
            <a:off x="0" y="0"/>
            <a:ext cx="0" cy="0"/>
          </xdr:xfrm>
          <a:graphic>
            <a:graphicData uri="http://schemas.microsoft.com/office/drawing/2010/slicer">
              <sle:slicer xmlns:sle="http://schemas.microsoft.com/office/drawing/2010/slicer" name="Medical_Condition 1"/>
            </a:graphicData>
          </a:graphic>
        </xdr:graphicFrame>
      </mc:Choice>
      <mc:Fallback>
        <xdr:sp macro="" textlink="">
          <xdr:nvSpPr>
            <xdr:cNvPr id="0" name=""/>
            <xdr:cNvSpPr>
              <a:spLocks noTextEdit="1"/>
            </xdr:cNvSpPr>
          </xdr:nvSpPr>
          <xdr:spPr>
            <a:xfrm>
              <a:off x="3525341" y="2385755"/>
              <a:ext cx="1849283" cy="2456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441960</xdr:colOff>
      <xdr:row>6</xdr:row>
      <xdr:rowOff>11430</xdr:rowOff>
    </xdr:from>
    <xdr:to>
      <xdr:col>11</xdr:col>
      <xdr:colOff>137160</xdr:colOff>
      <xdr:row>21</xdr:row>
      <xdr:rowOff>11430</xdr:rowOff>
    </xdr:to>
    <xdr:graphicFrame macro="">
      <xdr:nvGraphicFramePr>
        <xdr:cNvPr id="2" name="Chart 1">
          <a:extLst>
            <a:ext uri="{FF2B5EF4-FFF2-40B4-BE49-F238E27FC236}">
              <a16:creationId xmlns:a16="http://schemas.microsoft.com/office/drawing/2014/main" id="{7EA0F991-2D41-227C-CB4C-C50B8F0D2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198120</xdr:colOff>
      <xdr:row>6</xdr:row>
      <xdr:rowOff>68580</xdr:rowOff>
    </xdr:from>
    <xdr:to>
      <xdr:col>14</xdr:col>
      <xdr:colOff>198120</xdr:colOff>
      <xdr:row>19</xdr:row>
      <xdr:rowOff>112395</xdr:rowOff>
    </xdr:to>
    <mc:AlternateContent xmlns:mc="http://schemas.openxmlformats.org/markup-compatibility/2006">
      <mc:Choice xmlns:a14="http://schemas.microsoft.com/office/drawing/2010/main" Requires="a14">
        <xdr:graphicFrame macro="">
          <xdr:nvGraphicFramePr>
            <xdr:cNvPr id="3" name="Age Group">
              <a:extLst>
                <a:ext uri="{FF2B5EF4-FFF2-40B4-BE49-F238E27FC236}">
                  <a16:creationId xmlns:a16="http://schemas.microsoft.com/office/drawing/2014/main" id="{31995DC1-281A-3EE5-1106-A98869CEB53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7764780" y="1249680"/>
              <a:ext cx="1828800" cy="2421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441960</xdr:colOff>
      <xdr:row>5</xdr:row>
      <xdr:rowOff>57150</xdr:rowOff>
    </xdr:from>
    <xdr:to>
      <xdr:col>10</xdr:col>
      <xdr:colOff>137160</xdr:colOff>
      <xdr:row>20</xdr:row>
      <xdr:rowOff>57150</xdr:rowOff>
    </xdr:to>
    <xdr:graphicFrame macro="">
      <xdr:nvGraphicFramePr>
        <xdr:cNvPr id="2" name="Chart 1">
          <a:extLst>
            <a:ext uri="{FF2B5EF4-FFF2-40B4-BE49-F238E27FC236}">
              <a16:creationId xmlns:a16="http://schemas.microsoft.com/office/drawing/2014/main" id="{A328B99F-9251-AC07-BD2F-CEACC1A72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464820</xdr:colOff>
      <xdr:row>5</xdr:row>
      <xdr:rowOff>133350</xdr:rowOff>
    </xdr:from>
    <xdr:to>
      <xdr:col>10</xdr:col>
      <xdr:colOff>160020</xdr:colOff>
      <xdr:row>20</xdr:row>
      <xdr:rowOff>133350</xdr:rowOff>
    </xdr:to>
    <xdr:graphicFrame macro="">
      <xdr:nvGraphicFramePr>
        <xdr:cNvPr id="2" name="Chart 1">
          <a:extLst>
            <a:ext uri="{FF2B5EF4-FFF2-40B4-BE49-F238E27FC236}">
              <a16:creationId xmlns:a16="http://schemas.microsoft.com/office/drawing/2014/main" id="{976BD87B-20E2-4228-39FD-F844B24F1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365760</xdr:colOff>
      <xdr:row>6</xdr:row>
      <xdr:rowOff>125730</xdr:rowOff>
    </xdr:from>
    <xdr:to>
      <xdr:col>10</xdr:col>
      <xdr:colOff>60960</xdr:colOff>
      <xdr:row>21</xdr:row>
      <xdr:rowOff>125730</xdr:rowOff>
    </xdr:to>
    <xdr:graphicFrame macro="">
      <xdr:nvGraphicFramePr>
        <xdr:cNvPr id="2" name="Chart 1">
          <a:extLst>
            <a:ext uri="{FF2B5EF4-FFF2-40B4-BE49-F238E27FC236}">
              <a16:creationId xmlns:a16="http://schemas.microsoft.com/office/drawing/2014/main" id="{4A295D03-70DA-38AC-4A7D-30882627D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60960</xdr:colOff>
      <xdr:row>7</xdr:row>
      <xdr:rowOff>30480</xdr:rowOff>
    </xdr:from>
    <xdr:to>
      <xdr:col>13</xdr:col>
      <xdr:colOff>60960</xdr:colOff>
      <xdr:row>20</xdr:row>
      <xdr:rowOff>120015</xdr:rowOff>
    </xdr:to>
    <mc:AlternateContent xmlns:mc="http://schemas.openxmlformats.org/markup-compatibility/2006">
      <mc:Choice xmlns:a14="http://schemas.microsoft.com/office/drawing/2010/main" Requires="a14">
        <xdr:graphicFrame macro="">
          <xdr:nvGraphicFramePr>
            <xdr:cNvPr id="3" name="Medical_Condition">
              <a:extLst>
                <a:ext uri="{FF2B5EF4-FFF2-40B4-BE49-F238E27FC236}">
                  <a16:creationId xmlns:a16="http://schemas.microsoft.com/office/drawing/2014/main" id="{B4AA29D0-1A7D-453F-C306-8534FA8DC968}"/>
                </a:ext>
              </a:extLst>
            </xdr:cNvPr>
            <xdr:cNvGraphicFramePr/>
          </xdr:nvGraphicFramePr>
          <xdr:xfrm>
            <a:off x="0" y="0"/>
            <a:ext cx="0" cy="0"/>
          </xdr:xfrm>
          <a:graphic>
            <a:graphicData uri="http://schemas.microsoft.com/office/drawing/2010/slicer">
              <sle:slicer xmlns:sle="http://schemas.microsoft.com/office/drawing/2010/slicer" name="Medical_Condition"/>
            </a:graphicData>
          </a:graphic>
        </xdr:graphicFrame>
      </mc:Choice>
      <mc:Fallback>
        <xdr:sp macro="" textlink="">
          <xdr:nvSpPr>
            <xdr:cNvPr id="0" name=""/>
            <xdr:cNvSpPr>
              <a:spLocks noTextEdit="1"/>
            </xdr:cNvSpPr>
          </xdr:nvSpPr>
          <xdr:spPr>
            <a:xfrm>
              <a:off x="7376160" y="1394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518160</xdr:colOff>
      <xdr:row>7</xdr:row>
      <xdr:rowOff>26670</xdr:rowOff>
    </xdr:from>
    <xdr:to>
      <xdr:col>12</xdr:col>
      <xdr:colOff>243840</xdr:colOff>
      <xdr:row>22</xdr:row>
      <xdr:rowOff>26670</xdr:rowOff>
    </xdr:to>
    <xdr:graphicFrame macro="">
      <xdr:nvGraphicFramePr>
        <xdr:cNvPr id="2" name="Chart 1">
          <a:extLst>
            <a:ext uri="{FF2B5EF4-FFF2-40B4-BE49-F238E27FC236}">
              <a16:creationId xmlns:a16="http://schemas.microsoft.com/office/drawing/2014/main" id="{197DFFE9-E3CA-1AAA-671A-1AA1CC467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335280</xdr:colOff>
      <xdr:row>7</xdr:row>
      <xdr:rowOff>60961</xdr:rowOff>
    </xdr:from>
    <xdr:to>
      <xdr:col>15</xdr:col>
      <xdr:colOff>472440</xdr:colOff>
      <xdr:row>12</xdr:row>
      <xdr:rowOff>45721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DFE9DE2-48B8-A18D-E60F-92E5F6350A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63100" y="142494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480060</xdr:colOff>
      <xdr:row>6</xdr:row>
      <xdr:rowOff>57150</xdr:rowOff>
    </xdr:from>
    <xdr:to>
      <xdr:col>12</xdr:col>
      <xdr:colOff>175260</xdr:colOff>
      <xdr:row>21</xdr:row>
      <xdr:rowOff>57150</xdr:rowOff>
    </xdr:to>
    <xdr:graphicFrame macro="">
      <xdr:nvGraphicFramePr>
        <xdr:cNvPr id="2" name="Chart 1">
          <a:extLst>
            <a:ext uri="{FF2B5EF4-FFF2-40B4-BE49-F238E27FC236}">
              <a16:creationId xmlns:a16="http://schemas.microsoft.com/office/drawing/2014/main" id="{1BA49CC9-8A58-699C-2FCE-B2BDA3FA1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236220</xdr:colOff>
      <xdr:row>13</xdr:row>
      <xdr:rowOff>15241</xdr:rowOff>
    </xdr:from>
    <xdr:to>
      <xdr:col>15</xdr:col>
      <xdr:colOff>236220</xdr:colOff>
      <xdr:row>17</xdr:row>
      <xdr:rowOff>144781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B5502B71-FB6D-E6E1-996C-867F8BE49F3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496300" y="247650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6</xdr:row>
      <xdr:rowOff>15241</xdr:rowOff>
    </xdr:from>
    <xdr:to>
      <xdr:col>15</xdr:col>
      <xdr:colOff>236220</xdr:colOff>
      <xdr:row>12</xdr:row>
      <xdr:rowOff>53341</xdr:rowOff>
    </xdr:to>
    <mc:AlternateContent xmlns:mc="http://schemas.openxmlformats.org/markup-compatibility/2006" xmlns:a14="http://schemas.microsoft.com/office/drawing/2010/main">
      <mc:Choice Requires="a14">
        <xdr:graphicFrame macro="">
          <xdr:nvGraphicFramePr>
            <xdr:cNvPr id="4" name="Insurance_Type">
              <a:extLst>
                <a:ext uri="{FF2B5EF4-FFF2-40B4-BE49-F238E27FC236}">
                  <a16:creationId xmlns:a16="http://schemas.microsoft.com/office/drawing/2014/main" id="{71455369-C959-DB0A-2ED0-19FCC9CAB9EB}"/>
                </a:ext>
              </a:extLst>
            </xdr:cNvPr>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mlns="">
        <xdr:sp macro="" textlink="">
          <xdr:nvSpPr>
            <xdr:cNvPr id="0" name=""/>
            <xdr:cNvSpPr>
              <a:spLocks noTextEdit="1"/>
            </xdr:cNvSpPr>
          </xdr:nvSpPr>
          <xdr:spPr>
            <a:xfrm>
              <a:off x="8496300" y="119634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403860</xdr:colOff>
      <xdr:row>11</xdr:row>
      <xdr:rowOff>87630</xdr:rowOff>
    </xdr:from>
    <xdr:to>
      <xdr:col>7</xdr:col>
      <xdr:colOff>601980</xdr:colOff>
      <xdr:row>26</xdr:row>
      <xdr:rowOff>87630</xdr:rowOff>
    </xdr:to>
    <xdr:graphicFrame macro="">
      <xdr:nvGraphicFramePr>
        <xdr:cNvPr id="2" name="Chart 1">
          <a:extLst>
            <a:ext uri="{FF2B5EF4-FFF2-40B4-BE49-F238E27FC236}">
              <a16:creationId xmlns:a16="http://schemas.microsoft.com/office/drawing/2014/main" id="{B89D6C2F-60AD-2C0D-554E-08DF3720A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617220</xdr:colOff>
      <xdr:row>12</xdr:row>
      <xdr:rowOff>60961</xdr:rowOff>
    </xdr:from>
    <xdr:to>
      <xdr:col>10</xdr:col>
      <xdr:colOff>662940</xdr:colOff>
      <xdr:row>18</xdr:row>
      <xdr:rowOff>83821</xdr:rowOff>
    </xdr:to>
    <mc:AlternateContent xmlns:mc="http://schemas.openxmlformats.org/markup-compatibility/2006" xmlns:a14="http://schemas.microsoft.com/office/drawing/2010/main">
      <mc:Choice Requires="a14">
        <xdr:graphicFrame macro="">
          <xdr:nvGraphicFramePr>
            <xdr:cNvPr id="3" name="Insurance_Type 1">
              <a:extLst>
                <a:ext uri="{FF2B5EF4-FFF2-40B4-BE49-F238E27FC236}">
                  <a16:creationId xmlns:a16="http://schemas.microsoft.com/office/drawing/2014/main" id="{C465ED87-8A7A-09C5-8853-8932A9CB1118}"/>
                </a:ext>
              </a:extLst>
            </xdr:cNvPr>
            <xdr:cNvGraphicFramePr/>
          </xdr:nvGraphicFramePr>
          <xdr:xfrm>
            <a:off x="0" y="0"/>
            <a:ext cx="0" cy="0"/>
          </xdr:xfrm>
          <a:graphic>
            <a:graphicData uri="http://schemas.microsoft.com/office/drawing/2010/slicer">
              <sle:slicer xmlns:sle="http://schemas.microsoft.com/office/drawing/2010/slicer" name="Insurance_Type 1"/>
            </a:graphicData>
          </a:graphic>
        </xdr:graphicFrame>
      </mc:Choice>
      <mc:Fallback xmlns="">
        <xdr:sp macro="" textlink="">
          <xdr:nvSpPr>
            <xdr:cNvPr id="0" name=""/>
            <xdr:cNvSpPr>
              <a:spLocks noTextEdit="1"/>
            </xdr:cNvSpPr>
          </xdr:nvSpPr>
          <xdr:spPr>
            <a:xfrm>
              <a:off x="6522720" y="2339341"/>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38100</xdr:colOff>
      <xdr:row>8</xdr:row>
      <xdr:rowOff>110490</xdr:rowOff>
    </xdr:from>
    <xdr:to>
      <xdr:col>10</xdr:col>
      <xdr:colOff>342900</xdr:colOff>
      <xdr:row>23</xdr:row>
      <xdr:rowOff>110490</xdr:rowOff>
    </xdr:to>
    <xdr:graphicFrame macro="">
      <xdr:nvGraphicFramePr>
        <xdr:cNvPr id="2" name="Chart 1">
          <a:extLst>
            <a:ext uri="{FF2B5EF4-FFF2-40B4-BE49-F238E27FC236}">
              <a16:creationId xmlns:a16="http://schemas.microsoft.com/office/drawing/2014/main" id="{523C23FC-D7AD-903C-4E0E-6E2E1ADFE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ANSH CHIKARA" refreshedDate="45398.379885185183" createdVersion="8" refreshedVersion="8" minRefreshableVersion="3" recordCount="70" xr:uid="{7762A241-0A02-4483-ABA0-933A13F7E95F}">
  <cacheSource type="worksheet">
    <worksheetSource ref="A1:J71" sheet="DataSet"/>
  </cacheSource>
  <cacheFields count="8">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acheField>
    <cacheField name="Gender" numFmtId="0">
      <sharedItems count="2">
        <s v="Male"/>
        <s v="Female"/>
      </sharedItems>
    </cacheField>
    <cacheField name="Age" numFmtId="0">
      <sharedItems containsSemiMixedTypes="0" containsString="0" containsNumber="1" containsInteger="1" minValue="28" maxValue="80"/>
    </cacheField>
    <cacheField name="Insurance_Type" numFmtId="0">
      <sharedItems count="3">
        <s v="Private"/>
        <s v="Medicare"/>
        <s v="Medicaid"/>
      </sharedItems>
    </cacheField>
    <cacheField name="Medical_Condition" numFmtId="0">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 name="Average Treatment Cost" numFmtId="0">
      <sharedItems containsBlank="1" count="2">
        <e v="#NAM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ANSH CHIKARA" refreshedDate="45398.382237500002" createdVersion="8" refreshedVersion="8" minRefreshableVersion="3" recordCount="70" xr:uid="{8689453A-4699-4A68-9F13-1ECFB1580E68}">
  <cacheSource type="worksheet">
    <worksheetSource name="dataset"/>
  </cacheSource>
  <cacheFields count="10">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9"/>
    </cacheField>
    <cacheField name="Gender" numFmtId="0">
      <sharedItems count="2">
        <s v="Male"/>
        <s v="Female"/>
      </sharedItems>
    </cacheField>
    <cacheField name="Age" numFmtId="0">
      <sharedItems containsSemiMixedTypes="0" containsString="0" containsNumber="1" containsInteger="1" minValue="28" maxValue="80" count="20">
        <n v="45"/>
        <n v="32"/>
        <n v="55"/>
        <n v="68"/>
        <n v="40"/>
        <n v="75"/>
        <n v="28"/>
        <n v="62"/>
        <n v="48"/>
        <n v="50"/>
        <n v="65"/>
        <n v="38"/>
        <n v="72"/>
        <n v="30"/>
        <n v="58"/>
        <n v="42"/>
        <n v="70"/>
        <n v="35"/>
        <n v="80"/>
        <n v="60"/>
      </sharedItems>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acheField>
    <cacheField name="Months (Admission_Date)" numFmtId="0" databaseField="0">
      <fieldGroup base="1">
        <rangePr groupBy="months" startDate="2021-01-01T00:00:00" endDate="2024-05-14T00:00:00"/>
        <groupItems count="14">
          <s v="&lt;01-01-2021"/>
          <s v="Jan"/>
          <s v="Feb"/>
          <s v="Mar"/>
          <s v="Apr"/>
          <s v="May"/>
          <s v="Jun"/>
          <s v="Jul"/>
          <s v="Aug"/>
          <s v="Sep"/>
          <s v="Oct"/>
          <s v="Nov"/>
          <s v="Dec"/>
          <s v="&gt;14-05-2024"/>
        </groupItems>
      </fieldGroup>
    </cacheField>
    <cacheField name="Quarters (Admission_Date)" numFmtId="0" databaseField="0">
      <fieldGroup base="1">
        <rangePr groupBy="quarters" startDate="2021-01-01T00:00:00" endDate="2024-05-14T00:00:00"/>
        <groupItems count="6">
          <s v="&lt;01-01-2021"/>
          <s v="Qtr1"/>
          <s v="Qtr2"/>
          <s v="Qtr3"/>
          <s v="Qtr4"/>
          <s v="&gt;14-05-2024"/>
        </groupItems>
      </fieldGroup>
    </cacheField>
    <cacheField name="Years (Admission_Date)" numFmtId="0" databaseField="0">
      <fieldGroup base="1">
        <rangePr groupBy="years" startDate="2021-01-01T00:00:00" endDate="2024-05-14T00:00:00"/>
        <groupItems count="6">
          <s v="&lt;01-01-2021"/>
          <s v="2021"/>
          <s v="2022"/>
          <s v="2023"/>
          <s v="2024"/>
          <s v="&gt;14-05-2024"/>
        </groupItems>
      </fieldGroup>
    </cacheField>
  </cacheFields>
  <extLst>
    <ext xmlns:x14="http://schemas.microsoft.com/office/spreadsheetml/2009/9/main" uri="{725AE2AE-9491-48be-B2B4-4EB974FC3084}">
      <x14:pivotCacheDefinition pivotCacheId="10504884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ANSH CHIKARA" refreshedDate="45402.438782870369" backgroundQuery="1" createdVersion="8" refreshedVersion="8" minRefreshableVersion="3" recordCount="0" supportSubquery="1" supportAdvancedDrill="1" xr:uid="{8A041703-271A-4DB2-BE7C-F8558605C245}">
  <cacheSource type="external" connectionId="1"/>
  <cacheFields count="3">
    <cacheField name="[Range].[Gender].[Gender]" caption="Gender" numFmtId="0" hierarchy="2" level="1">
      <sharedItems count="2">
        <s v="Female"/>
        <s v="Male"/>
      </sharedItems>
    </cacheField>
    <cacheField name="[Range].[Age Group].[Age Group]" caption="Age Group" numFmtId="0" hierarchy="7" level="1">
      <sharedItems count="7">
        <s v="20-29"/>
        <s v="30-39"/>
        <s v="40-49"/>
        <s v="50-59"/>
        <s v="60-69"/>
        <s v="70-79"/>
        <s v="80-89"/>
      </sharedItems>
    </cacheField>
    <cacheField name="[Measures].[Average of Treatment_Cost]" caption="Average of Treatment_Cost" numFmtId="0" hierarchy="14" level="32767"/>
  </cacheFields>
  <cacheHierarchies count="15">
    <cacheHierarchy uniqueName="[Range].[Patient_ID]" caption="Patient_ID" attribute="1" defaultMemberUniqueName="[Range].[Patient_ID].[All]" allUniqueName="[Range].[Patient_ID].[All]" dimensionUniqueName="[Range]" displayFolder="" count="2" memberValueDatatype="20" unbalanced="0"/>
    <cacheHierarchy uniqueName="[Range].[Admission_Date]" caption="Admission_Date" attribute="1" time="1" defaultMemberUniqueName="[Range].[Admission_Date].[All]" allUniqueName="[Range].[Admission_Date].[All]" dimensionUniqueName="[Range]" displayFolder="" count="2" memberValueDatatype="7"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2" memberValueDatatype="20" unbalanced="0"/>
    <cacheHierarchy uniqueName="[Range].[Insurance_Type]" caption="Insurance_Type" attribute="1" defaultMemberUniqueName="[Range].[Insurance_Type].[All]" allUniqueName="[Range].[Insurance_Type].[All]" dimensionUniqueName="[Range]" displayFolder="" count="2" memberValueDatatype="130" unbalanced="0"/>
    <cacheHierarchy uniqueName="[Range].[Medical_Condition]" caption="Medical_Condition" attribute="1" defaultMemberUniqueName="[Range].[Medical_Condition].[All]" allUniqueName="[Range].[Medical_Condition].[All]" dimensionUniqueName="[Range]" displayFolder="" count="2" memberValueDatatype="130" unbalanced="0"/>
    <cacheHierarchy uniqueName="[Range].[Treatment_Cost]" caption="Treatment_Cost" attribute="1" defaultMemberUniqueName="[Range].[Treatment_Cost].[All]" allUniqueName="[Range].[Treatment_Cost].[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Sum of Patient_ID]" caption="Sum of Patient_ID" measure="1" displayFolder="" measureGroup="Range" count="0" hidden="1">
      <extLst>
        <ext xmlns:x15="http://schemas.microsoft.com/office/spreadsheetml/2010/11/main" uri="{B97F6D7D-B522-45F9-BDA1-12C45D357490}">
          <x15:cacheHierarchy aggregatedColumn="0"/>
        </ext>
      </extLst>
    </cacheHierarchy>
    <cacheHierarchy uniqueName="[Measures].[Count of Patient_ID]" caption="Count of Patient_ID" measure="1" displayFolder="" measureGroup="Range" count="0" hidden="1">
      <extLst>
        <ext xmlns:x15="http://schemas.microsoft.com/office/spreadsheetml/2010/11/main" uri="{B97F6D7D-B522-45F9-BDA1-12C45D357490}">
          <x15:cacheHierarchy aggregatedColumn="0"/>
        </ext>
      </extLst>
    </cacheHierarchy>
    <cacheHierarchy uniqueName="[Measures].[Sum of Treatment_Cost]" caption="Sum of Treatment_Cost" measure="1" displayFolder="" measureGroup="Range" count="0" hidden="1">
      <extLst>
        <ext xmlns:x15="http://schemas.microsoft.com/office/spreadsheetml/2010/11/main" uri="{B97F6D7D-B522-45F9-BDA1-12C45D357490}">
          <x15:cacheHierarchy aggregatedColumn="6"/>
        </ext>
      </extLst>
    </cacheHierarchy>
    <cacheHierarchy uniqueName="[Measures].[Average of Treatment_Cost]" caption="Average of Treatment_Cos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ANSH CHIKARA" refreshedDate="45402.438783449077" backgroundQuery="1" createdVersion="8" refreshedVersion="8" minRefreshableVersion="3" recordCount="0" supportSubquery="1" supportAdvancedDrill="1" xr:uid="{5FEC7EB7-F508-4422-8BB5-9540DC0CFD0D}">
  <cacheSource type="external" connectionId="1"/>
  <cacheFields count="3">
    <cacheField name="[Range].[Age Group].[Age Group]" caption="Age Group" numFmtId="0" hierarchy="7" level="1">
      <sharedItems count="7">
        <s v="20-29"/>
        <s v="30-39"/>
        <s v="40-49"/>
        <s v="50-59"/>
        <s v="60-69"/>
        <s v="70-79"/>
        <s v="80-89"/>
      </sharedItems>
    </cacheField>
    <cacheField name="[Measures].[Count of Patient_ID]" caption="Count of Patient_ID" numFmtId="0" hierarchy="12" level="32767"/>
    <cacheField name="[Range].[Gender].[Gender]" caption="Gender" numFmtId="0" hierarchy="2" level="1">
      <sharedItems containsSemiMixedTypes="0" containsNonDate="0" containsString="0"/>
    </cacheField>
  </cacheFields>
  <cacheHierarchies count="15">
    <cacheHierarchy uniqueName="[Range].[Patient_ID]" caption="Patient_ID" attribute="1" defaultMemberUniqueName="[Range].[Patient_ID].[All]" allUniqueName="[Range].[Patient_ID].[All]" dimensionUniqueName="[Range]" displayFolder="" count="2" memberValueDatatype="20" unbalanced="0"/>
    <cacheHierarchy uniqueName="[Range].[Admission_Date]" caption="Admission_Date" attribute="1" time="1" defaultMemberUniqueName="[Range].[Admission_Date].[All]" allUniqueName="[Range].[Admission_Date].[All]" dimensionUniqueName="[Range]" displayFolder="" count="2" memberValueDatatype="7"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2" memberValueDatatype="20" unbalanced="0"/>
    <cacheHierarchy uniqueName="[Range].[Insurance_Type]" caption="Insurance_Type" attribute="1" defaultMemberUniqueName="[Range].[Insurance_Type].[All]" allUniqueName="[Range].[Insurance_Type].[All]" dimensionUniqueName="[Range]" displayFolder="" count="2" memberValueDatatype="130" unbalanced="0"/>
    <cacheHierarchy uniqueName="[Range].[Medical_Condition]" caption="Medical_Condition" attribute="1" defaultMemberUniqueName="[Range].[Medical_Condition].[All]" allUniqueName="[Range].[Medical_Condition].[All]" dimensionUniqueName="[Range]" displayFolder="" count="2" memberValueDatatype="130" unbalanced="0"/>
    <cacheHierarchy uniqueName="[Range].[Treatment_Cost]" caption="Treatment_Cost" attribute="1" defaultMemberUniqueName="[Range].[Treatment_Cost].[All]" allUniqueName="[Range].[Treatment_Cost].[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Sum of Patient_ID]" caption="Sum of Patient_ID" measure="1" displayFolder="" measureGroup="Range" count="0" hidden="1">
      <extLst>
        <ext xmlns:x15="http://schemas.microsoft.com/office/spreadsheetml/2010/11/main" uri="{B97F6D7D-B522-45F9-BDA1-12C45D357490}">
          <x15:cacheHierarchy aggregatedColumn="0"/>
        </ext>
      </extLst>
    </cacheHierarchy>
    <cacheHierarchy uniqueName="[Measures].[Count of Patient_ID]" caption="Count of Patient_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reatment_Cost]" caption="Sum of Treatment_Cost" measure="1" displayFolder="" measureGroup="Range" count="0" hidden="1">
      <extLst>
        <ext xmlns:x15="http://schemas.microsoft.com/office/spreadsheetml/2010/11/main" uri="{B97F6D7D-B522-45F9-BDA1-12C45D357490}">
          <x15:cacheHierarchy aggregatedColumn="6"/>
        </ext>
      </extLst>
    </cacheHierarchy>
    <cacheHierarchy uniqueName="[Measures].[Average of Treatment_Cost]" caption="Average of Treatment_Cos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ANSH CHIKARA" refreshedDate="45400.425231134257" backgroundQuery="1" createdVersion="3" refreshedVersion="8" minRefreshableVersion="3" recordCount="0" supportSubquery="1" supportAdvancedDrill="1" xr:uid="{9B7F9A26-7929-4235-B481-D5E9A8F481FF}">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nge].[Patient_ID]" caption="Patient_ID" attribute="1" defaultMemberUniqueName="[Range].[Patient_ID].[All]" allUniqueName="[Range].[Patient_ID].[All]" dimensionUniqueName="[Range]" displayFolder="" count="0" memberValueDatatype="20" unbalanced="0"/>
    <cacheHierarchy uniqueName="[Range].[Admission_Date]" caption="Admission_Date" attribute="1" time="1" defaultMemberUniqueName="[Range].[Admission_Date].[All]" allUniqueName="[Range].[Admission_Date].[All]" dimensionUniqueName="[Range]" displayFolder="" count="0" memberValueDatatype="7"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Insurance_Type]" caption="Insurance_Type" attribute="1" defaultMemberUniqueName="[Range].[Insurance_Type].[All]" allUniqueName="[Range].[Insurance_Type].[All]" dimensionUniqueName="[Range]" displayFolder="" count="0" memberValueDatatype="130" unbalanced="0"/>
    <cacheHierarchy uniqueName="[Range].[Medical_Condition]" caption="Medical_Condition" attribute="1" defaultMemberUniqueName="[Range].[Medical_Condition].[All]" allUniqueName="[Range].[Medical_Condition].[All]" dimensionUniqueName="[Range]" displayFolder="" count="0" memberValueDatatype="130" unbalanced="0"/>
    <cacheHierarchy uniqueName="[Range].[Treatment_Cost]" caption="Treatment_Cost" attribute="1" defaultMemberUniqueName="[Range].[Treatment_Cost].[All]" allUniqueName="[Range].[Treatment_Cost].[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Sum of Patient_ID]" caption="Sum of Patient_ID" measure="1" displayFolder="" measureGroup="Range" count="0" hidden="1">
      <extLst>
        <ext xmlns:x15="http://schemas.microsoft.com/office/spreadsheetml/2010/11/main" uri="{B97F6D7D-B522-45F9-BDA1-12C45D357490}">
          <x15:cacheHierarchy aggregatedColumn="0"/>
        </ext>
      </extLst>
    </cacheHierarchy>
    <cacheHierarchy uniqueName="[Measures].[Count of Patient_ID]" caption="Count of Patient_ID" measure="1" displayFolder="" measureGroup="Range" count="0" hidden="1">
      <extLst>
        <ext xmlns:x15="http://schemas.microsoft.com/office/spreadsheetml/2010/11/main" uri="{B97F6D7D-B522-45F9-BDA1-12C45D357490}">
          <x15:cacheHierarchy aggregatedColumn="0"/>
        </ext>
      </extLst>
    </cacheHierarchy>
    <cacheHierarchy uniqueName="[Measures].[Sum of Treatment_Cost]" caption="Sum of Treatment_Cost" measure="1" displayFolder="" measureGroup="Range" count="0" hidden="1">
      <extLst>
        <ext xmlns:x15="http://schemas.microsoft.com/office/spreadsheetml/2010/11/main" uri="{B97F6D7D-B522-45F9-BDA1-12C45D357490}">
          <x15:cacheHierarchy aggregatedColumn="6"/>
        </ext>
      </extLst>
    </cacheHierarchy>
    <cacheHierarchy uniqueName="[Measures].[Average of Treatment_Cost]" caption="Average of Treatment_Cost"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233746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d v="2021-01-01T00:00:00"/>
    <x v="0"/>
    <n v="45"/>
    <x v="0"/>
    <s v="Hypertension"/>
    <x v="0"/>
    <x v="0"/>
  </r>
  <r>
    <n v="2"/>
    <d v="2021-01-02T00:00:00"/>
    <x v="1"/>
    <n v="32"/>
    <x v="1"/>
    <s v="Diabetes"/>
    <x v="1"/>
    <x v="1"/>
  </r>
  <r>
    <n v="3"/>
    <d v="2021-01-03T00:00:00"/>
    <x v="1"/>
    <n v="55"/>
    <x v="0"/>
    <s v="Arthritis"/>
    <x v="2"/>
    <x v="1"/>
  </r>
  <r>
    <n v="4"/>
    <d v="2021-01-04T00:00:00"/>
    <x v="0"/>
    <n v="68"/>
    <x v="1"/>
    <s v="Heart Disease"/>
    <x v="3"/>
    <x v="1"/>
  </r>
  <r>
    <n v="5"/>
    <d v="2021-01-05T00:00:00"/>
    <x v="1"/>
    <n v="40"/>
    <x v="0"/>
    <s v="High Cholesterol"/>
    <x v="4"/>
    <x v="1"/>
  </r>
  <r>
    <n v="6"/>
    <d v="2021-01-06T00:00:00"/>
    <x v="0"/>
    <n v="75"/>
    <x v="1"/>
    <s v="Stroke"/>
    <x v="5"/>
    <x v="1"/>
  </r>
  <r>
    <n v="7"/>
    <d v="2021-01-07T00:00:00"/>
    <x v="1"/>
    <n v="28"/>
    <x v="2"/>
    <s v="Asthma"/>
    <x v="6"/>
    <x v="1"/>
  </r>
  <r>
    <n v="8"/>
    <d v="2021-01-08T00:00:00"/>
    <x v="0"/>
    <n v="62"/>
    <x v="0"/>
    <s v="Cancer"/>
    <x v="7"/>
    <x v="1"/>
  </r>
  <r>
    <n v="9"/>
    <d v="2021-01-09T00:00:00"/>
    <x v="1"/>
    <n v="48"/>
    <x v="1"/>
    <s v="Obesity"/>
    <x v="8"/>
    <x v="1"/>
  </r>
  <r>
    <n v="10"/>
    <d v="2022-11-23T00:00:00"/>
    <x v="0"/>
    <n v="50"/>
    <x v="0"/>
    <s v="Diabetes"/>
    <x v="1"/>
    <x v="1"/>
  </r>
  <r>
    <n v="11"/>
    <d v="2022-11-24T00:00:00"/>
    <x v="1"/>
    <n v="65"/>
    <x v="1"/>
    <s v="Arthritis"/>
    <x v="2"/>
    <x v="1"/>
  </r>
  <r>
    <n v="12"/>
    <d v="2022-11-25T00:00:00"/>
    <x v="0"/>
    <n v="55"/>
    <x v="0"/>
    <s v="Heart Disease"/>
    <x v="3"/>
    <x v="1"/>
  </r>
  <r>
    <n v="13"/>
    <d v="2022-11-26T00:00:00"/>
    <x v="1"/>
    <n v="38"/>
    <x v="2"/>
    <s v="High Cholesterol"/>
    <x v="4"/>
    <x v="1"/>
  </r>
  <r>
    <n v="14"/>
    <d v="2022-11-27T00:00:00"/>
    <x v="0"/>
    <n v="72"/>
    <x v="0"/>
    <s v="Stroke"/>
    <x v="5"/>
    <x v="1"/>
  </r>
  <r>
    <n v="15"/>
    <d v="2022-11-28T00:00:00"/>
    <x v="1"/>
    <n v="30"/>
    <x v="1"/>
    <s v="Hypertension"/>
    <x v="0"/>
    <x v="1"/>
  </r>
  <r>
    <n v="16"/>
    <d v="2022-11-29T00:00:00"/>
    <x v="0"/>
    <n v="58"/>
    <x v="0"/>
    <s v="Cancer"/>
    <x v="7"/>
    <x v="1"/>
  </r>
  <r>
    <n v="17"/>
    <d v="2022-11-30T00:00:00"/>
    <x v="1"/>
    <n v="42"/>
    <x v="1"/>
    <s v="Diabetes"/>
    <x v="1"/>
    <x v="1"/>
  </r>
  <r>
    <n v="18"/>
    <d v="2022-12-01T00:00:00"/>
    <x v="0"/>
    <n v="70"/>
    <x v="1"/>
    <s v="Arthritis"/>
    <x v="2"/>
    <x v="1"/>
  </r>
  <r>
    <n v="19"/>
    <d v="2022-12-02T00:00:00"/>
    <x v="1"/>
    <n v="35"/>
    <x v="0"/>
    <s v="Heart Disease"/>
    <x v="3"/>
    <x v="1"/>
  </r>
  <r>
    <n v="20"/>
    <d v="2022-12-03T00:00:00"/>
    <x v="0"/>
    <n v="80"/>
    <x v="1"/>
    <s v="Obesity"/>
    <x v="8"/>
    <x v="1"/>
  </r>
  <r>
    <n v="21"/>
    <d v="2022-12-04T00:00:00"/>
    <x v="1"/>
    <n v="45"/>
    <x v="2"/>
    <s v="Asthma"/>
    <x v="6"/>
    <x v="1"/>
  </r>
  <r>
    <n v="22"/>
    <d v="2022-12-05T00:00:00"/>
    <x v="0"/>
    <n v="60"/>
    <x v="0"/>
    <s v="High Cholesterol"/>
    <x v="4"/>
    <x v="1"/>
  </r>
  <r>
    <n v="23"/>
    <d v="2022-12-06T00:00:00"/>
    <x v="1"/>
    <n v="50"/>
    <x v="1"/>
    <s v="Stroke"/>
    <x v="5"/>
    <x v="1"/>
  </r>
  <r>
    <n v="24"/>
    <d v="2022-12-07T00:00:00"/>
    <x v="0"/>
    <n v="65"/>
    <x v="0"/>
    <s v="Cancer"/>
    <x v="7"/>
    <x v="1"/>
  </r>
  <r>
    <n v="25"/>
    <d v="2022-12-08T00:00:00"/>
    <x v="1"/>
    <n v="40"/>
    <x v="1"/>
    <s v="Obesity"/>
    <x v="8"/>
    <x v="1"/>
  </r>
  <r>
    <n v="26"/>
    <d v="2022-12-09T00:00:00"/>
    <x v="0"/>
    <n v="55"/>
    <x v="0"/>
    <s v="Diabetes"/>
    <x v="1"/>
    <x v="1"/>
  </r>
  <r>
    <n v="27"/>
    <d v="2022-12-10T00:00:00"/>
    <x v="1"/>
    <n v="75"/>
    <x v="1"/>
    <s v="Arthritis"/>
    <x v="2"/>
    <x v="1"/>
  </r>
  <r>
    <n v="28"/>
    <d v="2022-12-11T00:00:00"/>
    <x v="0"/>
    <n v="58"/>
    <x v="0"/>
    <s v="Heart Disease"/>
    <x v="3"/>
    <x v="1"/>
  </r>
  <r>
    <n v="29"/>
    <d v="2022-12-12T00:00:00"/>
    <x v="1"/>
    <n v="32"/>
    <x v="2"/>
    <s v="High Cholesterol"/>
    <x v="4"/>
    <x v="1"/>
  </r>
  <r>
    <n v="30"/>
    <d v="2022-12-13T00:00:00"/>
    <x v="0"/>
    <n v="68"/>
    <x v="0"/>
    <s v="Stroke"/>
    <x v="5"/>
    <x v="1"/>
  </r>
  <r>
    <n v="31"/>
    <d v="2022-12-14T00:00:00"/>
    <x v="1"/>
    <n v="28"/>
    <x v="1"/>
    <s v="Hypertension"/>
    <x v="0"/>
    <x v="1"/>
  </r>
  <r>
    <n v="32"/>
    <d v="2022-12-15T00:00:00"/>
    <x v="0"/>
    <n v="62"/>
    <x v="0"/>
    <s v="Cancer"/>
    <x v="7"/>
    <x v="1"/>
  </r>
  <r>
    <n v="33"/>
    <d v="2022-12-16T00:00:00"/>
    <x v="1"/>
    <n v="48"/>
    <x v="1"/>
    <s v="Diabetes"/>
    <x v="1"/>
    <x v="1"/>
  </r>
  <r>
    <n v="34"/>
    <d v="2023-03-11T00:00:00"/>
    <x v="0"/>
    <n v="50"/>
    <x v="1"/>
    <s v="Arthritis"/>
    <x v="2"/>
    <x v="1"/>
  </r>
  <r>
    <n v="35"/>
    <d v="2023-03-12T00:00:00"/>
    <x v="1"/>
    <n v="65"/>
    <x v="0"/>
    <s v="Heart Disease"/>
    <x v="3"/>
    <x v="1"/>
  </r>
  <r>
    <n v="36"/>
    <d v="2023-03-13T00:00:00"/>
    <x v="0"/>
    <n v="30"/>
    <x v="1"/>
    <s v="Obesity"/>
    <x v="8"/>
    <x v="1"/>
  </r>
  <r>
    <n v="37"/>
    <d v="2023-03-14T00:00:00"/>
    <x v="1"/>
    <n v="45"/>
    <x v="2"/>
    <s v="Asthma"/>
    <x v="6"/>
    <x v="1"/>
  </r>
  <r>
    <n v="38"/>
    <d v="2023-03-15T00:00:00"/>
    <x v="0"/>
    <n v="55"/>
    <x v="0"/>
    <s v="High Cholesterol"/>
    <x v="4"/>
    <x v="1"/>
  </r>
  <r>
    <n v="39"/>
    <d v="2023-03-16T00:00:00"/>
    <x v="1"/>
    <n v="60"/>
    <x v="1"/>
    <s v="Stroke"/>
    <x v="5"/>
    <x v="1"/>
  </r>
  <r>
    <n v="40"/>
    <d v="2023-03-17T00:00:00"/>
    <x v="0"/>
    <n v="70"/>
    <x v="0"/>
    <s v="Cancer"/>
    <x v="7"/>
    <x v="1"/>
  </r>
  <r>
    <n v="41"/>
    <d v="2023-03-18T00:00:00"/>
    <x v="1"/>
    <n v="40"/>
    <x v="1"/>
    <s v="Obesity"/>
    <x v="8"/>
    <x v="1"/>
  </r>
  <r>
    <n v="42"/>
    <d v="2023-03-19T00:00:00"/>
    <x v="0"/>
    <n v="75"/>
    <x v="0"/>
    <s v="Diabetes"/>
    <x v="1"/>
    <x v="1"/>
  </r>
  <r>
    <n v="43"/>
    <d v="2023-03-20T00:00:00"/>
    <x v="1"/>
    <n v="55"/>
    <x v="1"/>
    <s v="Arthritis"/>
    <x v="2"/>
    <x v="1"/>
  </r>
  <r>
    <n v="44"/>
    <d v="2023-03-21T00:00:00"/>
    <x v="0"/>
    <n v="28"/>
    <x v="0"/>
    <s v="Heart Disease"/>
    <x v="3"/>
    <x v="1"/>
  </r>
  <r>
    <n v="45"/>
    <d v="2023-03-22T00:00:00"/>
    <x v="1"/>
    <n v="32"/>
    <x v="2"/>
    <s v="High Cholesterol"/>
    <x v="4"/>
    <x v="1"/>
  </r>
  <r>
    <n v="46"/>
    <d v="2023-03-23T00:00:00"/>
    <x v="0"/>
    <n v="58"/>
    <x v="0"/>
    <s v="Stroke"/>
    <x v="5"/>
    <x v="1"/>
  </r>
  <r>
    <n v="47"/>
    <d v="2023-03-24T00:00:00"/>
    <x v="1"/>
    <n v="62"/>
    <x v="1"/>
    <s v="Cancer"/>
    <x v="7"/>
    <x v="1"/>
  </r>
  <r>
    <n v="48"/>
    <d v="2023-03-25T00:00:00"/>
    <x v="0"/>
    <n v="48"/>
    <x v="0"/>
    <s v="Hypertension"/>
    <x v="0"/>
    <x v="1"/>
  </r>
  <r>
    <n v="49"/>
    <d v="2023-03-26T00:00:00"/>
    <x v="1"/>
    <n v="65"/>
    <x v="1"/>
    <s v="Diabetes"/>
    <x v="1"/>
    <x v="1"/>
  </r>
  <r>
    <n v="50"/>
    <d v="2023-03-27T00:00:00"/>
    <x v="0"/>
    <n v="42"/>
    <x v="1"/>
    <s v="Arthritis"/>
    <x v="2"/>
    <x v="1"/>
  </r>
  <r>
    <n v="51"/>
    <d v="2023-03-28T00:00:00"/>
    <x v="1"/>
    <n v="70"/>
    <x v="0"/>
    <s v="Heart Disease"/>
    <x v="3"/>
    <x v="1"/>
  </r>
  <r>
    <n v="52"/>
    <d v="2023-03-29T00:00:00"/>
    <x v="0"/>
    <n v="30"/>
    <x v="1"/>
    <s v="Obesity"/>
    <x v="8"/>
    <x v="1"/>
  </r>
  <r>
    <n v="53"/>
    <d v="2023-03-30T00:00:00"/>
    <x v="1"/>
    <n v="45"/>
    <x v="2"/>
    <s v="Asthma"/>
    <x v="6"/>
    <x v="1"/>
  </r>
  <r>
    <n v="54"/>
    <d v="2023-03-31T00:00:00"/>
    <x v="0"/>
    <n v="55"/>
    <x v="0"/>
    <s v="High Cholesterol"/>
    <x v="4"/>
    <x v="1"/>
  </r>
  <r>
    <n v="55"/>
    <d v="2023-04-01T00:00:00"/>
    <x v="1"/>
    <n v="60"/>
    <x v="1"/>
    <s v="Stroke"/>
    <x v="5"/>
    <x v="1"/>
  </r>
  <r>
    <n v="56"/>
    <d v="2023-04-02T00:00:00"/>
    <x v="0"/>
    <n v="75"/>
    <x v="0"/>
    <s v="Cancer"/>
    <x v="7"/>
    <x v="1"/>
  </r>
  <r>
    <n v="57"/>
    <d v="2023-04-03T00:00:00"/>
    <x v="1"/>
    <n v="40"/>
    <x v="1"/>
    <s v="Obesity"/>
    <x v="8"/>
    <x v="1"/>
  </r>
  <r>
    <n v="58"/>
    <d v="2023-04-04T00:00:00"/>
    <x v="0"/>
    <n v="55"/>
    <x v="0"/>
    <s v="Diabetes"/>
    <x v="1"/>
    <x v="1"/>
  </r>
  <r>
    <n v="59"/>
    <d v="2023-04-05T00:00:00"/>
    <x v="1"/>
    <n v="28"/>
    <x v="1"/>
    <s v="Arthritis"/>
    <x v="2"/>
    <x v="1"/>
  </r>
  <r>
    <n v="60"/>
    <d v="2023-04-06T00:00:00"/>
    <x v="0"/>
    <n v="62"/>
    <x v="0"/>
    <s v="Heart Disease"/>
    <x v="3"/>
    <x v="1"/>
  </r>
  <r>
    <n v="61"/>
    <d v="2024-05-04T00:00:00"/>
    <x v="1"/>
    <n v="48"/>
    <x v="2"/>
    <s v="High Cholesterol"/>
    <x v="4"/>
    <x v="1"/>
  </r>
  <r>
    <n v="62"/>
    <d v="2024-05-05T00:00:00"/>
    <x v="0"/>
    <n v="50"/>
    <x v="0"/>
    <s v="Stroke"/>
    <x v="5"/>
    <x v="1"/>
  </r>
  <r>
    <n v="63"/>
    <d v="2024-05-06T00:00:00"/>
    <x v="1"/>
    <n v="65"/>
    <x v="1"/>
    <s v="Cancer"/>
    <x v="7"/>
    <x v="1"/>
  </r>
  <r>
    <n v="64"/>
    <d v="2024-05-07T00:00:00"/>
    <x v="0"/>
    <n v="42"/>
    <x v="0"/>
    <s v="Hypertension"/>
    <x v="0"/>
    <x v="1"/>
  </r>
  <r>
    <n v="65"/>
    <d v="2024-05-08T00:00:00"/>
    <x v="1"/>
    <n v="70"/>
    <x v="1"/>
    <s v="Diabetes"/>
    <x v="1"/>
    <x v="1"/>
  </r>
  <r>
    <n v="66"/>
    <d v="2024-05-09T00:00:00"/>
    <x v="0"/>
    <n v="30"/>
    <x v="1"/>
    <s v="Arthritis"/>
    <x v="2"/>
    <x v="1"/>
  </r>
  <r>
    <n v="67"/>
    <d v="2024-05-10T00:00:00"/>
    <x v="1"/>
    <n v="45"/>
    <x v="0"/>
    <s v="Heart Disease"/>
    <x v="3"/>
    <x v="1"/>
  </r>
  <r>
    <n v="68"/>
    <d v="2024-05-11T00:00:00"/>
    <x v="0"/>
    <n v="32"/>
    <x v="2"/>
    <s v="Obesity"/>
    <x v="8"/>
    <x v="1"/>
  </r>
  <r>
    <n v="69"/>
    <d v="2024-05-12T00:00:00"/>
    <x v="1"/>
    <n v="55"/>
    <x v="0"/>
    <s v="Asthma"/>
    <x v="6"/>
    <x v="1"/>
  </r>
  <r>
    <n v="70"/>
    <d v="2024-05-13T00:00:00"/>
    <x v="0"/>
    <n v="60"/>
    <x v="1"/>
    <s v="High Cholesterol"/>
    <x v="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x v="0"/>
    <x v="0"/>
    <x v="0"/>
    <x v="0"/>
    <x v="0"/>
    <n v="500"/>
  </r>
  <r>
    <n v="2"/>
    <x v="1"/>
    <x v="1"/>
    <x v="1"/>
    <x v="1"/>
    <x v="1"/>
    <n v="700"/>
  </r>
  <r>
    <n v="3"/>
    <x v="2"/>
    <x v="1"/>
    <x v="2"/>
    <x v="0"/>
    <x v="2"/>
    <n v="1000"/>
  </r>
  <r>
    <n v="4"/>
    <x v="3"/>
    <x v="0"/>
    <x v="3"/>
    <x v="1"/>
    <x v="3"/>
    <n v="1500"/>
  </r>
  <r>
    <n v="5"/>
    <x v="4"/>
    <x v="1"/>
    <x v="4"/>
    <x v="0"/>
    <x v="4"/>
    <n v="300"/>
  </r>
  <r>
    <n v="6"/>
    <x v="5"/>
    <x v="0"/>
    <x v="5"/>
    <x v="1"/>
    <x v="5"/>
    <n v="2000"/>
  </r>
  <r>
    <n v="7"/>
    <x v="6"/>
    <x v="1"/>
    <x v="6"/>
    <x v="2"/>
    <x v="6"/>
    <n v="600"/>
  </r>
  <r>
    <n v="8"/>
    <x v="7"/>
    <x v="0"/>
    <x v="7"/>
    <x v="0"/>
    <x v="7"/>
    <n v="2500"/>
  </r>
  <r>
    <n v="9"/>
    <x v="8"/>
    <x v="1"/>
    <x v="8"/>
    <x v="1"/>
    <x v="8"/>
    <n v="800"/>
  </r>
  <r>
    <n v="10"/>
    <x v="9"/>
    <x v="0"/>
    <x v="9"/>
    <x v="0"/>
    <x v="1"/>
    <n v="700"/>
  </r>
  <r>
    <n v="11"/>
    <x v="10"/>
    <x v="1"/>
    <x v="10"/>
    <x v="1"/>
    <x v="2"/>
    <n v="1000"/>
  </r>
  <r>
    <n v="12"/>
    <x v="11"/>
    <x v="0"/>
    <x v="2"/>
    <x v="0"/>
    <x v="3"/>
    <n v="1500"/>
  </r>
  <r>
    <n v="13"/>
    <x v="12"/>
    <x v="1"/>
    <x v="11"/>
    <x v="2"/>
    <x v="4"/>
    <n v="300"/>
  </r>
  <r>
    <n v="14"/>
    <x v="13"/>
    <x v="0"/>
    <x v="12"/>
    <x v="0"/>
    <x v="5"/>
    <n v="2000"/>
  </r>
  <r>
    <n v="15"/>
    <x v="14"/>
    <x v="1"/>
    <x v="13"/>
    <x v="1"/>
    <x v="0"/>
    <n v="500"/>
  </r>
  <r>
    <n v="16"/>
    <x v="15"/>
    <x v="0"/>
    <x v="14"/>
    <x v="0"/>
    <x v="7"/>
    <n v="2500"/>
  </r>
  <r>
    <n v="17"/>
    <x v="16"/>
    <x v="1"/>
    <x v="15"/>
    <x v="1"/>
    <x v="1"/>
    <n v="700"/>
  </r>
  <r>
    <n v="18"/>
    <x v="17"/>
    <x v="0"/>
    <x v="16"/>
    <x v="1"/>
    <x v="2"/>
    <n v="1000"/>
  </r>
  <r>
    <n v="19"/>
    <x v="18"/>
    <x v="1"/>
    <x v="17"/>
    <x v="0"/>
    <x v="3"/>
    <n v="1500"/>
  </r>
  <r>
    <n v="20"/>
    <x v="19"/>
    <x v="0"/>
    <x v="18"/>
    <x v="1"/>
    <x v="8"/>
    <n v="800"/>
  </r>
  <r>
    <n v="21"/>
    <x v="20"/>
    <x v="1"/>
    <x v="0"/>
    <x v="2"/>
    <x v="6"/>
    <n v="600"/>
  </r>
  <r>
    <n v="22"/>
    <x v="21"/>
    <x v="0"/>
    <x v="19"/>
    <x v="0"/>
    <x v="4"/>
    <n v="300"/>
  </r>
  <r>
    <n v="23"/>
    <x v="22"/>
    <x v="1"/>
    <x v="9"/>
    <x v="1"/>
    <x v="5"/>
    <n v="2000"/>
  </r>
  <r>
    <n v="24"/>
    <x v="23"/>
    <x v="0"/>
    <x v="10"/>
    <x v="0"/>
    <x v="7"/>
    <n v="2500"/>
  </r>
  <r>
    <n v="25"/>
    <x v="24"/>
    <x v="1"/>
    <x v="4"/>
    <x v="1"/>
    <x v="8"/>
    <n v="800"/>
  </r>
  <r>
    <n v="26"/>
    <x v="25"/>
    <x v="0"/>
    <x v="2"/>
    <x v="0"/>
    <x v="1"/>
    <n v="700"/>
  </r>
  <r>
    <n v="27"/>
    <x v="26"/>
    <x v="1"/>
    <x v="5"/>
    <x v="1"/>
    <x v="2"/>
    <n v="1000"/>
  </r>
  <r>
    <n v="28"/>
    <x v="27"/>
    <x v="0"/>
    <x v="14"/>
    <x v="0"/>
    <x v="3"/>
    <n v="1500"/>
  </r>
  <r>
    <n v="29"/>
    <x v="28"/>
    <x v="1"/>
    <x v="1"/>
    <x v="2"/>
    <x v="4"/>
    <n v="300"/>
  </r>
  <r>
    <n v="30"/>
    <x v="29"/>
    <x v="0"/>
    <x v="3"/>
    <x v="0"/>
    <x v="5"/>
    <n v="2000"/>
  </r>
  <r>
    <n v="31"/>
    <x v="30"/>
    <x v="1"/>
    <x v="6"/>
    <x v="1"/>
    <x v="0"/>
    <n v="500"/>
  </r>
  <r>
    <n v="32"/>
    <x v="31"/>
    <x v="0"/>
    <x v="7"/>
    <x v="0"/>
    <x v="7"/>
    <n v="2500"/>
  </r>
  <r>
    <n v="33"/>
    <x v="32"/>
    <x v="1"/>
    <x v="8"/>
    <x v="1"/>
    <x v="1"/>
    <n v="700"/>
  </r>
  <r>
    <n v="34"/>
    <x v="33"/>
    <x v="0"/>
    <x v="9"/>
    <x v="1"/>
    <x v="2"/>
    <n v="1000"/>
  </r>
  <r>
    <n v="35"/>
    <x v="34"/>
    <x v="1"/>
    <x v="10"/>
    <x v="0"/>
    <x v="3"/>
    <n v="1500"/>
  </r>
  <r>
    <n v="36"/>
    <x v="35"/>
    <x v="0"/>
    <x v="13"/>
    <x v="1"/>
    <x v="8"/>
    <n v="800"/>
  </r>
  <r>
    <n v="37"/>
    <x v="36"/>
    <x v="1"/>
    <x v="0"/>
    <x v="2"/>
    <x v="6"/>
    <n v="600"/>
  </r>
  <r>
    <n v="38"/>
    <x v="37"/>
    <x v="0"/>
    <x v="2"/>
    <x v="0"/>
    <x v="4"/>
    <n v="300"/>
  </r>
  <r>
    <n v="39"/>
    <x v="38"/>
    <x v="1"/>
    <x v="19"/>
    <x v="1"/>
    <x v="5"/>
    <n v="2000"/>
  </r>
  <r>
    <n v="40"/>
    <x v="39"/>
    <x v="0"/>
    <x v="16"/>
    <x v="0"/>
    <x v="7"/>
    <n v="2500"/>
  </r>
  <r>
    <n v="41"/>
    <x v="40"/>
    <x v="1"/>
    <x v="4"/>
    <x v="1"/>
    <x v="8"/>
    <n v="800"/>
  </r>
  <r>
    <n v="42"/>
    <x v="41"/>
    <x v="0"/>
    <x v="5"/>
    <x v="0"/>
    <x v="1"/>
    <n v="700"/>
  </r>
  <r>
    <n v="43"/>
    <x v="42"/>
    <x v="1"/>
    <x v="2"/>
    <x v="1"/>
    <x v="2"/>
    <n v="1000"/>
  </r>
  <r>
    <n v="44"/>
    <x v="43"/>
    <x v="0"/>
    <x v="6"/>
    <x v="0"/>
    <x v="3"/>
    <n v="1500"/>
  </r>
  <r>
    <n v="45"/>
    <x v="44"/>
    <x v="1"/>
    <x v="1"/>
    <x v="2"/>
    <x v="4"/>
    <n v="300"/>
  </r>
  <r>
    <n v="46"/>
    <x v="45"/>
    <x v="0"/>
    <x v="14"/>
    <x v="0"/>
    <x v="5"/>
    <n v="2000"/>
  </r>
  <r>
    <n v="47"/>
    <x v="46"/>
    <x v="1"/>
    <x v="7"/>
    <x v="1"/>
    <x v="7"/>
    <n v="2500"/>
  </r>
  <r>
    <n v="48"/>
    <x v="47"/>
    <x v="0"/>
    <x v="8"/>
    <x v="0"/>
    <x v="0"/>
    <n v="500"/>
  </r>
  <r>
    <n v="49"/>
    <x v="48"/>
    <x v="1"/>
    <x v="10"/>
    <x v="1"/>
    <x v="1"/>
    <n v="700"/>
  </r>
  <r>
    <n v="50"/>
    <x v="49"/>
    <x v="0"/>
    <x v="15"/>
    <x v="1"/>
    <x v="2"/>
    <n v="1000"/>
  </r>
  <r>
    <n v="51"/>
    <x v="50"/>
    <x v="1"/>
    <x v="16"/>
    <x v="0"/>
    <x v="3"/>
    <n v="1500"/>
  </r>
  <r>
    <n v="52"/>
    <x v="51"/>
    <x v="0"/>
    <x v="13"/>
    <x v="1"/>
    <x v="8"/>
    <n v="800"/>
  </r>
  <r>
    <n v="53"/>
    <x v="52"/>
    <x v="1"/>
    <x v="0"/>
    <x v="2"/>
    <x v="6"/>
    <n v="600"/>
  </r>
  <r>
    <n v="54"/>
    <x v="53"/>
    <x v="0"/>
    <x v="2"/>
    <x v="0"/>
    <x v="4"/>
    <n v="300"/>
  </r>
  <r>
    <n v="55"/>
    <x v="54"/>
    <x v="1"/>
    <x v="19"/>
    <x v="1"/>
    <x v="5"/>
    <n v="2000"/>
  </r>
  <r>
    <n v="56"/>
    <x v="55"/>
    <x v="0"/>
    <x v="5"/>
    <x v="0"/>
    <x v="7"/>
    <n v="2500"/>
  </r>
  <r>
    <n v="57"/>
    <x v="56"/>
    <x v="1"/>
    <x v="4"/>
    <x v="1"/>
    <x v="8"/>
    <n v="800"/>
  </r>
  <r>
    <n v="58"/>
    <x v="57"/>
    <x v="0"/>
    <x v="2"/>
    <x v="0"/>
    <x v="1"/>
    <n v="700"/>
  </r>
  <r>
    <n v="59"/>
    <x v="58"/>
    <x v="1"/>
    <x v="6"/>
    <x v="1"/>
    <x v="2"/>
    <n v="1000"/>
  </r>
  <r>
    <n v="60"/>
    <x v="59"/>
    <x v="0"/>
    <x v="7"/>
    <x v="0"/>
    <x v="3"/>
    <n v="1500"/>
  </r>
  <r>
    <n v="61"/>
    <x v="60"/>
    <x v="1"/>
    <x v="8"/>
    <x v="2"/>
    <x v="4"/>
    <n v="300"/>
  </r>
  <r>
    <n v="62"/>
    <x v="61"/>
    <x v="0"/>
    <x v="9"/>
    <x v="0"/>
    <x v="5"/>
    <n v="2000"/>
  </r>
  <r>
    <n v="63"/>
    <x v="62"/>
    <x v="1"/>
    <x v="10"/>
    <x v="1"/>
    <x v="7"/>
    <n v="2500"/>
  </r>
  <r>
    <n v="64"/>
    <x v="63"/>
    <x v="0"/>
    <x v="15"/>
    <x v="0"/>
    <x v="0"/>
    <n v="500"/>
  </r>
  <r>
    <n v="65"/>
    <x v="64"/>
    <x v="1"/>
    <x v="16"/>
    <x v="1"/>
    <x v="1"/>
    <n v="700"/>
  </r>
  <r>
    <n v="66"/>
    <x v="65"/>
    <x v="0"/>
    <x v="13"/>
    <x v="1"/>
    <x v="2"/>
    <n v="1000"/>
  </r>
  <r>
    <n v="67"/>
    <x v="66"/>
    <x v="1"/>
    <x v="0"/>
    <x v="0"/>
    <x v="3"/>
    <n v="1500"/>
  </r>
  <r>
    <n v="68"/>
    <x v="67"/>
    <x v="0"/>
    <x v="1"/>
    <x v="2"/>
    <x v="8"/>
    <n v="800"/>
  </r>
  <r>
    <n v="69"/>
    <x v="68"/>
    <x v="1"/>
    <x v="2"/>
    <x v="0"/>
    <x v="6"/>
    <n v="600"/>
  </r>
  <r>
    <n v="70"/>
    <x v="69"/>
    <x v="0"/>
    <x v="19"/>
    <x v="1"/>
    <x v="4"/>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C7624-DFDF-45BF-AE22-F6407AB9A9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B11" firstHeaderRow="1" firstDataRow="1" firstDataCol="1"/>
  <pivotFields count="8">
    <pivotField showAll="0"/>
    <pivotField numFmtId="14" showAll="0"/>
    <pivotField axis="axisRow" showAll="0">
      <items count="3">
        <item x="1"/>
        <item x="0"/>
        <item t="default"/>
      </items>
    </pivotField>
    <pivotField showAll="0"/>
    <pivotField showAll="0"/>
    <pivotField showAll="0"/>
    <pivotField dataField="1" showAll="0">
      <items count="10">
        <item x="4"/>
        <item x="0"/>
        <item x="6"/>
        <item x="1"/>
        <item x="8"/>
        <item x="2"/>
        <item x="3"/>
        <item x="5"/>
        <item x="7"/>
        <item t="default"/>
      </items>
    </pivotField>
    <pivotField showAll="0"/>
  </pivotFields>
  <rowFields count="1">
    <field x="2"/>
  </rowFields>
  <rowItems count="3">
    <i>
      <x/>
    </i>
    <i>
      <x v="1"/>
    </i>
    <i t="grand">
      <x/>
    </i>
  </rowItems>
  <colItems count="1">
    <i/>
  </colItems>
  <dataFields count="1">
    <dataField name="Average of Treatment_Cost" fld="6" subtotal="average" baseField="2"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A82094-BD56-41E2-A6F7-FE07CED14E11}"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B19" firstHeaderRow="1" firstDataRow="1" firstDataCol="1"/>
  <pivotFields count="10">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h="1" x="0"/>
        <item t="default"/>
      </items>
    </pivotField>
    <pivotField showAll="0"/>
    <pivotField showAll="0">
      <items count="4">
        <item x="2"/>
        <item x="1"/>
        <item x="0"/>
        <item t="default"/>
      </items>
    </pivotField>
    <pivotField axis="axisRow" showAll="0">
      <items count="10">
        <item x="2"/>
        <item x="6"/>
        <item x="7"/>
        <item x="1"/>
        <item x="3"/>
        <item x="4"/>
        <item x="0"/>
        <item x="8"/>
        <item x="5"/>
        <item t="default"/>
      </items>
    </pivotField>
    <pivotField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sd="0"/>
      </items>
    </pivotField>
    <pivotField showAll="0">
      <items count="7">
        <item sd="0" x="0"/>
        <item sd="0" x="1"/>
        <item sd="0" x="2"/>
        <item sd="0" x="3"/>
        <item sd="0" x="4"/>
        <item sd="0" x="5"/>
        <item t="default" sd="0"/>
      </items>
    </pivotField>
  </pivotFields>
  <rowFields count="1">
    <field x="5"/>
  </rowFields>
  <rowItems count="10">
    <i>
      <x/>
    </i>
    <i>
      <x v="1"/>
    </i>
    <i>
      <x v="2"/>
    </i>
    <i>
      <x v="3"/>
    </i>
    <i>
      <x v="4"/>
    </i>
    <i>
      <x v="5"/>
    </i>
    <i>
      <x v="6"/>
    </i>
    <i>
      <x v="7"/>
    </i>
    <i>
      <x v="8"/>
    </i>
    <i t="grand">
      <x/>
    </i>
  </rowItems>
  <colItems count="1">
    <i/>
  </colItems>
  <dataFields count="1">
    <dataField name="Sum of Patient_ID" fld="0" showDataAs="percentOfTotal" baseField="5" baseItem="4" numFmtId="10"/>
  </dataFields>
  <chartFormats count="21">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 chart="1" format="6">
      <pivotArea type="data" outline="0" fieldPosition="0">
        <references count="2">
          <reference field="4294967294" count="1" selected="0">
            <x v="0"/>
          </reference>
          <reference field="5" count="1" selected="0">
            <x v="5"/>
          </reference>
        </references>
      </pivotArea>
    </chartFormat>
    <chartFormat chart="1" format="7">
      <pivotArea type="data" outline="0" fieldPosition="0">
        <references count="2">
          <reference field="4294967294" count="1" selected="0">
            <x v="0"/>
          </reference>
          <reference field="5" count="1" selected="0">
            <x v="6"/>
          </reference>
        </references>
      </pivotArea>
    </chartFormat>
    <chartFormat chart="1" format="8">
      <pivotArea type="data" outline="0" fieldPosition="0">
        <references count="2">
          <reference field="4294967294" count="1" selected="0">
            <x v="0"/>
          </reference>
          <reference field="5" count="1" selected="0">
            <x v="7"/>
          </reference>
        </references>
      </pivotArea>
    </chartFormat>
    <chartFormat chart="1" format="9">
      <pivotArea type="data" outline="0" fieldPosition="0">
        <references count="2">
          <reference field="4294967294" count="1" selected="0">
            <x v="0"/>
          </reference>
          <reference field="5" count="1" selected="0">
            <x v="8"/>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5" count="1" selected="0">
            <x v="0"/>
          </reference>
        </references>
      </pivotArea>
    </chartFormat>
    <chartFormat chart="3" format="22">
      <pivotArea type="data" outline="0" fieldPosition="0">
        <references count="2">
          <reference field="4294967294" count="1" selected="0">
            <x v="0"/>
          </reference>
          <reference field="5" count="1" selected="0">
            <x v="1"/>
          </reference>
        </references>
      </pivotArea>
    </chartFormat>
    <chartFormat chart="3" format="23">
      <pivotArea type="data" outline="0" fieldPosition="0">
        <references count="2">
          <reference field="4294967294" count="1" selected="0">
            <x v="0"/>
          </reference>
          <reference field="5" count="1" selected="0">
            <x v="2"/>
          </reference>
        </references>
      </pivotArea>
    </chartFormat>
    <chartFormat chart="3" format="24">
      <pivotArea type="data" outline="0" fieldPosition="0">
        <references count="2">
          <reference field="4294967294" count="1" selected="0">
            <x v="0"/>
          </reference>
          <reference field="5" count="1" selected="0">
            <x v="3"/>
          </reference>
        </references>
      </pivotArea>
    </chartFormat>
    <chartFormat chart="3" format="25">
      <pivotArea type="data" outline="0" fieldPosition="0">
        <references count="2">
          <reference field="4294967294" count="1" selected="0">
            <x v="0"/>
          </reference>
          <reference field="5" count="1" selected="0">
            <x v="4"/>
          </reference>
        </references>
      </pivotArea>
    </chartFormat>
    <chartFormat chart="3" format="26">
      <pivotArea type="data" outline="0" fieldPosition="0">
        <references count="2">
          <reference field="4294967294" count="1" selected="0">
            <x v="0"/>
          </reference>
          <reference field="5" count="1" selected="0">
            <x v="5"/>
          </reference>
        </references>
      </pivotArea>
    </chartFormat>
    <chartFormat chart="3" format="27">
      <pivotArea type="data" outline="0" fieldPosition="0">
        <references count="2">
          <reference field="4294967294" count="1" selected="0">
            <x v="0"/>
          </reference>
          <reference field="5" count="1" selected="0">
            <x v="6"/>
          </reference>
        </references>
      </pivotArea>
    </chartFormat>
    <chartFormat chart="3" format="28">
      <pivotArea type="data" outline="0" fieldPosition="0">
        <references count="2">
          <reference field="4294967294" count="1" selected="0">
            <x v="0"/>
          </reference>
          <reference field="5" count="1" selected="0">
            <x v="7"/>
          </reference>
        </references>
      </pivotArea>
    </chartFormat>
    <chartFormat chart="3" format="29">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9D0510-2626-44F7-A834-6E2DA1D4ECEC}"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E14" firstHeaderRow="1" firstDataRow="2" firstDataCol="1"/>
  <pivotFields count="10">
    <pivotField showAll="0"/>
    <pivotField axis="axisRow"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h="1" x="0"/>
        <item t="default"/>
      </items>
    </pivotField>
    <pivotField showAll="0"/>
    <pivotField axis="axisCol" showAll="0">
      <items count="4">
        <item x="2"/>
        <item x="1"/>
        <item x="0"/>
        <item t="default"/>
      </items>
    </pivotField>
    <pivotField showAll="0">
      <items count="10">
        <item x="2"/>
        <item x="6"/>
        <item x="7"/>
        <item x="1"/>
        <item x="3"/>
        <item x="4"/>
        <item x="0"/>
        <item x="8"/>
        <item x="5"/>
        <item t="default"/>
      </items>
    </pivotField>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4">
    <field x="9"/>
    <field x="8"/>
    <field x="7"/>
    <field x="1"/>
  </rowFields>
  <rowItems count="5">
    <i>
      <x v="1"/>
    </i>
    <i>
      <x v="2"/>
    </i>
    <i>
      <x v="3"/>
    </i>
    <i>
      <x v="4"/>
    </i>
    <i t="grand">
      <x/>
    </i>
  </rowItems>
  <colFields count="1">
    <field x="4"/>
  </colFields>
  <colItems count="4">
    <i>
      <x/>
    </i>
    <i>
      <x v="1"/>
    </i>
    <i>
      <x v="2"/>
    </i>
    <i t="grand">
      <x/>
    </i>
  </colItems>
  <dataFields count="1">
    <dataField name="Sum of Treatment_Cost" fld="6"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2">
          <reference field="4294967294" count="1" selected="0">
            <x v="0"/>
          </reference>
          <reference field="4" count="1" selected="0">
            <x v="1"/>
          </reference>
        </references>
      </pivotArea>
    </chartFormat>
    <chartFormat chart="3" format="9" series="1">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6EF09C7-232F-4495-9A75-95B841498771}"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0" firstHeaderRow="1" firstDataRow="2" firstDataCol="1"/>
  <pivotFields count="10">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h="1" x="0"/>
        <item t="default"/>
      </items>
    </pivotField>
    <pivotField showAll="0"/>
    <pivotField axis="axisCol" showAll="0">
      <items count="4">
        <item x="2"/>
        <item x="1"/>
        <item x="0"/>
        <item t="default"/>
      </items>
    </pivotField>
    <pivotField showAll="0">
      <items count="10">
        <item x="2"/>
        <item x="6"/>
        <item x="7"/>
        <item x="1"/>
        <item x="3"/>
        <item x="4"/>
        <item x="0"/>
        <item x="8"/>
        <item x="5"/>
        <item t="default"/>
      </items>
    </pivotField>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3">
    <field x="9"/>
    <field x="8"/>
    <field x="7"/>
  </rowFields>
  <rowItems count="5">
    <i>
      <x v="1"/>
    </i>
    <i>
      <x v="2"/>
    </i>
    <i>
      <x v="3"/>
    </i>
    <i>
      <x v="4"/>
    </i>
    <i t="grand">
      <x/>
    </i>
  </rowItems>
  <colFields count="1">
    <field x="4"/>
  </colFields>
  <colItems count="4">
    <i>
      <x/>
    </i>
    <i>
      <x v="1"/>
    </i>
    <i>
      <x v="2"/>
    </i>
    <i t="grand">
      <x/>
    </i>
  </colItems>
  <dataFields count="1">
    <dataField name="Sum of Treatment_Cost" fld="6"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3">
          <reference field="4294967294" count="1" selected="0">
            <x v="0"/>
          </reference>
          <reference field="4" count="1" selected="0">
            <x v="0"/>
          </reference>
          <reference field="9" count="1" selected="0">
            <x v="4"/>
          </reference>
        </references>
      </pivotArea>
    </chartFormat>
    <chartFormat chart="0" format="4" series="1">
      <pivotArea type="data" outline="0" fieldPosition="0">
        <references count="3">
          <reference field="4294967294" count="1" selected="0">
            <x v="0"/>
          </reference>
          <reference field="4" count="1" selected="0">
            <x v="1"/>
          </reference>
          <reference field="9" count="1" selected="0">
            <x v="1"/>
          </reference>
        </references>
      </pivotArea>
    </chartFormat>
    <chartFormat chart="0" format="5" series="1">
      <pivotArea type="data" outline="0" fieldPosition="0">
        <references count="3">
          <reference field="4294967294" count="1" selected="0">
            <x v="0"/>
          </reference>
          <reference field="4" count="1" selected="0">
            <x v="1"/>
          </reference>
          <reference field="9" count="1" selected="0">
            <x v="2"/>
          </reference>
        </references>
      </pivotArea>
    </chartFormat>
    <chartFormat chart="0" format="6" series="1">
      <pivotArea type="data" outline="0" fieldPosition="0">
        <references count="3">
          <reference field="4294967294" count="1" selected="0">
            <x v="0"/>
          </reference>
          <reference field="4" count="1" selected="0">
            <x v="1"/>
          </reference>
          <reference field="9" count="1" selected="0">
            <x v="3"/>
          </reference>
        </references>
      </pivotArea>
    </chartFormat>
    <chartFormat chart="0" format="7" series="1">
      <pivotArea type="data" outline="0" fieldPosition="0">
        <references count="3">
          <reference field="4294967294" count="1" selected="0">
            <x v="0"/>
          </reference>
          <reference field="4" count="1" selected="0">
            <x v="1"/>
          </reference>
          <reference field="9" count="1" selected="0">
            <x v="4"/>
          </reference>
        </references>
      </pivotArea>
    </chartFormat>
    <chartFormat chart="0" format="8" series="1">
      <pivotArea type="data" outline="0" fieldPosition="0">
        <references count="3">
          <reference field="4294967294" count="1" selected="0">
            <x v="0"/>
          </reference>
          <reference field="4" count="1" selected="0">
            <x v="2"/>
          </reference>
          <reference field="9" count="1" selected="0">
            <x v="1"/>
          </reference>
        </references>
      </pivotArea>
    </chartFormat>
    <chartFormat chart="0" format="9" series="1">
      <pivotArea type="data" outline="0" fieldPosition="0">
        <references count="3">
          <reference field="4294967294" count="1" selected="0">
            <x v="0"/>
          </reference>
          <reference field="4" count="1" selected="0">
            <x v="2"/>
          </reference>
          <reference field="9" count="1" selected="0">
            <x v="2"/>
          </reference>
        </references>
      </pivotArea>
    </chartFormat>
    <chartFormat chart="0" format="10" series="1">
      <pivotArea type="data" outline="0" fieldPosition="0">
        <references count="3">
          <reference field="4294967294" count="1" selected="0">
            <x v="0"/>
          </reference>
          <reference field="4" count="1" selected="0">
            <x v="2"/>
          </reference>
          <reference field="9" count="1" selected="0">
            <x v="3"/>
          </reference>
        </references>
      </pivotArea>
    </chartFormat>
    <chartFormat chart="0" format="11" series="1">
      <pivotArea type="data" outline="0" fieldPosition="0">
        <references count="3">
          <reference field="4294967294" count="1" selected="0">
            <x v="0"/>
          </reference>
          <reference field="4" count="1" selected="0">
            <x v="2"/>
          </reference>
          <reference field="9" count="1" selected="0">
            <x v="4"/>
          </reference>
        </references>
      </pivotArea>
    </chartFormat>
    <chartFormat chart="0" format="12" series="1">
      <pivotArea type="data" outline="0" fieldPosition="0">
        <references count="2">
          <reference field="4294967294" count="1" selected="0">
            <x v="0"/>
          </reference>
          <reference field="7" count="1" selected="0">
            <x v="11"/>
          </reference>
        </references>
      </pivotArea>
    </chartFormat>
    <chartFormat chart="0" format="13" series="1">
      <pivotArea type="data" outline="0" fieldPosition="0">
        <references count="2">
          <reference field="4294967294" count="1" selected="0">
            <x v="0"/>
          </reference>
          <reference field="7" count="1" selected="0">
            <x v="12"/>
          </reference>
        </references>
      </pivotArea>
    </chartFormat>
    <chartFormat chart="0" format="14" series="1">
      <pivotArea type="data" outline="0" fieldPosition="0">
        <references count="2">
          <reference field="4294967294" count="1" selected="0">
            <x v="0"/>
          </reference>
          <reference field="4" count="1" selected="0">
            <x v="0"/>
          </reference>
        </references>
      </pivotArea>
    </chartFormat>
    <chartFormat chart="1" format="15" series="1">
      <pivotArea type="data" outline="0" fieldPosition="0">
        <references count="2">
          <reference field="4294967294" count="1" selected="0">
            <x v="0"/>
          </reference>
          <reference field="4" count="1" selected="0">
            <x v="0"/>
          </reference>
        </references>
      </pivotArea>
    </chartFormat>
    <chartFormat chart="1" format="16" series="1">
      <pivotArea type="data" outline="0" fieldPosition="0">
        <references count="2">
          <reference field="4294967294" count="1" selected="0">
            <x v="0"/>
          </reference>
          <reference field="4" count="1" selected="0">
            <x v="1"/>
          </reference>
        </references>
      </pivotArea>
    </chartFormat>
    <chartFormat chart="1" format="17" series="1">
      <pivotArea type="data" outline="0" fieldPosition="0">
        <references count="2">
          <reference field="4294967294" count="1" selected="0">
            <x v="0"/>
          </reference>
          <reference field="4" count="1" selected="0">
            <x v="2"/>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1"/>
          </reference>
        </references>
      </pivotArea>
    </chartFormat>
    <chartFormat chart="2" format="20" series="1">
      <pivotArea type="data" outline="0" fieldPosition="0">
        <references count="2">
          <reference field="4294967294" count="1" selected="0">
            <x v="0"/>
          </reference>
          <reference field="4" count="1" selected="0">
            <x v="2"/>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1D9E8-6773-4336-B134-03A3FC5FA22B}" name="PivotTable28"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15"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Patient_I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Patient_ID"/>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H$7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DDCADE-3B31-4302-80D3-14897C13B53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B12" firstHeaderRow="1" firstDataRow="1" firstDataCol="1"/>
  <pivotFields count="10">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showAll="0"/>
    <pivotField axis="axisRow" showAll="0">
      <items count="4">
        <item x="2"/>
        <item x="1"/>
        <item x="0"/>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Average of Treatment_Cost" fld="6" subtotal="average"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AB3DC4-9AA2-471B-8463-89C2679FF60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17" firstHeaderRow="1" firstDataRow="1" firstDataCol="1"/>
  <pivotFields count="10">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showAll="0"/>
    <pivotField showAll="0"/>
    <pivotField axis="axisRow" showAll="0">
      <items count="10">
        <item x="2"/>
        <item x="6"/>
        <item x="7"/>
        <item x="1"/>
        <item x="3"/>
        <item x="4"/>
        <item x="0"/>
        <item x="8"/>
        <item x="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Count of Patient_ID" fld="0"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FC36BA-E998-4A08-8104-64044424B5D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B18" firstHeaderRow="1" firstDataRow="1" firstDataCol="1"/>
  <pivotFields count="10">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showAll="0"/>
    <pivotField showAll="0"/>
    <pivotField axis="axisRow" showAll="0">
      <items count="10">
        <item x="2"/>
        <item x="6"/>
        <item x="7"/>
        <item x="1"/>
        <item x="3"/>
        <item x="4"/>
        <item x="0"/>
        <item x="8"/>
        <item x="5"/>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Sum of Treatment_Cost"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C06517-B7DF-4173-9390-AFC7CA37B3AC}" name="PivotTable30"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D17" firstHeaderRow="1" firstDataRow="2" firstDataCol="1"/>
  <pivotFields count="3">
    <pivotField axis="axisCol" allDrilled="1" showAll="0" dataSourceSort="1" defaultAttributeDrillState="1">
      <items count="3">
        <item x="0"/>
        <item x="1"/>
        <item t="default"/>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0"/>
  </colFields>
  <colItems count="3">
    <i>
      <x/>
    </i>
    <i>
      <x v="1"/>
    </i>
    <i t="grand">
      <x/>
    </i>
  </colItems>
  <dataFields count="1">
    <dataField name="Average of Treatment_Cost" fld="2" subtotal="average"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Hierarchies count="15">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Treatment_Cost"/>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H$7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328202-1A44-4B4C-A696-097AD36F1CC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C14" firstHeaderRow="1" firstDataRow="2" firstDataCol="1"/>
  <pivotFields count="10">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Col" showAll="0">
      <items count="3">
        <item x="1"/>
        <item h="1" x="0"/>
        <item t="default"/>
      </items>
    </pivotField>
    <pivotField showAll="0"/>
    <pivotField axis="axisRow"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Fields count="1">
    <field x="2"/>
  </colFields>
  <colItems count="2">
    <i>
      <x/>
    </i>
    <i t="grand">
      <x/>
    </i>
  </colItems>
  <dataFields count="1">
    <dataField name="Count of Patient_ID" fld="0" subtotal="count" baseField="4"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A88134-77F1-4BEE-A29C-52D7B3A2D91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K11" firstHeaderRow="1" firstDataRow="2" firstDataCol="1"/>
  <pivotFields count="10">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showAll="0"/>
    <pivotField axis="axisRow" showAll="0">
      <items count="4">
        <item x="2"/>
        <item x="1"/>
        <item x="0"/>
        <item t="default"/>
      </items>
    </pivotField>
    <pivotField axis="axisCol" showAll="0">
      <items count="10">
        <item x="2"/>
        <item x="6"/>
        <item x="7"/>
        <item x="1"/>
        <item x="3"/>
        <item x="4"/>
        <item x="0"/>
        <item x="8"/>
        <item x="5"/>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Fields count="1">
    <field x="5"/>
  </colFields>
  <colItems count="10">
    <i>
      <x/>
    </i>
    <i>
      <x v="1"/>
    </i>
    <i>
      <x v="2"/>
    </i>
    <i>
      <x v="3"/>
    </i>
    <i>
      <x v="4"/>
    </i>
    <i>
      <x v="5"/>
    </i>
    <i>
      <x v="6"/>
    </i>
    <i>
      <x v="7"/>
    </i>
    <i>
      <x v="8"/>
    </i>
    <i t="grand">
      <x/>
    </i>
  </colItems>
  <dataFields count="1">
    <dataField name="Sum of Treatment_Cost" fld="6" baseField="0" baseItem="0"/>
  </dataFields>
  <chartFormats count="1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0"/>
          </reference>
        </references>
      </pivotArea>
    </chartFormat>
    <chartFormat chart="2" format="19" series="1">
      <pivotArea type="data" outline="0" fieldPosition="0">
        <references count="2">
          <reference field="4294967294" count="1" selected="0">
            <x v="0"/>
          </reference>
          <reference field="5" count="1" selected="0">
            <x v="0"/>
          </reference>
        </references>
      </pivotArea>
    </chartFormat>
    <chartFormat chart="2" format="20" series="1">
      <pivotArea type="data" outline="0" fieldPosition="0">
        <references count="2">
          <reference field="4294967294" count="1" selected="0">
            <x v="0"/>
          </reference>
          <reference field="5" count="1" selected="0">
            <x v="1"/>
          </reference>
        </references>
      </pivotArea>
    </chartFormat>
    <chartFormat chart="2" format="21" series="1">
      <pivotArea type="data" outline="0" fieldPosition="0">
        <references count="2">
          <reference field="4294967294" count="1" selected="0">
            <x v="0"/>
          </reference>
          <reference field="5" count="1" selected="0">
            <x v="2"/>
          </reference>
        </references>
      </pivotArea>
    </chartFormat>
    <chartFormat chart="2" format="22" series="1">
      <pivotArea type="data" outline="0" fieldPosition="0">
        <references count="2">
          <reference field="4294967294" count="1" selected="0">
            <x v="0"/>
          </reference>
          <reference field="5" count="1" selected="0">
            <x v="3"/>
          </reference>
        </references>
      </pivotArea>
    </chartFormat>
    <chartFormat chart="2" format="23" series="1">
      <pivotArea type="data" outline="0" fieldPosition="0">
        <references count="2">
          <reference field="4294967294" count="1" selected="0">
            <x v="0"/>
          </reference>
          <reference field="5" count="1" selected="0">
            <x v="4"/>
          </reference>
        </references>
      </pivotArea>
    </chartFormat>
    <chartFormat chart="2" format="24" series="1">
      <pivotArea type="data" outline="0" fieldPosition="0">
        <references count="2">
          <reference field="4294967294" count="1" selected="0">
            <x v="0"/>
          </reference>
          <reference field="5" count="1" selected="0">
            <x v="5"/>
          </reference>
        </references>
      </pivotArea>
    </chartFormat>
    <chartFormat chart="2" format="25" series="1">
      <pivotArea type="data" outline="0" fieldPosition="0">
        <references count="2">
          <reference field="4294967294" count="1" selected="0">
            <x v="0"/>
          </reference>
          <reference field="5" count="1" selected="0">
            <x v="6"/>
          </reference>
        </references>
      </pivotArea>
    </chartFormat>
    <chartFormat chart="2" format="26" series="1">
      <pivotArea type="data" outline="0" fieldPosition="0">
        <references count="2">
          <reference field="4294967294" count="1" selected="0">
            <x v="0"/>
          </reference>
          <reference field="5" count="1" selected="0">
            <x v="7"/>
          </reference>
        </references>
      </pivotArea>
    </chartFormat>
    <chartFormat chart="2" format="27" series="1">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B13BFC-3530-4753-8A4E-1691951D55D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20" firstHeaderRow="1" firstDataRow="1" firstDataCol="1"/>
  <pivotFields count="10">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dataField="1" showAll="0"/>
    <pivotField showAll="0"/>
    <pivotField axis="axisRow" showAll="0">
      <items count="10">
        <item x="2"/>
        <item x="6"/>
        <item x="7"/>
        <item x="1"/>
        <item x="3"/>
        <item x="4"/>
        <item x="0"/>
        <item x="8"/>
        <item x="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Average of Age" fld="3" subtotal="average"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0ACE6F3-B598-4B73-A4BA-92772FBAE713}" sourceName="[Range].[Gender]">
  <pivotTables>
    <pivotTable tabId="26" name="PivotTable30"/>
    <pivotTable tabId="25" name="PivotTable28"/>
  </pivotTables>
  <data>
    <olap pivotCacheId="223374673">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EB65E8F-FB98-409D-862A-8150BE41AD56}" sourceName="Gender">
  <pivotTables>
    <pivotTable tabId="18" name="PivotTable7"/>
    <pivotTable tabId="22" name="PivotTable12"/>
    <pivotTable tabId="21" name="PivotTable16"/>
    <pivotTable tabId="23" name="PivotTable32"/>
  </pivotTables>
  <data>
    <tabular pivotCacheId="1050488492">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Type1" xr10:uid="{E1841C89-309D-4278-AD9D-8D70E6795A46}" sourceName="Insurance_Type">
  <pivotTables>
    <pivotTable tabId="20" name="PivotTable9"/>
    <pivotTable tabId="23" name="PivotTable32"/>
    <pivotTable tabId="21" name="PivotTable16"/>
    <pivotTable tabId="22" name="PivotTable12"/>
    <pivotTable tabId="18" name="PivotTable7"/>
  </pivotTables>
  <data>
    <tabular pivotCacheId="105048849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6F393F8-22D2-49CE-BF67-F470CE90FD93}" sourceName="[Range].[Age Group]">
  <pivotTables>
    <pivotTable tabId="25" name="PivotTable28"/>
    <pivotTable tabId="26" name="PivotTable30"/>
  </pivotTables>
  <data>
    <olap pivotCacheId="223374673">
      <levels count="2">
        <level uniqueName="[Range].[Age Group].[(All)]" sourceCaption="(All)" count="0"/>
        <level uniqueName="[Range].[Age Group].[Age Group]" sourceCaption="Age Group" count="7">
          <ranges>
            <range startItem="0">
              <i n="[Range].[Age Group].&amp;[20-29]" c="20-29"/>
              <i n="[Range].[Age Group].&amp;[30-39]" c="30-39"/>
              <i n="[Range].[Age Group].&amp;[40-49]" c="40-49"/>
              <i n="[Range].[Age Group].&amp;[50-59]" c="50-59"/>
              <i n="[Range].[Age Group].&amp;[60-69]" c="60-69"/>
              <i n="[Range].[Age Group].&amp;[70-79]" c="70-79"/>
              <i n="[Range].[Age Group].&amp;[80-89]" c="80-89"/>
            </range>
          </ranges>
        </level>
      </levels>
      <selections count="1">
        <selection n="[Range].[Age 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l_Condition" xr10:uid="{16C7EFED-009B-4708-839F-1D606E35BDB5}" sourceName="Medical_Condition">
  <pivotTables>
    <pivotTable tabId="16" name="PivotTable5"/>
    <pivotTable tabId="22" name="PivotTable12"/>
    <pivotTable tabId="21" name="PivotTable16"/>
    <pivotTable tabId="23" name="PivotTable32"/>
  </pivotTables>
  <data>
    <tabular pivotCacheId="1050488492">
      <items count="9">
        <i x="2" s="1"/>
        <i x="6" s="1"/>
        <i x="7" s="1"/>
        <i x="1" s="1"/>
        <i x="3" s="1"/>
        <i x="4" s="1"/>
        <i x="0"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DC5FE50C-3CA3-4077-AE8C-C9D4709D606C}" cache="Slicer_Age_Group" caption="Age Group"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_Condition" xr10:uid="{E12D1E82-DB35-4D37-9094-F57510B40279}" cache="Slicer_Medical_Condition" caption="Medical_Condit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284BDE1-8EFA-45F5-AE01-2C9FAFBC9BCC}" cache="Slicer_Gender" caption="Gender"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02114A6-0D32-40AD-B06D-D71EDF1F67A1}" cache="Slicer_Gender1" caption="Gender" rowHeight="234950"/>
  <slicer name="Insurance_Type" xr10:uid="{70BE4C57-2120-411C-9271-CBFE0D669661}" cache="Slicer_Insurance_Type1" caption="Insurance_Typ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Type 1" xr10:uid="{1D74916E-29A1-4E3B-B652-0BF3B48186C0}" cache="Slicer_Insurance_Type1" caption="Insurance_Typ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6606178A-4A87-4578-9044-9474FC912942}" cache="Slicer_Gender" caption="Gender" level="1" rowHeight="234950"/>
  <slicer name="Gender 3" xr10:uid="{E1FB74FD-3D46-4FB9-8302-CB98D072E845}" cache="Slicer_Gender1" caption="Gender" rowHeight="234950"/>
  <slicer name="Insurance_Type 3" xr10:uid="{7D28F261-775F-4B66-A63B-28D0A85CE1E2}" cache="Slicer_Insurance_Type1" caption="Insurance_Type" rowHeight="234950"/>
  <slicer name="Insurance_Type 2" xr10:uid="{F50B4531-33FF-4D48-8165-DEA877632880}" cache="Slicer_Insurance_Type1" caption="Insurance_Type" rowHeight="234950"/>
  <slicer name="Age Group 1" xr10:uid="{24B76B56-A1E5-4A0F-827D-5F90D42DA7DB}" cache="Slicer_Age_Group" caption="Age Group" level="1" rowHeight="234950"/>
  <slicer name="Medical_Condition 1" xr10:uid="{B6485A7F-22E1-4F13-B639-BEE814A4AD3E}" cache="Slicer_Medical_Condition" caption="Medical_Condition"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workbookViewId="0">
      <selection activeCell="J3" sqref="J3"/>
    </sheetView>
  </sheetViews>
  <sheetFormatPr defaultRowHeight="14.4" x14ac:dyDescent="0.3"/>
  <cols>
    <col min="1" max="1" width="10.33203125" bestFit="1" customWidth="1"/>
    <col min="2" max="2" width="15.5546875" bestFit="1" customWidth="1"/>
    <col min="3" max="4" width="15.5546875" customWidth="1"/>
    <col min="5" max="5" width="7.5546875" bestFit="1" customWidth="1"/>
    <col min="6" max="6" width="4.44140625" bestFit="1" customWidth="1"/>
    <col min="7" max="7" width="15" bestFit="1" customWidth="1"/>
    <col min="8" max="8" width="18" bestFit="1" customWidth="1"/>
    <col min="9" max="9" width="15.33203125" bestFit="1" customWidth="1"/>
  </cols>
  <sheetData>
    <row r="1" spans="1:10" x14ac:dyDescent="0.3">
      <c r="A1" s="1" t="s">
        <v>0</v>
      </c>
      <c r="B1" s="1" t="s">
        <v>20</v>
      </c>
      <c r="C1" s="1" t="s">
        <v>52</v>
      </c>
      <c r="D1" s="1" t="s">
        <v>51</v>
      </c>
      <c r="E1" s="1" t="s">
        <v>1</v>
      </c>
      <c r="F1" s="1" t="s">
        <v>2</v>
      </c>
      <c r="G1" s="1" t="s">
        <v>3</v>
      </c>
      <c r="H1" s="1" t="s">
        <v>4</v>
      </c>
      <c r="I1" s="1" t="s">
        <v>5</v>
      </c>
      <c r="J1" s="1" t="s">
        <v>33</v>
      </c>
    </row>
    <row r="2" spans="1:10" x14ac:dyDescent="0.3">
      <c r="A2">
        <v>1</v>
      </c>
      <c r="B2" s="2">
        <v>44197</v>
      </c>
      <c r="C2" s="2">
        <f ca="1">B2+(RANDBETWEEN(1,365))</f>
        <v>44475</v>
      </c>
      <c r="D2" s="7">
        <f ca="1">C2-B2</f>
        <v>278</v>
      </c>
      <c r="E2" t="s">
        <v>6</v>
      </c>
      <c r="F2">
        <v>45</v>
      </c>
      <c r="G2" t="s">
        <v>7</v>
      </c>
      <c r="H2" t="s">
        <v>8</v>
      </c>
      <c r="I2">
        <v>500</v>
      </c>
      <c r="J2" t="str">
        <f>IF(F2&lt;30, "20-29",IF(F2&lt;40,"30-39",IF(F2&lt;50,"40-49",IF(F2&lt;60,"50-59",IF(F2&lt;70,"60-69",IF(F2&lt;80,"70-79",IF(F2&lt;90,"80-89")))))))</f>
        <v>40-49</v>
      </c>
    </row>
    <row r="3" spans="1:10" x14ac:dyDescent="0.3">
      <c r="A3">
        <v>2</v>
      </c>
      <c r="B3" s="2">
        <v>44198</v>
      </c>
      <c r="C3" s="2">
        <f t="shared" ref="C3:C66" ca="1" si="0">B3+(RANDBETWEEN(1,365))</f>
        <v>44527</v>
      </c>
      <c r="D3" s="7">
        <f t="shared" ref="D3:D66" ca="1" si="1">C3-B3</f>
        <v>329</v>
      </c>
      <c r="E3" t="s">
        <v>9</v>
      </c>
      <c r="F3">
        <v>32</v>
      </c>
      <c r="G3" t="s">
        <v>10</v>
      </c>
      <c r="H3" t="s">
        <v>11</v>
      </c>
      <c r="I3">
        <v>700</v>
      </c>
      <c r="J3" t="str">
        <f t="shared" ref="J3:J66" si="2">IF(F3&lt;30, "20-29",IF(F3&lt;40,"30-39",IF(F3&lt;50,"40-49",IF(F3&lt;60,"50-59",IF(F3&lt;70,"60-69",IF(F3&lt;80,"70-79",IF(F3&lt;90,"80-89")))))))</f>
        <v>30-39</v>
      </c>
    </row>
    <row r="4" spans="1:10" x14ac:dyDescent="0.3">
      <c r="A4">
        <v>3</v>
      </c>
      <c r="B4" s="2">
        <v>44199</v>
      </c>
      <c r="C4" s="2">
        <f t="shared" ca="1" si="0"/>
        <v>44508</v>
      </c>
      <c r="D4" s="7">
        <f t="shared" ca="1" si="1"/>
        <v>309</v>
      </c>
      <c r="E4" t="s">
        <v>9</v>
      </c>
      <c r="F4">
        <v>55</v>
      </c>
      <c r="G4" t="s">
        <v>7</v>
      </c>
      <c r="H4" t="s">
        <v>12</v>
      </c>
      <c r="I4">
        <v>1000</v>
      </c>
      <c r="J4" t="str">
        <f t="shared" si="2"/>
        <v>50-59</v>
      </c>
    </row>
    <row r="5" spans="1:10" x14ac:dyDescent="0.3">
      <c r="A5">
        <v>4</v>
      </c>
      <c r="B5" s="2">
        <v>44200</v>
      </c>
      <c r="C5" s="2">
        <f t="shared" ca="1" si="0"/>
        <v>44492</v>
      </c>
      <c r="D5" s="7">
        <f t="shared" ca="1" si="1"/>
        <v>292</v>
      </c>
      <c r="E5" t="s">
        <v>6</v>
      </c>
      <c r="F5">
        <v>68</v>
      </c>
      <c r="G5" t="s">
        <v>10</v>
      </c>
      <c r="H5" t="s">
        <v>13</v>
      </c>
      <c r="I5">
        <v>1500</v>
      </c>
      <c r="J5" t="str">
        <f t="shared" si="2"/>
        <v>60-69</v>
      </c>
    </row>
    <row r="6" spans="1:10" x14ac:dyDescent="0.3">
      <c r="A6">
        <v>5</v>
      </c>
      <c r="B6" s="2">
        <v>44201</v>
      </c>
      <c r="C6" s="2">
        <f t="shared" ca="1" si="0"/>
        <v>44445</v>
      </c>
      <c r="D6" s="7">
        <f t="shared" ca="1" si="1"/>
        <v>244</v>
      </c>
      <c r="E6" t="s">
        <v>9</v>
      </c>
      <c r="F6">
        <v>40</v>
      </c>
      <c r="G6" t="s">
        <v>7</v>
      </c>
      <c r="H6" t="s">
        <v>14</v>
      </c>
      <c r="I6">
        <v>300</v>
      </c>
      <c r="J6" t="str">
        <f t="shared" si="2"/>
        <v>40-49</v>
      </c>
    </row>
    <row r="7" spans="1:10" x14ac:dyDescent="0.3">
      <c r="A7">
        <v>6</v>
      </c>
      <c r="B7" s="2">
        <v>44202</v>
      </c>
      <c r="C7" s="2">
        <f t="shared" ca="1" si="0"/>
        <v>44464</v>
      </c>
      <c r="D7" s="7">
        <f t="shared" ca="1" si="1"/>
        <v>262</v>
      </c>
      <c r="E7" t="s">
        <v>6</v>
      </c>
      <c r="F7">
        <v>75</v>
      </c>
      <c r="G7" t="s">
        <v>10</v>
      </c>
      <c r="H7" t="s">
        <v>15</v>
      </c>
      <c r="I7">
        <v>2000</v>
      </c>
      <c r="J7" t="str">
        <f t="shared" si="2"/>
        <v>70-79</v>
      </c>
    </row>
    <row r="8" spans="1:10" x14ac:dyDescent="0.3">
      <c r="A8">
        <v>7</v>
      </c>
      <c r="B8" s="2">
        <v>44203</v>
      </c>
      <c r="C8" s="2">
        <f t="shared" ca="1" si="0"/>
        <v>44277</v>
      </c>
      <c r="D8" s="7">
        <f t="shared" ca="1" si="1"/>
        <v>74</v>
      </c>
      <c r="E8" t="s">
        <v>9</v>
      </c>
      <c r="F8">
        <v>28</v>
      </c>
      <c r="G8" t="s">
        <v>16</v>
      </c>
      <c r="H8" t="s">
        <v>17</v>
      </c>
      <c r="I8">
        <v>600</v>
      </c>
      <c r="J8" t="str">
        <f t="shared" si="2"/>
        <v>20-29</v>
      </c>
    </row>
    <row r="9" spans="1:10" x14ac:dyDescent="0.3">
      <c r="A9">
        <v>8</v>
      </c>
      <c r="B9" s="2">
        <v>44204</v>
      </c>
      <c r="C9" s="2">
        <f t="shared" ca="1" si="0"/>
        <v>44551</v>
      </c>
      <c r="D9" s="7">
        <f t="shared" ca="1" si="1"/>
        <v>347</v>
      </c>
      <c r="E9" t="s">
        <v>6</v>
      </c>
      <c r="F9">
        <v>62</v>
      </c>
      <c r="G9" t="s">
        <v>7</v>
      </c>
      <c r="H9" t="s">
        <v>18</v>
      </c>
      <c r="I9">
        <v>2500</v>
      </c>
      <c r="J9" t="str">
        <f t="shared" si="2"/>
        <v>60-69</v>
      </c>
    </row>
    <row r="10" spans="1:10" x14ac:dyDescent="0.3">
      <c r="A10">
        <v>9</v>
      </c>
      <c r="B10" s="2">
        <v>44205</v>
      </c>
      <c r="C10" s="2">
        <f t="shared" ca="1" si="0"/>
        <v>44347</v>
      </c>
      <c r="D10" s="7">
        <f t="shared" ca="1" si="1"/>
        <v>142</v>
      </c>
      <c r="E10" t="s">
        <v>9</v>
      </c>
      <c r="F10">
        <v>48</v>
      </c>
      <c r="G10" t="s">
        <v>10</v>
      </c>
      <c r="H10" t="s">
        <v>19</v>
      </c>
      <c r="I10">
        <v>800</v>
      </c>
      <c r="J10" t="str">
        <f t="shared" si="2"/>
        <v>40-49</v>
      </c>
    </row>
    <row r="11" spans="1:10" x14ac:dyDescent="0.3">
      <c r="A11">
        <v>10</v>
      </c>
      <c r="B11" s="2">
        <v>44888</v>
      </c>
      <c r="C11" s="2">
        <f t="shared" ca="1" si="0"/>
        <v>44959</v>
      </c>
      <c r="D11" s="7">
        <f t="shared" ca="1" si="1"/>
        <v>71</v>
      </c>
      <c r="E11" t="s">
        <v>6</v>
      </c>
      <c r="F11">
        <v>50</v>
      </c>
      <c r="G11" t="s">
        <v>7</v>
      </c>
      <c r="H11" t="s">
        <v>11</v>
      </c>
      <c r="I11">
        <v>700</v>
      </c>
      <c r="J11" t="str">
        <f t="shared" si="2"/>
        <v>50-59</v>
      </c>
    </row>
    <row r="12" spans="1:10" x14ac:dyDescent="0.3">
      <c r="A12">
        <v>11</v>
      </c>
      <c r="B12" s="2">
        <v>44889</v>
      </c>
      <c r="C12" s="2">
        <f t="shared" ca="1" si="0"/>
        <v>44901</v>
      </c>
      <c r="D12" s="7">
        <f t="shared" ca="1" si="1"/>
        <v>12</v>
      </c>
      <c r="E12" t="s">
        <v>9</v>
      </c>
      <c r="F12">
        <v>65</v>
      </c>
      <c r="G12" t="s">
        <v>10</v>
      </c>
      <c r="H12" t="s">
        <v>12</v>
      </c>
      <c r="I12">
        <v>1000</v>
      </c>
      <c r="J12" t="str">
        <f t="shared" si="2"/>
        <v>60-69</v>
      </c>
    </row>
    <row r="13" spans="1:10" x14ac:dyDescent="0.3">
      <c r="A13">
        <v>12</v>
      </c>
      <c r="B13" s="2">
        <v>44890</v>
      </c>
      <c r="C13" s="2">
        <f t="shared" ca="1" si="0"/>
        <v>44970</v>
      </c>
      <c r="D13" s="7">
        <f t="shared" ca="1" si="1"/>
        <v>80</v>
      </c>
      <c r="E13" t="s">
        <v>6</v>
      </c>
      <c r="F13">
        <v>55</v>
      </c>
      <c r="G13" t="s">
        <v>7</v>
      </c>
      <c r="H13" t="s">
        <v>13</v>
      </c>
      <c r="I13">
        <v>1500</v>
      </c>
      <c r="J13" t="str">
        <f t="shared" si="2"/>
        <v>50-59</v>
      </c>
    </row>
    <row r="14" spans="1:10" x14ac:dyDescent="0.3">
      <c r="A14">
        <v>13</v>
      </c>
      <c r="B14" s="2">
        <v>44891</v>
      </c>
      <c r="C14" s="2">
        <f t="shared" ca="1" si="0"/>
        <v>45055</v>
      </c>
      <c r="D14" s="7">
        <f t="shared" ca="1" si="1"/>
        <v>164</v>
      </c>
      <c r="E14" t="s">
        <v>9</v>
      </c>
      <c r="F14">
        <v>38</v>
      </c>
      <c r="G14" t="s">
        <v>16</v>
      </c>
      <c r="H14" t="s">
        <v>14</v>
      </c>
      <c r="I14">
        <v>300</v>
      </c>
      <c r="J14" t="str">
        <f t="shared" si="2"/>
        <v>30-39</v>
      </c>
    </row>
    <row r="15" spans="1:10" x14ac:dyDescent="0.3">
      <c r="A15">
        <v>14</v>
      </c>
      <c r="B15" s="2">
        <v>44892</v>
      </c>
      <c r="C15" s="2">
        <f t="shared" ca="1" si="0"/>
        <v>45080</v>
      </c>
      <c r="D15" s="7">
        <f t="shared" ca="1" si="1"/>
        <v>188</v>
      </c>
      <c r="E15" t="s">
        <v>6</v>
      </c>
      <c r="F15">
        <v>72</v>
      </c>
      <c r="G15" t="s">
        <v>7</v>
      </c>
      <c r="H15" t="s">
        <v>15</v>
      </c>
      <c r="I15">
        <v>2000</v>
      </c>
      <c r="J15" t="str">
        <f t="shared" si="2"/>
        <v>70-79</v>
      </c>
    </row>
    <row r="16" spans="1:10" x14ac:dyDescent="0.3">
      <c r="A16">
        <v>15</v>
      </c>
      <c r="B16" s="2">
        <v>44893</v>
      </c>
      <c r="C16" s="2">
        <f t="shared" ca="1" si="0"/>
        <v>44913</v>
      </c>
      <c r="D16" s="7">
        <f t="shared" ca="1" si="1"/>
        <v>20</v>
      </c>
      <c r="E16" t="s">
        <v>9</v>
      </c>
      <c r="F16">
        <v>30</v>
      </c>
      <c r="G16" t="s">
        <v>10</v>
      </c>
      <c r="H16" t="s">
        <v>8</v>
      </c>
      <c r="I16">
        <v>500</v>
      </c>
      <c r="J16" t="str">
        <f t="shared" si="2"/>
        <v>30-39</v>
      </c>
    </row>
    <row r="17" spans="1:10" x14ac:dyDescent="0.3">
      <c r="A17">
        <v>16</v>
      </c>
      <c r="B17" s="2">
        <v>44894</v>
      </c>
      <c r="C17" s="2">
        <f t="shared" ca="1" si="0"/>
        <v>44916</v>
      </c>
      <c r="D17" s="7">
        <f t="shared" ca="1" si="1"/>
        <v>22</v>
      </c>
      <c r="E17" t="s">
        <v>6</v>
      </c>
      <c r="F17">
        <v>58</v>
      </c>
      <c r="G17" t="s">
        <v>7</v>
      </c>
      <c r="H17" t="s">
        <v>18</v>
      </c>
      <c r="I17">
        <v>2500</v>
      </c>
      <c r="J17" t="str">
        <f t="shared" si="2"/>
        <v>50-59</v>
      </c>
    </row>
    <row r="18" spans="1:10" x14ac:dyDescent="0.3">
      <c r="A18">
        <v>17</v>
      </c>
      <c r="B18" s="2">
        <v>44895</v>
      </c>
      <c r="C18" s="2">
        <f t="shared" ca="1" si="0"/>
        <v>45101</v>
      </c>
      <c r="D18" s="7">
        <f t="shared" ca="1" si="1"/>
        <v>206</v>
      </c>
      <c r="E18" t="s">
        <v>9</v>
      </c>
      <c r="F18">
        <v>42</v>
      </c>
      <c r="G18" t="s">
        <v>10</v>
      </c>
      <c r="H18" t="s">
        <v>11</v>
      </c>
      <c r="I18">
        <v>700</v>
      </c>
      <c r="J18" t="str">
        <f t="shared" si="2"/>
        <v>40-49</v>
      </c>
    </row>
    <row r="19" spans="1:10" x14ac:dyDescent="0.3">
      <c r="A19">
        <v>18</v>
      </c>
      <c r="B19" s="2">
        <v>44896</v>
      </c>
      <c r="C19" s="2">
        <f t="shared" ca="1" si="0"/>
        <v>45111</v>
      </c>
      <c r="D19" s="7">
        <f t="shared" ca="1" si="1"/>
        <v>215</v>
      </c>
      <c r="E19" t="s">
        <v>6</v>
      </c>
      <c r="F19">
        <v>70</v>
      </c>
      <c r="G19" t="s">
        <v>10</v>
      </c>
      <c r="H19" t="s">
        <v>12</v>
      </c>
      <c r="I19">
        <v>1000</v>
      </c>
      <c r="J19" t="str">
        <f t="shared" si="2"/>
        <v>70-79</v>
      </c>
    </row>
    <row r="20" spans="1:10" x14ac:dyDescent="0.3">
      <c r="A20">
        <v>19</v>
      </c>
      <c r="B20" s="2">
        <v>44897</v>
      </c>
      <c r="C20" s="2">
        <f t="shared" ca="1" si="0"/>
        <v>44935</v>
      </c>
      <c r="D20" s="7">
        <f t="shared" ca="1" si="1"/>
        <v>38</v>
      </c>
      <c r="E20" t="s">
        <v>9</v>
      </c>
      <c r="F20">
        <v>35</v>
      </c>
      <c r="G20" t="s">
        <v>7</v>
      </c>
      <c r="H20" t="s">
        <v>13</v>
      </c>
      <c r="I20">
        <v>1500</v>
      </c>
      <c r="J20" t="str">
        <f t="shared" si="2"/>
        <v>30-39</v>
      </c>
    </row>
    <row r="21" spans="1:10" x14ac:dyDescent="0.3">
      <c r="A21">
        <v>20</v>
      </c>
      <c r="B21" s="2">
        <v>44898</v>
      </c>
      <c r="C21" s="2">
        <f t="shared" ca="1" si="0"/>
        <v>45180</v>
      </c>
      <c r="D21" s="7">
        <f t="shared" ca="1" si="1"/>
        <v>282</v>
      </c>
      <c r="E21" t="s">
        <v>6</v>
      </c>
      <c r="F21">
        <v>80</v>
      </c>
      <c r="G21" t="s">
        <v>10</v>
      </c>
      <c r="H21" t="s">
        <v>19</v>
      </c>
      <c r="I21">
        <v>800</v>
      </c>
      <c r="J21" t="str">
        <f t="shared" si="2"/>
        <v>80-89</v>
      </c>
    </row>
    <row r="22" spans="1:10" x14ac:dyDescent="0.3">
      <c r="A22">
        <v>21</v>
      </c>
      <c r="B22" s="2">
        <v>44899</v>
      </c>
      <c r="C22" s="2">
        <f t="shared" ca="1" si="0"/>
        <v>44917</v>
      </c>
      <c r="D22" s="7">
        <f t="shared" ca="1" si="1"/>
        <v>18</v>
      </c>
      <c r="E22" t="s">
        <v>9</v>
      </c>
      <c r="F22">
        <v>45</v>
      </c>
      <c r="G22" t="s">
        <v>16</v>
      </c>
      <c r="H22" t="s">
        <v>17</v>
      </c>
      <c r="I22">
        <v>600</v>
      </c>
      <c r="J22" t="str">
        <f t="shared" si="2"/>
        <v>40-49</v>
      </c>
    </row>
    <row r="23" spans="1:10" x14ac:dyDescent="0.3">
      <c r="A23">
        <v>22</v>
      </c>
      <c r="B23" s="2">
        <v>44900</v>
      </c>
      <c r="C23" s="2">
        <f t="shared" ca="1" si="0"/>
        <v>44936</v>
      </c>
      <c r="D23" s="7">
        <f t="shared" ca="1" si="1"/>
        <v>36</v>
      </c>
      <c r="E23" t="s">
        <v>6</v>
      </c>
      <c r="F23">
        <v>60</v>
      </c>
      <c r="G23" t="s">
        <v>7</v>
      </c>
      <c r="H23" t="s">
        <v>14</v>
      </c>
      <c r="I23">
        <v>300</v>
      </c>
      <c r="J23" t="str">
        <f t="shared" si="2"/>
        <v>60-69</v>
      </c>
    </row>
    <row r="24" spans="1:10" x14ac:dyDescent="0.3">
      <c r="A24">
        <v>23</v>
      </c>
      <c r="B24" s="2">
        <v>44901</v>
      </c>
      <c r="C24" s="2">
        <f t="shared" ca="1" si="0"/>
        <v>45224</v>
      </c>
      <c r="D24" s="7">
        <f t="shared" ca="1" si="1"/>
        <v>323</v>
      </c>
      <c r="E24" t="s">
        <v>9</v>
      </c>
      <c r="F24">
        <v>50</v>
      </c>
      <c r="G24" t="s">
        <v>10</v>
      </c>
      <c r="H24" t="s">
        <v>15</v>
      </c>
      <c r="I24">
        <v>2000</v>
      </c>
      <c r="J24" t="str">
        <f t="shared" si="2"/>
        <v>50-59</v>
      </c>
    </row>
    <row r="25" spans="1:10" x14ac:dyDescent="0.3">
      <c r="A25">
        <v>24</v>
      </c>
      <c r="B25" s="2">
        <v>44902</v>
      </c>
      <c r="C25" s="2">
        <f t="shared" ca="1" si="0"/>
        <v>45136</v>
      </c>
      <c r="D25" s="7">
        <f t="shared" ca="1" si="1"/>
        <v>234</v>
      </c>
      <c r="E25" t="s">
        <v>6</v>
      </c>
      <c r="F25">
        <v>65</v>
      </c>
      <c r="G25" t="s">
        <v>7</v>
      </c>
      <c r="H25" t="s">
        <v>18</v>
      </c>
      <c r="I25">
        <v>2500</v>
      </c>
      <c r="J25" t="str">
        <f t="shared" si="2"/>
        <v>60-69</v>
      </c>
    </row>
    <row r="26" spans="1:10" x14ac:dyDescent="0.3">
      <c r="A26">
        <v>25</v>
      </c>
      <c r="B26" s="2">
        <v>44903</v>
      </c>
      <c r="C26" s="2">
        <f t="shared" ca="1" si="0"/>
        <v>45189</v>
      </c>
      <c r="D26" s="7">
        <f t="shared" ca="1" si="1"/>
        <v>286</v>
      </c>
      <c r="E26" t="s">
        <v>9</v>
      </c>
      <c r="F26">
        <v>40</v>
      </c>
      <c r="G26" t="s">
        <v>10</v>
      </c>
      <c r="H26" t="s">
        <v>19</v>
      </c>
      <c r="I26">
        <v>800</v>
      </c>
      <c r="J26" t="str">
        <f t="shared" si="2"/>
        <v>40-49</v>
      </c>
    </row>
    <row r="27" spans="1:10" x14ac:dyDescent="0.3">
      <c r="A27">
        <v>26</v>
      </c>
      <c r="B27" s="2">
        <v>44904</v>
      </c>
      <c r="C27" s="2">
        <f t="shared" ca="1" si="0"/>
        <v>44991</v>
      </c>
      <c r="D27" s="7">
        <f t="shared" ca="1" si="1"/>
        <v>87</v>
      </c>
      <c r="E27" t="s">
        <v>6</v>
      </c>
      <c r="F27">
        <v>55</v>
      </c>
      <c r="G27" t="s">
        <v>7</v>
      </c>
      <c r="H27" t="s">
        <v>11</v>
      </c>
      <c r="I27">
        <v>700</v>
      </c>
      <c r="J27" t="str">
        <f t="shared" si="2"/>
        <v>50-59</v>
      </c>
    </row>
    <row r="28" spans="1:10" x14ac:dyDescent="0.3">
      <c r="A28">
        <v>27</v>
      </c>
      <c r="B28" s="2">
        <v>44905</v>
      </c>
      <c r="C28" s="2">
        <f t="shared" ca="1" si="0"/>
        <v>45071</v>
      </c>
      <c r="D28" s="7">
        <f t="shared" ca="1" si="1"/>
        <v>166</v>
      </c>
      <c r="E28" t="s">
        <v>9</v>
      </c>
      <c r="F28">
        <v>75</v>
      </c>
      <c r="G28" t="s">
        <v>10</v>
      </c>
      <c r="H28" t="s">
        <v>12</v>
      </c>
      <c r="I28">
        <v>1000</v>
      </c>
      <c r="J28" t="str">
        <f t="shared" si="2"/>
        <v>70-79</v>
      </c>
    </row>
    <row r="29" spans="1:10" x14ac:dyDescent="0.3">
      <c r="A29">
        <v>28</v>
      </c>
      <c r="B29" s="2">
        <v>44906</v>
      </c>
      <c r="C29" s="2">
        <f t="shared" ca="1" si="0"/>
        <v>45166</v>
      </c>
      <c r="D29" s="7">
        <f t="shared" ca="1" si="1"/>
        <v>260</v>
      </c>
      <c r="E29" t="s">
        <v>6</v>
      </c>
      <c r="F29">
        <v>58</v>
      </c>
      <c r="G29" t="s">
        <v>7</v>
      </c>
      <c r="H29" t="s">
        <v>13</v>
      </c>
      <c r="I29">
        <v>1500</v>
      </c>
      <c r="J29" t="str">
        <f t="shared" si="2"/>
        <v>50-59</v>
      </c>
    </row>
    <row r="30" spans="1:10" x14ac:dyDescent="0.3">
      <c r="A30">
        <v>29</v>
      </c>
      <c r="B30" s="2">
        <v>44907</v>
      </c>
      <c r="C30" s="2">
        <f t="shared" ca="1" si="0"/>
        <v>45016</v>
      </c>
      <c r="D30" s="7">
        <f t="shared" ca="1" si="1"/>
        <v>109</v>
      </c>
      <c r="E30" t="s">
        <v>9</v>
      </c>
      <c r="F30">
        <v>32</v>
      </c>
      <c r="G30" t="s">
        <v>16</v>
      </c>
      <c r="H30" t="s">
        <v>14</v>
      </c>
      <c r="I30">
        <v>300</v>
      </c>
      <c r="J30" t="str">
        <f t="shared" si="2"/>
        <v>30-39</v>
      </c>
    </row>
    <row r="31" spans="1:10" x14ac:dyDescent="0.3">
      <c r="A31">
        <v>30</v>
      </c>
      <c r="B31" s="2">
        <v>44908</v>
      </c>
      <c r="C31" s="2">
        <f t="shared" ca="1" si="0"/>
        <v>45223</v>
      </c>
      <c r="D31" s="7">
        <f t="shared" ca="1" si="1"/>
        <v>315</v>
      </c>
      <c r="E31" t="s">
        <v>6</v>
      </c>
      <c r="F31">
        <v>68</v>
      </c>
      <c r="G31" t="s">
        <v>7</v>
      </c>
      <c r="H31" t="s">
        <v>15</v>
      </c>
      <c r="I31">
        <v>2000</v>
      </c>
      <c r="J31" t="str">
        <f t="shared" si="2"/>
        <v>60-69</v>
      </c>
    </row>
    <row r="32" spans="1:10" x14ac:dyDescent="0.3">
      <c r="A32">
        <v>31</v>
      </c>
      <c r="B32" s="2">
        <v>44909</v>
      </c>
      <c r="C32" s="2">
        <f t="shared" ca="1" si="0"/>
        <v>45139</v>
      </c>
      <c r="D32" s="7">
        <f t="shared" ca="1" si="1"/>
        <v>230</v>
      </c>
      <c r="E32" t="s">
        <v>9</v>
      </c>
      <c r="F32">
        <v>28</v>
      </c>
      <c r="G32" t="s">
        <v>10</v>
      </c>
      <c r="H32" t="s">
        <v>8</v>
      </c>
      <c r="I32">
        <v>500</v>
      </c>
      <c r="J32" t="str">
        <f t="shared" si="2"/>
        <v>20-29</v>
      </c>
    </row>
    <row r="33" spans="1:10" x14ac:dyDescent="0.3">
      <c r="A33">
        <v>32</v>
      </c>
      <c r="B33" s="2">
        <v>44910</v>
      </c>
      <c r="C33" s="2">
        <f t="shared" ca="1" si="0"/>
        <v>45035</v>
      </c>
      <c r="D33" s="7">
        <f t="shared" ca="1" si="1"/>
        <v>125</v>
      </c>
      <c r="E33" t="s">
        <v>6</v>
      </c>
      <c r="F33">
        <v>62</v>
      </c>
      <c r="G33" t="s">
        <v>7</v>
      </c>
      <c r="H33" t="s">
        <v>18</v>
      </c>
      <c r="I33">
        <v>2500</v>
      </c>
      <c r="J33" t="str">
        <f t="shared" si="2"/>
        <v>60-69</v>
      </c>
    </row>
    <row r="34" spans="1:10" x14ac:dyDescent="0.3">
      <c r="A34">
        <v>33</v>
      </c>
      <c r="B34" s="2">
        <v>44911</v>
      </c>
      <c r="C34" s="2">
        <f t="shared" ca="1" si="0"/>
        <v>45147</v>
      </c>
      <c r="D34" s="7">
        <f t="shared" ca="1" si="1"/>
        <v>236</v>
      </c>
      <c r="E34" t="s">
        <v>9</v>
      </c>
      <c r="F34">
        <v>48</v>
      </c>
      <c r="G34" t="s">
        <v>10</v>
      </c>
      <c r="H34" t="s">
        <v>11</v>
      </c>
      <c r="I34">
        <v>700</v>
      </c>
      <c r="J34" t="str">
        <f t="shared" si="2"/>
        <v>40-49</v>
      </c>
    </row>
    <row r="35" spans="1:10" x14ac:dyDescent="0.3">
      <c r="A35">
        <v>34</v>
      </c>
      <c r="B35" s="2">
        <v>44996</v>
      </c>
      <c r="C35" s="2">
        <f t="shared" ca="1" si="0"/>
        <v>45008</v>
      </c>
      <c r="D35" s="7">
        <f t="shared" ca="1" si="1"/>
        <v>12</v>
      </c>
      <c r="E35" t="s">
        <v>6</v>
      </c>
      <c r="F35">
        <v>50</v>
      </c>
      <c r="G35" t="s">
        <v>10</v>
      </c>
      <c r="H35" t="s">
        <v>12</v>
      </c>
      <c r="I35">
        <v>1000</v>
      </c>
      <c r="J35" t="str">
        <f t="shared" si="2"/>
        <v>50-59</v>
      </c>
    </row>
    <row r="36" spans="1:10" x14ac:dyDescent="0.3">
      <c r="A36">
        <v>35</v>
      </c>
      <c r="B36" s="2">
        <v>44997</v>
      </c>
      <c r="C36" s="2">
        <f t="shared" ca="1" si="0"/>
        <v>45169</v>
      </c>
      <c r="D36" s="7">
        <f t="shared" ca="1" si="1"/>
        <v>172</v>
      </c>
      <c r="E36" t="s">
        <v>9</v>
      </c>
      <c r="F36">
        <v>65</v>
      </c>
      <c r="G36" t="s">
        <v>7</v>
      </c>
      <c r="H36" t="s">
        <v>13</v>
      </c>
      <c r="I36">
        <v>1500</v>
      </c>
      <c r="J36" t="str">
        <f t="shared" si="2"/>
        <v>60-69</v>
      </c>
    </row>
    <row r="37" spans="1:10" x14ac:dyDescent="0.3">
      <c r="A37">
        <v>36</v>
      </c>
      <c r="B37" s="2">
        <v>44998</v>
      </c>
      <c r="C37" s="2">
        <f t="shared" ca="1" si="0"/>
        <v>45014</v>
      </c>
      <c r="D37" s="7">
        <f t="shared" ca="1" si="1"/>
        <v>16</v>
      </c>
      <c r="E37" t="s">
        <v>6</v>
      </c>
      <c r="F37">
        <v>30</v>
      </c>
      <c r="G37" t="s">
        <v>10</v>
      </c>
      <c r="H37" t="s">
        <v>19</v>
      </c>
      <c r="I37">
        <v>800</v>
      </c>
      <c r="J37" t="str">
        <f t="shared" si="2"/>
        <v>30-39</v>
      </c>
    </row>
    <row r="38" spans="1:10" x14ac:dyDescent="0.3">
      <c r="A38">
        <v>37</v>
      </c>
      <c r="B38" s="2">
        <v>44999</v>
      </c>
      <c r="C38" s="2">
        <f t="shared" ca="1" si="0"/>
        <v>45133</v>
      </c>
      <c r="D38" s="7">
        <f t="shared" ca="1" si="1"/>
        <v>134</v>
      </c>
      <c r="E38" t="s">
        <v>9</v>
      </c>
      <c r="F38">
        <v>45</v>
      </c>
      <c r="G38" t="s">
        <v>16</v>
      </c>
      <c r="H38" t="s">
        <v>17</v>
      </c>
      <c r="I38">
        <v>600</v>
      </c>
      <c r="J38" t="str">
        <f t="shared" si="2"/>
        <v>40-49</v>
      </c>
    </row>
    <row r="39" spans="1:10" x14ac:dyDescent="0.3">
      <c r="A39">
        <v>38</v>
      </c>
      <c r="B39" s="2">
        <v>45000</v>
      </c>
      <c r="C39" s="2">
        <f t="shared" ca="1" si="0"/>
        <v>45279</v>
      </c>
      <c r="D39" s="7">
        <f t="shared" ca="1" si="1"/>
        <v>279</v>
      </c>
      <c r="E39" t="s">
        <v>6</v>
      </c>
      <c r="F39">
        <v>55</v>
      </c>
      <c r="G39" t="s">
        <v>7</v>
      </c>
      <c r="H39" t="s">
        <v>14</v>
      </c>
      <c r="I39">
        <v>300</v>
      </c>
      <c r="J39" t="str">
        <f t="shared" si="2"/>
        <v>50-59</v>
      </c>
    </row>
    <row r="40" spans="1:10" x14ac:dyDescent="0.3">
      <c r="A40">
        <v>39</v>
      </c>
      <c r="B40" s="2">
        <v>45001</v>
      </c>
      <c r="C40" s="2">
        <f t="shared" ca="1" si="0"/>
        <v>45300</v>
      </c>
      <c r="D40" s="7">
        <f t="shared" ca="1" si="1"/>
        <v>299</v>
      </c>
      <c r="E40" t="s">
        <v>9</v>
      </c>
      <c r="F40">
        <v>60</v>
      </c>
      <c r="G40" t="s">
        <v>10</v>
      </c>
      <c r="H40" t="s">
        <v>15</v>
      </c>
      <c r="I40">
        <v>2000</v>
      </c>
      <c r="J40" t="str">
        <f t="shared" si="2"/>
        <v>60-69</v>
      </c>
    </row>
    <row r="41" spans="1:10" x14ac:dyDescent="0.3">
      <c r="A41">
        <v>40</v>
      </c>
      <c r="B41" s="2">
        <v>45002</v>
      </c>
      <c r="C41" s="2">
        <f t="shared" ca="1" si="0"/>
        <v>45021</v>
      </c>
      <c r="D41" s="7">
        <f t="shared" ca="1" si="1"/>
        <v>19</v>
      </c>
      <c r="E41" t="s">
        <v>6</v>
      </c>
      <c r="F41">
        <v>70</v>
      </c>
      <c r="G41" t="s">
        <v>7</v>
      </c>
      <c r="H41" t="s">
        <v>18</v>
      </c>
      <c r="I41">
        <v>2500</v>
      </c>
      <c r="J41" t="str">
        <f t="shared" si="2"/>
        <v>70-79</v>
      </c>
    </row>
    <row r="42" spans="1:10" x14ac:dyDescent="0.3">
      <c r="A42">
        <v>41</v>
      </c>
      <c r="B42" s="2">
        <v>45003</v>
      </c>
      <c r="C42" s="2">
        <f t="shared" ca="1" si="0"/>
        <v>45035</v>
      </c>
      <c r="D42" s="7">
        <f t="shared" ca="1" si="1"/>
        <v>32</v>
      </c>
      <c r="E42" t="s">
        <v>9</v>
      </c>
      <c r="F42">
        <v>40</v>
      </c>
      <c r="G42" t="s">
        <v>10</v>
      </c>
      <c r="H42" t="s">
        <v>19</v>
      </c>
      <c r="I42">
        <v>800</v>
      </c>
      <c r="J42" t="str">
        <f t="shared" si="2"/>
        <v>40-49</v>
      </c>
    </row>
    <row r="43" spans="1:10" x14ac:dyDescent="0.3">
      <c r="A43">
        <v>42</v>
      </c>
      <c r="B43" s="2">
        <v>45004</v>
      </c>
      <c r="C43" s="2">
        <f t="shared" ca="1" si="0"/>
        <v>45322</v>
      </c>
      <c r="D43" s="7">
        <f t="shared" ca="1" si="1"/>
        <v>318</v>
      </c>
      <c r="E43" t="s">
        <v>6</v>
      </c>
      <c r="F43">
        <v>75</v>
      </c>
      <c r="G43" t="s">
        <v>7</v>
      </c>
      <c r="H43" t="s">
        <v>11</v>
      </c>
      <c r="I43">
        <v>700</v>
      </c>
      <c r="J43" t="str">
        <f t="shared" si="2"/>
        <v>70-79</v>
      </c>
    </row>
    <row r="44" spans="1:10" x14ac:dyDescent="0.3">
      <c r="A44">
        <v>43</v>
      </c>
      <c r="B44" s="2">
        <v>45005</v>
      </c>
      <c r="C44" s="2">
        <f t="shared" ca="1" si="0"/>
        <v>45270</v>
      </c>
      <c r="D44" s="7">
        <f t="shared" ca="1" si="1"/>
        <v>265</v>
      </c>
      <c r="E44" t="s">
        <v>9</v>
      </c>
      <c r="F44">
        <v>55</v>
      </c>
      <c r="G44" t="s">
        <v>10</v>
      </c>
      <c r="H44" t="s">
        <v>12</v>
      </c>
      <c r="I44">
        <v>1000</v>
      </c>
      <c r="J44" t="str">
        <f t="shared" si="2"/>
        <v>50-59</v>
      </c>
    </row>
    <row r="45" spans="1:10" x14ac:dyDescent="0.3">
      <c r="A45">
        <v>44</v>
      </c>
      <c r="B45" s="2">
        <v>45006</v>
      </c>
      <c r="C45" s="2">
        <f t="shared" ca="1" si="0"/>
        <v>45102</v>
      </c>
      <c r="D45" s="7">
        <f t="shared" ca="1" si="1"/>
        <v>96</v>
      </c>
      <c r="E45" t="s">
        <v>6</v>
      </c>
      <c r="F45">
        <v>28</v>
      </c>
      <c r="G45" t="s">
        <v>7</v>
      </c>
      <c r="H45" t="s">
        <v>13</v>
      </c>
      <c r="I45">
        <v>1500</v>
      </c>
      <c r="J45" t="str">
        <f t="shared" si="2"/>
        <v>20-29</v>
      </c>
    </row>
    <row r="46" spans="1:10" x14ac:dyDescent="0.3">
      <c r="A46">
        <v>45</v>
      </c>
      <c r="B46" s="2">
        <v>45007</v>
      </c>
      <c r="C46" s="2">
        <f t="shared" ca="1" si="0"/>
        <v>45074</v>
      </c>
      <c r="D46" s="7">
        <f t="shared" ca="1" si="1"/>
        <v>67</v>
      </c>
      <c r="E46" t="s">
        <v>9</v>
      </c>
      <c r="F46">
        <v>32</v>
      </c>
      <c r="G46" t="s">
        <v>16</v>
      </c>
      <c r="H46" t="s">
        <v>14</v>
      </c>
      <c r="I46">
        <v>300</v>
      </c>
      <c r="J46" t="str">
        <f t="shared" si="2"/>
        <v>30-39</v>
      </c>
    </row>
    <row r="47" spans="1:10" x14ac:dyDescent="0.3">
      <c r="A47">
        <v>46</v>
      </c>
      <c r="B47" s="2">
        <v>45008</v>
      </c>
      <c r="C47" s="2">
        <f t="shared" ca="1" si="0"/>
        <v>45196</v>
      </c>
      <c r="D47" s="7">
        <f t="shared" ca="1" si="1"/>
        <v>188</v>
      </c>
      <c r="E47" t="s">
        <v>6</v>
      </c>
      <c r="F47">
        <v>58</v>
      </c>
      <c r="G47" t="s">
        <v>7</v>
      </c>
      <c r="H47" t="s">
        <v>15</v>
      </c>
      <c r="I47">
        <v>2000</v>
      </c>
      <c r="J47" t="str">
        <f t="shared" si="2"/>
        <v>50-59</v>
      </c>
    </row>
    <row r="48" spans="1:10" x14ac:dyDescent="0.3">
      <c r="A48">
        <v>47</v>
      </c>
      <c r="B48" s="2">
        <v>45009</v>
      </c>
      <c r="C48" s="2">
        <f t="shared" ca="1" si="0"/>
        <v>45015</v>
      </c>
      <c r="D48" s="7">
        <f t="shared" ca="1" si="1"/>
        <v>6</v>
      </c>
      <c r="E48" t="s">
        <v>9</v>
      </c>
      <c r="F48">
        <v>62</v>
      </c>
      <c r="G48" t="s">
        <v>10</v>
      </c>
      <c r="H48" t="s">
        <v>18</v>
      </c>
      <c r="I48">
        <v>2500</v>
      </c>
      <c r="J48" t="str">
        <f t="shared" si="2"/>
        <v>60-69</v>
      </c>
    </row>
    <row r="49" spans="1:10" x14ac:dyDescent="0.3">
      <c r="A49">
        <v>48</v>
      </c>
      <c r="B49" s="2">
        <v>45010</v>
      </c>
      <c r="C49" s="2">
        <f t="shared" ca="1" si="0"/>
        <v>45267</v>
      </c>
      <c r="D49" s="7">
        <f t="shared" ca="1" si="1"/>
        <v>257</v>
      </c>
      <c r="E49" t="s">
        <v>6</v>
      </c>
      <c r="F49">
        <v>48</v>
      </c>
      <c r="G49" t="s">
        <v>7</v>
      </c>
      <c r="H49" t="s">
        <v>8</v>
      </c>
      <c r="I49">
        <v>500</v>
      </c>
      <c r="J49" t="str">
        <f t="shared" si="2"/>
        <v>40-49</v>
      </c>
    </row>
    <row r="50" spans="1:10" x14ac:dyDescent="0.3">
      <c r="A50">
        <v>49</v>
      </c>
      <c r="B50" s="2">
        <v>45011</v>
      </c>
      <c r="C50" s="2">
        <f t="shared" ca="1" si="0"/>
        <v>45349</v>
      </c>
      <c r="D50" s="7">
        <f t="shared" ca="1" si="1"/>
        <v>338</v>
      </c>
      <c r="E50" t="s">
        <v>9</v>
      </c>
      <c r="F50">
        <v>65</v>
      </c>
      <c r="G50" t="s">
        <v>10</v>
      </c>
      <c r="H50" t="s">
        <v>11</v>
      </c>
      <c r="I50">
        <v>700</v>
      </c>
      <c r="J50" t="str">
        <f t="shared" si="2"/>
        <v>60-69</v>
      </c>
    </row>
    <row r="51" spans="1:10" x14ac:dyDescent="0.3">
      <c r="A51">
        <v>50</v>
      </c>
      <c r="B51" s="2">
        <v>45012</v>
      </c>
      <c r="C51" s="2">
        <f t="shared" ca="1" si="0"/>
        <v>45263</v>
      </c>
      <c r="D51" s="7">
        <f t="shared" ca="1" si="1"/>
        <v>251</v>
      </c>
      <c r="E51" t="s">
        <v>6</v>
      </c>
      <c r="F51">
        <v>42</v>
      </c>
      <c r="G51" t="s">
        <v>10</v>
      </c>
      <c r="H51" t="s">
        <v>12</v>
      </c>
      <c r="I51">
        <v>1000</v>
      </c>
      <c r="J51" t="str">
        <f t="shared" si="2"/>
        <v>40-49</v>
      </c>
    </row>
    <row r="52" spans="1:10" x14ac:dyDescent="0.3">
      <c r="A52">
        <v>51</v>
      </c>
      <c r="B52" s="2">
        <v>45013</v>
      </c>
      <c r="C52" s="2">
        <f t="shared" ca="1" si="0"/>
        <v>45130</v>
      </c>
      <c r="D52" s="7">
        <f t="shared" ca="1" si="1"/>
        <v>117</v>
      </c>
      <c r="E52" t="s">
        <v>9</v>
      </c>
      <c r="F52">
        <v>70</v>
      </c>
      <c r="G52" t="s">
        <v>7</v>
      </c>
      <c r="H52" t="s">
        <v>13</v>
      </c>
      <c r="I52">
        <v>1500</v>
      </c>
      <c r="J52" t="str">
        <f t="shared" si="2"/>
        <v>70-79</v>
      </c>
    </row>
    <row r="53" spans="1:10" x14ac:dyDescent="0.3">
      <c r="A53">
        <v>52</v>
      </c>
      <c r="B53" s="2">
        <v>45014</v>
      </c>
      <c r="C53" s="2">
        <f t="shared" ca="1" si="0"/>
        <v>45287</v>
      </c>
      <c r="D53" s="7">
        <f t="shared" ca="1" si="1"/>
        <v>273</v>
      </c>
      <c r="E53" t="s">
        <v>6</v>
      </c>
      <c r="F53">
        <v>30</v>
      </c>
      <c r="G53" t="s">
        <v>10</v>
      </c>
      <c r="H53" t="s">
        <v>19</v>
      </c>
      <c r="I53">
        <v>800</v>
      </c>
      <c r="J53" t="str">
        <f t="shared" si="2"/>
        <v>30-39</v>
      </c>
    </row>
    <row r="54" spans="1:10" x14ac:dyDescent="0.3">
      <c r="A54">
        <v>53</v>
      </c>
      <c r="B54" s="2">
        <v>45015</v>
      </c>
      <c r="C54" s="2">
        <f t="shared" ca="1" si="0"/>
        <v>45336</v>
      </c>
      <c r="D54" s="7">
        <f t="shared" ca="1" si="1"/>
        <v>321</v>
      </c>
      <c r="E54" t="s">
        <v>9</v>
      </c>
      <c r="F54">
        <v>45</v>
      </c>
      <c r="G54" t="s">
        <v>16</v>
      </c>
      <c r="H54" t="s">
        <v>17</v>
      </c>
      <c r="I54">
        <v>600</v>
      </c>
      <c r="J54" t="str">
        <f t="shared" si="2"/>
        <v>40-49</v>
      </c>
    </row>
    <row r="55" spans="1:10" x14ac:dyDescent="0.3">
      <c r="A55">
        <v>54</v>
      </c>
      <c r="B55" s="2">
        <v>45016</v>
      </c>
      <c r="C55" s="2">
        <f t="shared" ca="1" si="0"/>
        <v>45301</v>
      </c>
      <c r="D55" s="7">
        <f t="shared" ca="1" si="1"/>
        <v>285</v>
      </c>
      <c r="E55" t="s">
        <v>6</v>
      </c>
      <c r="F55">
        <v>55</v>
      </c>
      <c r="G55" t="s">
        <v>7</v>
      </c>
      <c r="H55" t="s">
        <v>14</v>
      </c>
      <c r="I55">
        <v>300</v>
      </c>
      <c r="J55" t="str">
        <f t="shared" si="2"/>
        <v>50-59</v>
      </c>
    </row>
    <row r="56" spans="1:10" x14ac:dyDescent="0.3">
      <c r="A56">
        <v>55</v>
      </c>
      <c r="B56" s="2">
        <v>45017</v>
      </c>
      <c r="C56" s="2">
        <f t="shared" ca="1" si="0"/>
        <v>45161</v>
      </c>
      <c r="D56" s="7">
        <f t="shared" ca="1" si="1"/>
        <v>144</v>
      </c>
      <c r="E56" t="s">
        <v>9</v>
      </c>
      <c r="F56">
        <v>60</v>
      </c>
      <c r="G56" t="s">
        <v>10</v>
      </c>
      <c r="H56" t="s">
        <v>15</v>
      </c>
      <c r="I56">
        <v>2000</v>
      </c>
      <c r="J56" t="str">
        <f t="shared" si="2"/>
        <v>60-69</v>
      </c>
    </row>
    <row r="57" spans="1:10" x14ac:dyDescent="0.3">
      <c r="A57">
        <v>56</v>
      </c>
      <c r="B57" s="2">
        <v>45018</v>
      </c>
      <c r="C57" s="2">
        <f t="shared" ca="1" si="0"/>
        <v>45297</v>
      </c>
      <c r="D57" s="7">
        <f t="shared" ca="1" si="1"/>
        <v>279</v>
      </c>
      <c r="E57" t="s">
        <v>6</v>
      </c>
      <c r="F57">
        <v>75</v>
      </c>
      <c r="G57" t="s">
        <v>7</v>
      </c>
      <c r="H57" t="s">
        <v>18</v>
      </c>
      <c r="I57">
        <v>2500</v>
      </c>
      <c r="J57" t="str">
        <f t="shared" si="2"/>
        <v>70-79</v>
      </c>
    </row>
    <row r="58" spans="1:10" x14ac:dyDescent="0.3">
      <c r="A58">
        <v>57</v>
      </c>
      <c r="B58" s="2">
        <v>45019</v>
      </c>
      <c r="C58" s="2">
        <f t="shared" ca="1" si="0"/>
        <v>45283</v>
      </c>
      <c r="D58" s="7">
        <f t="shared" ca="1" si="1"/>
        <v>264</v>
      </c>
      <c r="E58" t="s">
        <v>9</v>
      </c>
      <c r="F58">
        <v>40</v>
      </c>
      <c r="G58" t="s">
        <v>10</v>
      </c>
      <c r="H58" t="s">
        <v>19</v>
      </c>
      <c r="I58">
        <v>800</v>
      </c>
      <c r="J58" t="str">
        <f t="shared" si="2"/>
        <v>40-49</v>
      </c>
    </row>
    <row r="59" spans="1:10" x14ac:dyDescent="0.3">
      <c r="A59">
        <v>58</v>
      </c>
      <c r="B59" s="2">
        <v>45020</v>
      </c>
      <c r="C59" s="2">
        <f t="shared" ca="1" si="0"/>
        <v>45308</v>
      </c>
      <c r="D59" s="7">
        <f t="shared" ca="1" si="1"/>
        <v>288</v>
      </c>
      <c r="E59" t="s">
        <v>6</v>
      </c>
      <c r="F59">
        <v>55</v>
      </c>
      <c r="G59" t="s">
        <v>7</v>
      </c>
      <c r="H59" t="s">
        <v>11</v>
      </c>
      <c r="I59">
        <v>700</v>
      </c>
      <c r="J59" t="str">
        <f t="shared" si="2"/>
        <v>50-59</v>
      </c>
    </row>
    <row r="60" spans="1:10" x14ac:dyDescent="0.3">
      <c r="A60">
        <v>59</v>
      </c>
      <c r="B60" s="2">
        <v>45021</v>
      </c>
      <c r="C60" s="2">
        <f t="shared" ca="1" si="0"/>
        <v>45384</v>
      </c>
      <c r="D60" s="7">
        <f t="shared" ca="1" si="1"/>
        <v>363</v>
      </c>
      <c r="E60" t="s">
        <v>9</v>
      </c>
      <c r="F60">
        <v>28</v>
      </c>
      <c r="G60" t="s">
        <v>10</v>
      </c>
      <c r="H60" t="s">
        <v>12</v>
      </c>
      <c r="I60">
        <v>1000</v>
      </c>
      <c r="J60" t="str">
        <f t="shared" si="2"/>
        <v>20-29</v>
      </c>
    </row>
    <row r="61" spans="1:10" x14ac:dyDescent="0.3">
      <c r="A61">
        <v>60</v>
      </c>
      <c r="B61" s="2">
        <v>45022</v>
      </c>
      <c r="C61" s="2">
        <f t="shared" ca="1" si="0"/>
        <v>45265</v>
      </c>
      <c r="D61" s="7">
        <f t="shared" ca="1" si="1"/>
        <v>243</v>
      </c>
      <c r="E61" t="s">
        <v>6</v>
      </c>
      <c r="F61">
        <v>62</v>
      </c>
      <c r="G61" t="s">
        <v>7</v>
      </c>
      <c r="H61" t="s">
        <v>13</v>
      </c>
      <c r="I61">
        <v>1500</v>
      </c>
      <c r="J61" t="str">
        <f t="shared" si="2"/>
        <v>60-69</v>
      </c>
    </row>
    <row r="62" spans="1:10" x14ac:dyDescent="0.3">
      <c r="A62">
        <v>61</v>
      </c>
      <c r="B62" s="2">
        <v>45416</v>
      </c>
      <c r="C62" s="2">
        <f t="shared" ca="1" si="0"/>
        <v>45727</v>
      </c>
      <c r="D62" s="7">
        <f t="shared" ca="1" si="1"/>
        <v>311</v>
      </c>
      <c r="E62" t="s">
        <v>9</v>
      </c>
      <c r="F62">
        <v>48</v>
      </c>
      <c r="G62" t="s">
        <v>16</v>
      </c>
      <c r="H62" t="s">
        <v>14</v>
      </c>
      <c r="I62">
        <v>300</v>
      </c>
      <c r="J62" t="str">
        <f t="shared" si="2"/>
        <v>40-49</v>
      </c>
    </row>
    <row r="63" spans="1:10" x14ac:dyDescent="0.3">
      <c r="A63">
        <v>62</v>
      </c>
      <c r="B63" s="2">
        <v>45417</v>
      </c>
      <c r="C63" s="2">
        <f t="shared" ca="1" si="0"/>
        <v>45712</v>
      </c>
      <c r="D63" s="7">
        <f t="shared" ca="1" si="1"/>
        <v>295</v>
      </c>
      <c r="E63" t="s">
        <v>6</v>
      </c>
      <c r="F63">
        <v>50</v>
      </c>
      <c r="G63" t="s">
        <v>7</v>
      </c>
      <c r="H63" t="s">
        <v>15</v>
      </c>
      <c r="I63">
        <v>2000</v>
      </c>
      <c r="J63" t="str">
        <f t="shared" si="2"/>
        <v>50-59</v>
      </c>
    </row>
    <row r="64" spans="1:10" x14ac:dyDescent="0.3">
      <c r="A64">
        <v>63</v>
      </c>
      <c r="B64" s="2">
        <v>45418</v>
      </c>
      <c r="C64" s="2">
        <f t="shared" ca="1" si="0"/>
        <v>45610</v>
      </c>
      <c r="D64" s="7">
        <f t="shared" ca="1" si="1"/>
        <v>192</v>
      </c>
      <c r="E64" t="s">
        <v>9</v>
      </c>
      <c r="F64">
        <v>65</v>
      </c>
      <c r="G64" t="s">
        <v>10</v>
      </c>
      <c r="H64" t="s">
        <v>18</v>
      </c>
      <c r="I64">
        <v>2500</v>
      </c>
      <c r="J64" t="str">
        <f t="shared" si="2"/>
        <v>60-69</v>
      </c>
    </row>
    <row r="65" spans="1:10" x14ac:dyDescent="0.3">
      <c r="A65">
        <v>64</v>
      </c>
      <c r="B65" s="2">
        <v>45419</v>
      </c>
      <c r="C65" s="2">
        <f t="shared" ca="1" si="0"/>
        <v>45446</v>
      </c>
      <c r="D65" s="7">
        <f t="shared" ca="1" si="1"/>
        <v>27</v>
      </c>
      <c r="E65" t="s">
        <v>6</v>
      </c>
      <c r="F65">
        <v>42</v>
      </c>
      <c r="G65" t="s">
        <v>7</v>
      </c>
      <c r="H65" t="s">
        <v>8</v>
      </c>
      <c r="I65">
        <v>500</v>
      </c>
      <c r="J65" t="str">
        <f t="shared" si="2"/>
        <v>40-49</v>
      </c>
    </row>
    <row r="66" spans="1:10" x14ac:dyDescent="0.3">
      <c r="A66">
        <v>65</v>
      </c>
      <c r="B66" s="2">
        <v>45420</v>
      </c>
      <c r="C66" s="2">
        <f t="shared" ca="1" si="0"/>
        <v>45531</v>
      </c>
      <c r="D66" s="7">
        <f t="shared" ca="1" si="1"/>
        <v>111</v>
      </c>
      <c r="E66" t="s">
        <v>9</v>
      </c>
      <c r="F66">
        <v>70</v>
      </c>
      <c r="G66" t="s">
        <v>10</v>
      </c>
      <c r="H66" t="s">
        <v>11</v>
      </c>
      <c r="I66">
        <v>700</v>
      </c>
      <c r="J66" t="str">
        <f t="shared" si="2"/>
        <v>70-79</v>
      </c>
    </row>
    <row r="67" spans="1:10" x14ac:dyDescent="0.3">
      <c r="A67">
        <v>66</v>
      </c>
      <c r="B67" s="2">
        <v>45421</v>
      </c>
      <c r="C67" s="2">
        <f ca="1">B67+(RANDBETWEEN(1,365))</f>
        <v>45727</v>
      </c>
      <c r="D67" s="7">
        <f ca="1">C67-B67</f>
        <v>306</v>
      </c>
      <c r="E67" t="s">
        <v>6</v>
      </c>
      <c r="F67">
        <v>30</v>
      </c>
      <c r="G67" t="s">
        <v>10</v>
      </c>
      <c r="H67" t="s">
        <v>12</v>
      </c>
      <c r="I67">
        <v>1000</v>
      </c>
      <c r="J67" t="str">
        <f>IF(F67&lt;30, "20-29",IF(F67&lt;40,"30-39",IF(F67&lt;50,"40-49",IF(F67&lt;60,"50-59",IF(F67&lt;70,"60-69",IF(F67&lt;80,"70-79",IF(F67&lt;90,"80-89")))))))</f>
        <v>30-39</v>
      </c>
    </row>
    <row r="68" spans="1:10" x14ac:dyDescent="0.3">
      <c r="A68">
        <v>67</v>
      </c>
      <c r="B68" s="2">
        <v>45422</v>
      </c>
      <c r="C68" s="2">
        <f ca="1">B68+(RANDBETWEEN(1,365))</f>
        <v>45464</v>
      </c>
      <c r="D68" s="7">
        <f ca="1">C68-B68</f>
        <v>42</v>
      </c>
      <c r="E68" t="s">
        <v>9</v>
      </c>
      <c r="F68">
        <v>45</v>
      </c>
      <c r="G68" t="s">
        <v>7</v>
      </c>
      <c r="H68" t="s">
        <v>13</v>
      </c>
      <c r="I68">
        <v>1500</v>
      </c>
      <c r="J68" t="str">
        <f>IF(F68&lt;30, "20-29",IF(F68&lt;40,"30-39",IF(F68&lt;50,"40-49",IF(F68&lt;60,"50-59",IF(F68&lt;70,"60-69",IF(F68&lt;80,"70-79",IF(F68&lt;90,"80-89")))))))</f>
        <v>40-49</v>
      </c>
    </row>
    <row r="69" spans="1:10" x14ac:dyDescent="0.3">
      <c r="A69">
        <v>68</v>
      </c>
      <c r="B69" s="2">
        <v>45423</v>
      </c>
      <c r="C69" s="2">
        <f ca="1">B69+(RANDBETWEEN(1,365))</f>
        <v>45480</v>
      </c>
      <c r="D69" s="7">
        <f ca="1">C69-B69</f>
        <v>57</v>
      </c>
      <c r="E69" t="s">
        <v>6</v>
      </c>
      <c r="F69">
        <v>32</v>
      </c>
      <c r="G69" t="s">
        <v>16</v>
      </c>
      <c r="H69" t="s">
        <v>19</v>
      </c>
      <c r="I69">
        <v>800</v>
      </c>
      <c r="J69" t="str">
        <f>IF(F69&lt;30, "20-29",IF(F69&lt;40,"30-39",IF(F69&lt;50,"40-49",IF(F69&lt;60,"50-59",IF(F69&lt;70,"60-69",IF(F69&lt;80,"70-79",IF(F69&lt;90,"80-89")))))))</f>
        <v>30-39</v>
      </c>
    </row>
    <row r="70" spans="1:10" x14ac:dyDescent="0.3">
      <c r="A70">
        <v>69</v>
      </c>
      <c r="B70" s="2">
        <v>45424</v>
      </c>
      <c r="C70" s="2">
        <f ca="1">B70+(RANDBETWEEN(1,365))</f>
        <v>45486</v>
      </c>
      <c r="D70" s="7">
        <f ca="1">C70-B70</f>
        <v>62</v>
      </c>
      <c r="E70" t="s">
        <v>9</v>
      </c>
      <c r="F70">
        <v>55</v>
      </c>
      <c r="G70" t="s">
        <v>7</v>
      </c>
      <c r="H70" t="s">
        <v>17</v>
      </c>
      <c r="I70">
        <v>600</v>
      </c>
      <c r="J70" t="str">
        <f>IF(F70&lt;30, "20-29",IF(F70&lt;40,"30-39",IF(F70&lt;50,"40-49",IF(F70&lt;60,"50-59",IF(F70&lt;70,"60-69",IF(F70&lt;80,"70-79",IF(F70&lt;90,"80-89")))))))</f>
        <v>50-59</v>
      </c>
    </row>
    <row r="71" spans="1:10" x14ac:dyDescent="0.3">
      <c r="A71">
        <v>70</v>
      </c>
      <c r="B71" s="2">
        <v>45425</v>
      </c>
      <c r="C71" s="2">
        <f ca="1">B71+(RANDBETWEEN(1,365))</f>
        <v>45645</v>
      </c>
      <c r="D71" s="7">
        <f ca="1">C71-B71</f>
        <v>220</v>
      </c>
      <c r="E71" t="s">
        <v>6</v>
      </c>
      <c r="F71">
        <v>60</v>
      </c>
      <c r="G71" t="s">
        <v>10</v>
      </c>
      <c r="H71" t="s">
        <v>14</v>
      </c>
      <c r="I71">
        <v>300</v>
      </c>
      <c r="J71" t="str">
        <f>IF(F71&lt;30, "20-29",IF(F71&lt;40,"30-39",IF(F71&lt;50,"40-49",IF(F71&lt;60,"50-59",IF(F71&lt;70,"60-69",IF(F71&lt;80,"70-79",IF(F71&lt;90,"80-89")))))))</f>
        <v>60-69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90B0A-484F-4BDB-8B9F-7AC41DC57194}">
  <dimension ref="A2:B20"/>
  <sheetViews>
    <sheetView workbookViewId="0">
      <selection activeCell="O9" sqref="O9"/>
    </sheetView>
  </sheetViews>
  <sheetFormatPr defaultRowHeight="14.4" x14ac:dyDescent="0.3"/>
  <cols>
    <col min="1" max="1" width="14.44140625" bestFit="1" customWidth="1"/>
    <col min="2" max="2" width="13.88671875" bestFit="1" customWidth="1"/>
  </cols>
  <sheetData>
    <row r="2" spans="1:2" ht="21" x14ac:dyDescent="0.4">
      <c r="A2" s="5" t="s">
        <v>47</v>
      </c>
    </row>
    <row r="10" spans="1:2" x14ac:dyDescent="0.3">
      <c r="A10" s="3" t="s">
        <v>24</v>
      </c>
      <c r="B10" t="s">
        <v>28</v>
      </c>
    </row>
    <row r="11" spans="1:2" x14ac:dyDescent="0.3">
      <c r="A11" s="4" t="s">
        <v>12</v>
      </c>
      <c r="B11">
        <v>52.222222222222221</v>
      </c>
    </row>
    <row r="12" spans="1:2" x14ac:dyDescent="0.3">
      <c r="A12" s="4" t="s">
        <v>17</v>
      </c>
      <c r="B12">
        <v>43.6</v>
      </c>
    </row>
    <row r="13" spans="1:2" x14ac:dyDescent="0.3">
      <c r="A13" s="4" t="s">
        <v>18</v>
      </c>
      <c r="B13">
        <v>64.875</v>
      </c>
    </row>
    <row r="14" spans="1:2" x14ac:dyDescent="0.3">
      <c r="A14" s="4" t="s">
        <v>11</v>
      </c>
      <c r="B14">
        <v>54.666666666666664</v>
      </c>
    </row>
    <row r="15" spans="1:2" x14ac:dyDescent="0.3">
      <c r="A15" s="4" t="s">
        <v>13</v>
      </c>
      <c r="B15">
        <v>54</v>
      </c>
    </row>
    <row r="16" spans="1:2" x14ac:dyDescent="0.3">
      <c r="A16" s="4" t="s">
        <v>14</v>
      </c>
      <c r="B16">
        <v>46.666666666666664</v>
      </c>
    </row>
    <row r="17" spans="1:2" x14ac:dyDescent="0.3">
      <c r="A17" s="4" t="s">
        <v>8</v>
      </c>
      <c r="B17">
        <v>38.6</v>
      </c>
    </row>
    <row r="18" spans="1:2" x14ac:dyDescent="0.3">
      <c r="A18" s="4" t="s">
        <v>19</v>
      </c>
      <c r="B18">
        <v>42.5</v>
      </c>
    </row>
    <row r="19" spans="1:2" x14ac:dyDescent="0.3">
      <c r="A19" s="4" t="s">
        <v>15</v>
      </c>
      <c r="B19">
        <v>61.625</v>
      </c>
    </row>
    <row r="20" spans="1:2" x14ac:dyDescent="0.3">
      <c r="A20" s="4" t="s">
        <v>23</v>
      </c>
      <c r="B20">
        <v>51.871428571428574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CC7B6-8E9C-4264-9D17-4220FDF53D98}">
  <dimension ref="A2:B19"/>
  <sheetViews>
    <sheetView workbookViewId="0">
      <selection activeCell="F27" sqref="F27"/>
    </sheetView>
  </sheetViews>
  <sheetFormatPr defaultRowHeight="14.4" x14ac:dyDescent="0.3"/>
  <cols>
    <col min="1" max="1" width="14.44140625" bestFit="1" customWidth="1"/>
    <col min="2" max="2" width="16.33203125" bestFit="1" customWidth="1"/>
  </cols>
  <sheetData>
    <row r="2" spans="1:2" ht="21" x14ac:dyDescent="0.4">
      <c r="A2" s="5" t="s">
        <v>48</v>
      </c>
    </row>
    <row r="9" spans="1:2" x14ac:dyDescent="0.3">
      <c r="A9" s="3" t="s">
        <v>24</v>
      </c>
      <c r="B9" t="s">
        <v>26</v>
      </c>
    </row>
    <row r="10" spans="1:2" x14ac:dyDescent="0.3">
      <c r="A10" s="4" t="s">
        <v>12</v>
      </c>
      <c r="B10" s="8">
        <v>0.1166394779771615</v>
      </c>
    </row>
    <row r="11" spans="1:2" x14ac:dyDescent="0.3">
      <c r="A11" s="4" t="s">
        <v>17</v>
      </c>
      <c r="B11" s="8">
        <v>0.15252854812398042</v>
      </c>
    </row>
    <row r="12" spans="1:2" x14ac:dyDescent="0.3">
      <c r="A12" s="4" t="s">
        <v>18</v>
      </c>
      <c r="B12" s="8">
        <v>8.9722675367047311E-2</v>
      </c>
    </row>
    <row r="13" spans="1:2" x14ac:dyDescent="0.3">
      <c r="A13" s="4" t="s">
        <v>11</v>
      </c>
      <c r="B13" s="8">
        <v>0.13539967373572595</v>
      </c>
    </row>
    <row r="14" spans="1:2" x14ac:dyDescent="0.3">
      <c r="A14" s="4" t="s">
        <v>13</v>
      </c>
      <c r="B14" s="8">
        <v>0.1402936378466558</v>
      </c>
    </row>
    <row r="15" spans="1:2" x14ac:dyDescent="0.3">
      <c r="A15" s="4" t="s">
        <v>14</v>
      </c>
      <c r="B15" s="8">
        <v>0.12479608482871125</v>
      </c>
    </row>
    <row r="16" spans="1:2" x14ac:dyDescent="0.3">
      <c r="A16" s="4" t="s">
        <v>8</v>
      </c>
      <c r="B16" s="8">
        <v>3.7520391517128875E-2</v>
      </c>
    </row>
    <row r="17" spans="1:2" x14ac:dyDescent="0.3">
      <c r="A17" s="4" t="s">
        <v>19</v>
      </c>
      <c r="B17" s="8">
        <v>0.10766721044045677</v>
      </c>
    </row>
    <row r="18" spans="1:2" x14ac:dyDescent="0.3">
      <c r="A18" s="4" t="s">
        <v>15</v>
      </c>
      <c r="B18" s="8">
        <v>9.543230016313213E-2</v>
      </c>
    </row>
    <row r="19" spans="1:2" x14ac:dyDescent="0.3">
      <c r="A19" s="4" t="s">
        <v>23</v>
      </c>
      <c r="B19" s="8">
        <v>1</v>
      </c>
    </row>
  </sheetData>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34AEF-60E5-43AD-8587-6CC5604A6CDA}">
  <dimension ref="A2:E14"/>
  <sheetViews>
    <sheetView tabSelected="1" workbookViewId="0">
      <selection activeCell="B4" sqref="B4"/>
    </sheetView>
  </sheetViews>
  <sheetFormatPr defaultRowHeight="14.4" x14ac:dyDescent="0.3"/>
  <cols>
    <col min="1" max="1" width="21.109375" bestFit="1" customWidth="1"/>
    <col min="2" max="2" width="15.5546875" bestFit="1" customWidth="1"/>
    <col min="3" max="3" width="8.88671875" bestFit="1" customWidth="1"/>
    <col min="4" max="4" width="6.88671875" bestFit="1" customWidth="1"/>
    <col min="5" max="6" width="10.77734375" bestFit="1" customWidth="1"/>
  </cols>
  <sheetData>
    <row r="2" spans="1:5" ht="18" x14ac:dyDescent="0.35">
      <c r="A2" s="6" t="s">
        <v>49</v>
      </c>
      <c r="D2" t="s">
        <v>55</v>
      </c>
    </row>
    <row r="8" spans="1:5" x14ac:dyDescent="0.3">
      <c r="A8" s="3" t="s">
        <v>21</v>
      </c>
      <c r="B8" s="3" t="s">
        <v>22</v>
      </c>
    </row>
    <row r="9" spans="1:5" x14ac:dyDescent="0.3">
      <c r="A9" s="3" t="s">
        <v>24</v>
      </c>
      <c r="B9" t="s">
        <v>16</v>
      </c>
      <c r="C9" t="s">
        <v>10</v>
      </c>
      <c r="D9" t="s">
        <v>7</v>
      </c>
      <c r="E9" t="s">
        <v>23</v>
      </c>
    </row>
    <row r="10" spans="1:5" x14ac:dyDescent="0.3">
      <c r="A10" s="4" t="s">
        <v>29</v>
      </c>
      <c r="B10" s="9">
        <v>600</v>
      </c>
      <c r="C10" s="9">
        <v>1500</v>
      </c>
      <c r="D10" s="9">
        <v>1300</v>
      </c>
      <c r="E10" s="9">
        <v>3400</v>
      </c>
    </row>
    <row r="11" spans="1:5" x14ac:dyDescent="0.3">
      <c r="A11" s="4" t="s">
        <v>30</v>
      </c>
      <c r="B11" s="9">
        <v>1200</v>
      </c>
      <c r="C11" s="9">
        <v>7200</v>
      </c>
      <c r="D11" s="9">
        <v>1500</v>
      </c>
      <c r="E11" s="9">
        <v>9900</v>
      </c>
    </row>
    <row r="12" spans="1:5" x14ac:dyDescent="0.3">
      <c r="A12" s="4" t="s">
        <v>31</v>
      </c>
      <c r="B12" s="9">
        <v>1500</v>
      </c>
      <c r="C12" s="9">
        <v>10800</v>
      </c>
      <c r="D12" s="9">
        <v>3000</v>
      </c>
      <c r="E12" s="9">
        <v>15300</v>
      </c>
    </row>
    <row r="13" spans="1:5" x14ac:dyDescent="0.3">
      <c r="A13" s="4" t="s">
        <v>32</v>
      </c>
      <c r="B13" s="9">
        <v>300</v>
      </c>
      <c r="C13" s="9">
        <v>3200</v>
      </c>
      <c r="D13" s="9">
        <v>2100</v>
      </c>
      <c r="E13" s="9">
        <v>5600</v>
      </c>
    </row>
    <row r="14" spans="1:5" x14ac:dyDescent="0.3">
      <c r="A14" s="4" t="s">
        <v>23</v>
      </c>
      <c r="B14" s="9">
        <v>3600</v>
      </c>
      <c r="C14" s="9">
        <v>22700</v>
      </c>
      <c r="D14" s="9">
        <v>7900</v>
      </c>
      <c r="E14" s="9">
        <v>34200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0990-17BD-49C0-AC1F-FD610F5D01FB}">
  <dimension ref="A2:E10"/>
  <sheetViews>
    <sheetView workbookViewId="0">
      <selection activeCell="E2" sqref="E2"/>
    </sheetView>
  </sheetViews>
  <sheetFormatPr defaultRowHeight="14.4" x14ac:dyDescent="0.3"/>
  <cols>
    <col min="1" max="1" width="21.109375" bestFit="1" customWidth="1"/>
    <col min="2" max="2" width="15.5546875" bestFit="1" customWidth="1"/>
    <col min="3" max="3" width="8.88671875" bestFit="1" customWidth="1"/>
    <col min="4" max="4" width="6.88671875" bestFit="1" customWidth="1"/>
    <col min="5" max="5" width="10.77734375" bestFit="1" customWidth="1"/>
    <col min="6" max="6" width="6.44140625" bestFit="1" customWidth="1"/>
    <col min="7" max="7" width="6.109375" bestFit="1" customWidth="1"/>
    <col min="8" max="8" width="10.77734375" bestFit="1" customWidth="1"/>
    <col min="9" max="10" width="7" bestFit="1" customWidth="1"/>
    <col min="11" max="11" width="13.6640625" bestFit="1" customWidth="1"/>
    <col min="13" max="15" width="7" bestFit="1" customWidth="1"/>
    <col min="16" max="16" width="11.5546875" bestFit="1" customWidth="1"/>
    <col min="17" max="17" width="10.77734375" bestFit="1" customWidth="1"/>
  </cols>
  <sheetData>
    <row r="2" spans="1:5" ht="21" x14ac:dyDescent="0.4">
      <c r="A2" s="5" t="s">
        <v>50</v>
      </c>
    </row>
    <row r="4" spans="1:5" x14ac:dyDescent="0.3">
      <c r="A4" s="3" t="s">
        <v>21</v>
      </c>
      <c r="B4" s="3" t="s">
        <v>22</v>
      </c>
    </row>
    <row r="5" spans="1:5" x14ac:dyDescent="0.3">
      <c r="A5" s="3" t="s">
        <v>24</v>
      </c>
      <c r="B5" t="s">
        <v>16</v>
      </c>
      <c r="C5" t="s">
        <v>10</v>
      </c>
      <c r="D5" t="s">
        <v>7</v>
      </c>
      <c r="E5" t="s">
        <v>23</v>
      </c>
    </row>
    <row r="6" spans="1:5" x14ac:dyDescent="0.3">
      <c r="A6" s="4" t="s">
        <v>29</v>
      </c>
      <c r="B6" s="9">
        <v>600</v>
      </c>
      <c r="C6" s="9">
        <v>1500</v>
      </c>
      <c r="D6" s="9">
        <v>1300</v>
      </c>
      <c r="E6" s="9">
        <v>3400</v>
      </c>
    </row>
    <row r="7" spans="1:5" x14ac:dyDescent="0.3">
      <c r="A7" s="4" t="s">
        <v>30</v>
      </c>
      <c r="B7" s="9">
        <v>1200</v>
      </c>
      <c r="C7" s="9">
        <v>7200</v>
      </c>
      <c r="D7" s="9">
        <v>1500</v>
      </c>
      <c r="E7" s="9">
        <v>9900</v>
      </c>
    </row>
    <row r="8" spans="1:5" x14ac:dyDescent="0.3">
      <c r="A8" s="4" t="s">
        <v>31</v>
      </c>
      <c r="B8" s="9">
        <v>1500</v>
      </c>
      <c r="C8" s="9">
        <v>10800</v>
      </c>
      <c r="D8" s="9">
        <v>3000</v>
      </c>
      <c r="E8" s="9">
        <v>15300</v>
      </c>
    </row>
    <row r="9" spans="1:5" x14ac:dyDescent="0.3">
      <c r="A9" s="4" t="s">
        <v>32</v>
      </c>
      <c r="B9" s="9">
        <v>300</v>
      </c>
      <c r="C9" s="9">
        <v>3200</v>
      </c>
      <c r="D9" s="9">
        <v>2100</v>
      </c>
      <c r="E9" s="9">
        <v>5600</v>
      </c>
    </row>
    <row r="10" spans="1:5" x14ac:dyDescent="0.3">
      <c r="A10" s="4" t="s">
        <v>23</v>
      </c>
      <c r="B10" s="9">
        <v>3600</v>
      </c>
      <c r="C10" s="9">
        <v>22700</v>
      </c>
      <c r="D10" s="9">
        <v>7900</v>
      </c>
      <c r="E10" s="9">
        <v>34200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F942F-1BC5-4163-BEF8-A0AA2F3910F1}">
  <dimension ref="A1"/>
  <sheetViews>
    <sheetView zoomScale="41" zoomScaleNormal="43" workbookViewId="0">
      <selection activeCell="Q14" sqref="Q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A7B43-A544-44B4-BFD8-1997404F2357}">
  <dimension ref="A2:B11"/>
  <sheetViews>
    <sheetView workbookViewId="0">
      <selection activeCell="D23" sqref="D23"/>
    </sheetView>
  </sheetViews>
  <sheetFormatPr defaultRowHeight="14.4" x14ac:dyDescent="0.3"/>
  <cols>
    <col min="1" max="1" width="12.5546875" bestFit="1" customWidth="1"/>
    <col min="2" max="2" width="24.33203125" bestFit="1" customWidth="1"/>
    <col min="3" max="9" width="15.5546875" bestFit="1" customWidth="1"/>
    <col min="10" max="10" width="10.77734375" bestFit="1" customWidth="1"/>
  </cols>
  <sheetData>
    <row r="2" spans="1:2" ht="21" x14ac:dyDescent="0.4">
      <c r="A2" s="5" t="s">
        <v>41</v>
      </c>
    </row>
    <row r="8" spans="1:2" x14ac:dyDescent="0.3">
      <c r="A8" s="3" t="s">
        <v>24</v>
      </c>
      <c r="B8" t="s">
        <v>25</v>
      </c>
    </row>
    <row r="9" spans="1:2" x14ac:dyDescent="0.3">
      <c r="A9" s="4" t="s">
        <v>9</v>
      </c>
      <c r="B9">
        <v>977.14285714285711</v>
      </c>
    </row>
    <row r="10" spans="1:2" x14ac:dyDescent="0.3">
      <c r="A10" s="4" t="s">
        <v>6</v>
      </c>
      <c r="B10">
        <v>1291.4285714285713</v>
      </c>
    </row>
    <row r="11" spans="1:2" x14ac:dyDescent="0.3">
      <c r="A11" s="4" t="s">
        <v>23</v>
      </c>
      <c r="B11">
        <v>1134.2857142857142</v>
      </c>
    </row>
  </sheetData>
  <pageMargins left="0.7" right="0.7" top="0.75" bottom="0.75" header="0.3" footer="0.3"/>
  <pageSetup orientation="portrait" horizontalDpi="300" verticalDpi="3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7ED7A-F740-4812-9D54-0137D1FCED82}">
  <dimension ref="A2:B15"/>
  <sheetViews>
    <sheetView workbookViewId="0">
      <selection activeCell="B13" sqref="B13"/>
    </sheetView>
  </sheetViews>
  <sheetFormatPr defaultRowHeight="14.4" x14ac:dyDescent="0.3"/>
  <cols>
    <col min="1" max="1" width="12.5546875" bestFit="1" customWidth="1"/>
    <col min="2" max="2" width="17.77734375" bestFit="1" customWidth="1"/>
  </cols>
  <sheetData>
    <row r="2" spans="1:2" ht="21" x14ac:dyDescent="0.4">
      <c r="A2" s="5" t="s">
        <v>53</v>
      </c>
    </row>
    <row r="7" spans="1:2" x14ac:dyDescent="0.3">
      <c r="A7" s="3" t="s">
        <v>24</v>
      </c>
      <c r="B7" t="s">
        <v>27</v>
      </c>
    </row>
    <row r="8" spans="1:2" x14ac:dyDescent="0.3">
      <c r="A8" s="4" t="s">
        <v>34</v>
      </c>
      <c r="B8" s="9">
        <v>4</v>
      </c>
    </row>
    <row r="9" spans="1:2" x14ac:dyDescent="0.3">
      <c r="A9" s="4" t="s">
        <v>35</v>
      </c>
      <c r="B9" s="9">
        <v>10</v>
      </c>
    </row>
    <row r="10" spans="1:2" x14ac:dyDescent="0.3">
      <c r="A10" s="4" t="s">
        <v>36</v>
      </c>
      <c r="B10" s="9">
        <v>16</v>
      </c>
    </row>
    <row r="11" spans="1:2" x14ac:dyDescent="0.3">
      <c r="A11" s="4" t="s">
        <v>37</v>
      </c>
      <c r="B11" s="9">
        <v>15</v>
      </c>
    </row>
    <row r="12" spans="1:2" x14ac:dyDescent="0.3">
      <c r="A12" s="4" t="s">
        <v>38</v>
      </c>
      <c r="B12" s="9">
        <v>15</v>
      </c>
    </row>
    <row r="13" spans="1:2" x14ac:dyDescent="0.3">
      <c r="A13" s="4" t="s">
        <v>39</v>
      </c>
      <c r="B13" s="9">
        <v>9</v>
      </c>
    </row>
    <row r="14" spans="1:2" x14ac:dyDescent="0.3">
      <c r="A14" s="4" t="s">
        <v>40</v>
      </c>
      <c r="B14" s="9">
        <v>1</v>
      </c>
    </row>
    <row r="15" spans="1:2" x14ac:dyDescent="0.3">
      <c r="A15" s="4" t="s">
        <v>23</v>
      </c>
      <c r="B15" s="9">
        <v>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1EEFC-6390-4E40-9512-A2B3218CC393}">
  <dimension ref="A2:B12"/>
  <sheetViews>
    <sheetView workbookViewId="0">
      <selection activeCell="N12" sqref="N12"/>
    </sheetView>
  </sheetViews>
  <sheetFormatPr defaultRowHeight="14.4" x14ac:dyDescent="0.3"/>
  <cols>
    <col min="1" max="1" width="12.5546875" bestFit="1" customWidth="1"/>
    <col min="2" max="2" width="24.33203125" bestFit="1" customWidth="1"/>
  </cols>
  <sheetData>
    <row r="2" spans="1:2" ht="21" x14ac:dyDescent="0.4">
      <c r="A2" s="5" t="s">
        <v>42</v>
      </c>
    </row>
    <row r="8" spans="1:2" x14ac:dyDescent="0.3">
      <c r="A8" s="3" t="s">
        <v>24</v>
      </c>
      <c r="B8" t="s">
        <v>25</v>
      </c>
    </row>
    <row r="9" spans="1:2" x14ac:dyDescent="0.3">
      <c r="A9" s="4" t="s">
        <v>16</v>
      </c>
      <c r="B9">
        <v>488.88888888888891</v>
      </c>
    </row>
    <row r="10" spans="1:2" x14ac:dyDescent="0.3">
      <c r="A10" s="4" t="s">
        <v>10</v>
      </c>
      <c r="B10">
        <v>1096.6666666666667</v>
      </c>
    </row>
    <row r="11" spans="1:2" x14ac:dyDescent="0.3">
      <c r="A11" s="4" t="s">
        <v>7</v>
      </c>
      <c r="B11">
        <v>1358.0645161290322</v>
      </c>
    </row>
    <row r="12" spans="1:2" x14ac:dyDescent="0.3">
      <c r="A12" s="4" t="s">
        <v>23</v>
      </c>
      <c r="B12">
        <v>1134.2857142857142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876C6-CD1A-4430-8942-7E9EF9E829C8}">
  <dimension ref="A2:B17"/>
  <sheetViews>
    <sheetView workbookViewId="0">
      <selection activeCell="P7" sqref="P7"/>
    </sheetView>
  </sheetViews>
  <sheetFormatPr defaultRowHeight="14.4" x14ac:dyDescent="0.3"/>
  <cols>
    <col min="1" max="1" width="14.44140625" bestFit="1" customWidth="1"/>
    <col min="2" max="2" width="17.77734375" bestFit="1" customWidth="1"/>
  </cols>
  <sheetData>
    <row r="2" spans="1:2" ht="21" x14ac:dyDescent="0.4">
      <c r="A2" s="5" t="s">
        <v>43</v>
      </c>
    </row>
    <row r="7" spans="1:2" x14ac:dyDescent="0.3">
      <c r="A7" s="3" t="s">
        <v>24</v>
      </c>
      <c r="B7" t="s">
        <v>27</v>
      </c>
    </row>
    <row r="8" spans="1:2" x14ac:dyDescent="0.3">
      <c r="A8" s="4" t="s">
        <v>12</v>
      </c>
      <c r="B8">
        <v>9</v>
      </c>
    </row>
    <row r="9" spans="1:2" x14ac:dyDescent="0.3">
      <c r="A9" s="4" t="s">
        <v>17</v>
      </c>
      <c r="B9">
        <v>5</v>
      </c>
    </row>
    <row r="10" spans="1:2" x14ac:dyDescent="0.3">
      <c r="A10" s="4" t="s">
        <v>18</v>
      </c>
      <c r="B10">
        <v>8</v>
      </c>
    </row>
    <row r="11" spans="1:2" x14ac:dyDescent="0.3">
      <c r="A11" s="4" t="s">
        <v>11</v>
      </c>
      <c r="B11">
        <v>9</v>
      </c>
    </row>
    <row r="12" spans="1:2" x14ac:dyDescent="0.3">
      <c r="A12" s="4" t="s">
        <v>13</v>
      </c>
      <c r="B12">
        <v>9</v>
      </c>
    </row>
    <row r="13" spans="1:2" x14ac:dyDescent="0.3">
      <c r="A13" s="4" t="s">
        <v>14</v>
      </c>
      <c r="B13">
        <v>9</v>
      </c>
    </row>
    <row r="14" spans="1:2" x14ac:dyDescent="0.3">
      <c r="A14" s="4" t="s">
        <v>8</v>
      </c>
      <c r="B14">
        <v>5</v>
      </c>
    </row>
    <row r="15" spans="1:2" x14ac:dyDescent="0.3">
      <c r="A15" s="4" t="s">
        <v>19</v>
      </c>
      <c r="B15">
        <v>8</v>
      </c>
    </row>
    <row r="16" spans="1:2" x14ac:dyDescent="0.3">
      <c r="A16" s="4" t="s">
        <v>15</v>
      </c>
      <c r="B16">
        <v>8</v>
      </c>
    </row>
    <row r="17" spans="1:2" x14ac:dyDescent="0.3">
      <c r="A17" s="4" t="s">
        <v>23</v>
      </c>
      <c r="B17">
        <v>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38A76-6EA9-45B8-98E7-FEC9941FAA8B}">
  <dimension ref="A2:B18"/>
  <sheetViews>
    <sheetView workbookViewId="0">
      <selection activeCell="C27" sqref="C27"/>
    </sheetView>
  </sheetViews>
  <sheetFormatPr defaultRowHeight="14.4" x14ac:dyDescent="0.3"/>
  <cols>
    <col min="1" max="1" width="14.44140625" bestFit="1" customWidth="1"/>
    <col min="2" max="2" width="21.109375" bestFit="1" customWidth="1"/>
  </cols>
  <sheetData>
    <row r="2" spans="1:2" ht="21" x14ac:dyDescent="0.4">
      <c r="A2" s="5" t="s">
        <v>44</v>
      </c>
    </row>
    <row r="8" spans="1:2" x14ac:dyDescent="0.3">
      <c r="A8" s="3" t="s">
        <v>24</v>
      </c>
      <c r="B8" t="s">
        <v>21</v>
      </c>
    </row>
    <row r="9" spans="1:2" x14ac:dyDescent="0.3">
      <c r="A9" s="4" t="s">
        <v>12</v>
      </c>
      <c r="B9" s="9">
        <v>9000</v>
      </c>
    </row>
    <row r="10" spans="1:2" x14ac:dyDescent="0.3">
      <c r="A10" s="4" t="s">
        <v>17</v>
      </c>
      <c r="B10" s="9">
        <v>3000</v>
      </c>
    </row>
    <row r="11" spans="1:2" x14ac:dyDescent="0.3">
      <c r="A11" s="4" t="s">
        <v>18</v>
      </c>
      <c r="B11" s="9">
        <v>20000</v>
      </c>
    </row>
    <row r="12" spans="1:2" x14ac:dyDescent="0.3">
      <c r="A12" s="4" t="s">
        <v>11</v>
      </c>
      <c r="B12" s="9">
        <v>6300</v>
      </c>
    </row>
    <row r="13" spans="1:2" x14ac:dyDescent="0.3">
      <c r="A13" s="4" t="s">
        <v>13</v>
      </c>
      <c r="B13" s="9">
        <v>13500</v>
      </c>
    </row>
    <row r="14" spans="1:2" x14ac:dyDescent="0.3">
      <c r="A14" s="4" t="s">
        <v>14</v>
      </c>
      <c r="B14" s="9">
        <v>2700</v>
      </c>
    </row>
    <row r="15" spans="1:2" x14ac:dyDescent="0.3">
      <c r="A15" s="4" t="s">
        <v>8</v>
      </c>
      <c r="B15" s="9">
        <v>2500</v>
      </c>
    </row>
    <row r="16" spans="1:2" x14ac:dyDescent="0.3">
      <c r="A16" s="4" t="s">
        <v>19</v>
      </c>
      <c r="B16" s="9">
        <v>6400</v>
      </c>
    </row>
    <row r="17" spans="1:2" x14ac:dyDescent="0.3">
      <c r="A17" s="4" t="s">
        <v>15</v>
      </c>
      <c r="B17" s="9">
        <v>16000</v>
      </c>
    </row>
    <row r="18" spans="1:2" x14ac:dyDescent="0.3">
      <c r="A18" s="4" t="s">
        <v>23</v>
      </c>
      <c r="B18" s="9">
        <v>79400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E3A79-EE6A-4A11-9E18-B5438886895A}">
  <dimension ref="A2:D17"/>
  <sheetViews>
    <sheetView workbookViewId="0">
      <selection activeCell="N14" sqref="N14"/>
    </sheetView>
  </sheetViews>
  <sheetFormatPr defaultRowHeight="14.4" x14ac:dyDescent="0.3"/>
  <cols>
    <col min="1" max="1" width="24.33203125" bestFit="1" customWidth="1"/>
    <col min="2" max="2" width="15.5546875" bestFit="1" customWidth="1"/>
    <col min="3" max="7" width="12" bestFit="1" customWidth="1"/>
    <col min="8" max="8" width="5.6640625" bestFit="1" customWidth="1"/>
    <col min="9" max="9" width="12" bestFit="1" customWidth="1"/>
    <col min="10" max="12" width="5.6640625" bestFit="1" customWidth="1"/>
    <col min="13" max="13" width="7" bestFit="1" customWidth="1"/>
    <col min="14" max="14" width="12" bestFit="1" customWidth="1"/>
    <col min="15" max="15" width="5.6640625" bestFit="1" customWidth="1"/>
    <col min="16" max="17" width="12" bestFit="1" customWidth="1"/>
  </cols>
  <sheetData>
    <row r="2" spans="1:4" ht="21" x14ac:dyDescent="0.4">
      <c r="A2" s="5" t="s">
        <v>54</v>
      </c>
    </row>
    <row r="8" spans="1:4" x14ac:dyDescent="0.3">
      <c r="A8" s="3" t="s">
        <v>25</v>
      </c>
      <c r="B8" s="3" t="s">
        <v>22</v>
      </c>
    </row>
    <row r="9" spans="1:4" x14ac:dyDescent="0.3">
      <c r="A9" s="3" t="s">
        <v>24</v>
      </c>
      <c r="B9" t="s">
        <v>9</v>
      </c>
      <c r="C9" t="s">
        <v>6</v>
      </c>
      <c r="D9" t="s">
        <v>23</v>
      </c>
    </row>
    <row r="10" spans="1:4" x14ac:dyDescent="0.3">
      <c r="A10" s="4" t="s">
        <v>34</v>
      </c>
      <c r="B10" s="9">
        <v>700</v>
      </c>
      <c r="C10" s="9">
        <v>1500</v>
      </c>
      <c r="D10" s="9">
        <v>900</v>
      </c>
    </row>
    <row r="11" spans="1:4" x14ac:dyDescent="0.3">
      <c r="A11" s="4" t="s">
        <v>35</v>
      </c>
      <c r="B11" s="9">
        <v>600</v>
      </c>
      <c r="C11" s="9">
        <v>850</v>
      </c>
      <c r="D11" s="9">
        <v>700</v>
      </c>
    </row>
    <row r="12" spans="1:4" x14ac:dyDescent="0.3">
      <c r="A12" s="4" t="s">
        <v>36</v>
      </c>
      <c r="B12" s="9">
        <v>708.33333333333337</v>
      </c>
      <c r="C12" s="9">
        <v>625</v>
      </c>
      <c r="D12" s="9">
        <v>687.5</v>
      </c>
    </row>
    <row r="13" spans="1:4" x14ac:dyDescent="0.3">
      <c r="A13" s="4" t="s">
        <v>37</v>
      </c>
      <c r="B13" s="9">
        <v>1150</v>
      </c>
      <c r="C13" s="9">
        <v>1200</v>
      </c>
      <c r="D13" s="9">
        <v>1186.6666666666667</v>
      </c>
    </row>
    <row r="14" spans="1:4" x14ac:dyDescent="0.3">
      <c r="A14" s="4" t="s">
        <v>38</v>
      </c>
      <c r="B14" s="9">
        <v>1742.8571428571429</v>
      </c>
      <c r="C14" s="9">
        <v>1637.5</v>
      </c>
      <c r="D14" s="9">
        <v>1686.6666666666667</v>
      </c>
    </row>
    <row r="15" spans="1:4" x14ac:dyDescent="0.3">
      <c r="A15" s="4" t="s">
        <v>39</v>
      </c>
      <c r="B15" s="9">
        <v>1066.6666666666667</v>
      </c>
      <c r="C15" s="9">
        <v>1783.3333333333333</v>
      </c>
      <c r="D15" s="9">
        <v>1544.4444444444443</v>
      </c>
    </row>
    <row r="16" spans="1:4" x14ac:dyDescent="0.3">
      <c r="A16" s="4" t="s">
        <v>40</v>
      </c>
      <c r="B16" s="9"/>
      <c r="C16" s="9">
        <v>800</v>
      </c>
      <c r="D16" s="9">
        <v>800</v>
      </c>
    </row>
    <row r="17" spans="1:4" x14ac:dyDescent="0.3">
      <c r="A17" s="4" t="s">
        <v>23</v>
      </c>
      <c r="B17" s="9">
        <v>977.14285714285711</v>
      </c>
      <c r="C17" s="9">
        <v>1291.4285714285713</v>
      </c>
      <c r="D17" s="9">
        <v>1134.2857142857142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5CF6B-6A6A-4073-A602-CCB55ECB5032}">
  <dimension ref="A2:C14"/>
  <sheetViews>
    <sheetView workbookViewId="0">
      <selection activeCell="O6" sqref="O6"/>
    </sheetView>
  </sheetViews>
  <sheetFormatPr defaultRowHeight="14.4" x14ac:dyDescent="0.3"/>
  <cols>
    <col min="1" max="1" width="17.77734375" bestFit="1" customWidth="1"/>
    <col min="2" max="2" width="15.5546875" bestFit="1" customWidth="1"/>
    <col min="3" max="4" width="10.77734375" bestFit="1" customWidth="1"/>
  </cols>
  <sheetData>
    <row r="2" spans="1:3" ht="21" x14ac:dyDescent="0.4">
      <c r="A2" s="5" t="s">
        <v>45</v>
      </c>
    </row>
    <row r="9" spans="1:3" x14ac:dyDescent="0.3">
      <c r="A9" s="3" t="s">
        <v>27</v>
      </c>
      <c r="B9" s="3" t="s">
        <v>22</v>
      </c>
    </row>
    <row r="10" spans="1:3" x14ac:dyDescent="0.3">
      <c r="A10" s="3" t="s">
        <v>24</v>
      </c>
      <c r="B10" t="s">
        <v>9</v>
      </c>
      <c r="C10" t="s">
        <v>23</v>
      </c>
    </row>
    <row r="11" spans="1:3" x14ac:dyDescent="0.3">
      <c r="A11" s="4" t="s">
        <v>16</v>
      </c>
      <c r="B11" s="9">
        <v>8</v>
      </c>
      <c r="C11" s="9">
        <v>8</v>
      </c>
    </row>
    <row r="12" spans="1:3" x14ac:dyDescent="0.3">
      <c r="A12" s="4" t="s">
        <v>10</v>
      </c>
      <c r="B12" s="9">
        <v>20</v>
      </c>
      <c r="C12" s="9">
        <v>20</v>
      </c>
    </row>
    <row r="13" spans="1:3" x14ac:dyDescent="0.3">
      <c r="A13" s="4" t="s">
        <v>7</v>
      </c>
      <c r="B13" s="9">
        <v>7</v>
      </c>
      <c r="C13" s="9">
        <v>7</v>
      </c>
    </row>
    <row r="14" spans="1:3" x14ac:dyDescent="0.3">
      <c r="A14" s="4" t="s">
        <v>23</v>
      </c>
      <c r="B14" s="9">
        <v>35</v>
      </c>
      <c r="C14" s="9">
        <v>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3B3C7-908B-4330-889C-2E47C81C20C6}">
  <dimension ref="A2:K11"/>
  <sheetViews>
    <sheetView workbookViewId="0">
      <selection activeCell="L9" sqref="L9"/>
    </sheetView>
  </sheetViews>
  <sheetFormatPr defaultRowHeight="14.4" x14ac:dyDescent="0.3"/>
  <cols>
    <col min="1" max="1" width="21.109375" bestFit="1" customWidth="1"/>
    <col min="2" max="2" width="15.5546875" bestFit="1" customWidth="1"/>
    <col min="3" max="3" width="7.44140625" bestFit="1" customWidth="1"/>
    <col min="4" max="4" width="6.77734375" bestFit="1" customWidth="1"/>
    <col min="5" max="5" width="8.21875" bestFit="1" customWidth="1"/>
    <col min="6" max="6" width="12.21875" bestFit="1" customWidth="1"/>
    <col min="7" max="7" width="14.77734375" bestFit="1" customWidth="1"/>
    <col min="8" max="8" width="12.21875" bestFit="1" customWidth="1"/>
    <col min="9" max="9" width="7.33203125" bestFit="1" customWidth="1"/>
    <col min="10" max="10" width="6.44140625" bestFit="1" customWidth="1"/>
    <col min="11" max="11" width="10.77734375" bestFit="1" customWidth="1"/>
  </cols>
  <sheetData>
    <row r="2" spans="1:11" ht="21" x14ac:dyDescent="0.4">
      <c r="A2" s="5" t="s">
        <v>46</v>
      </c>
    </row>
    <row r="6" spans="1:11" x14ac:dyDescent="0.3">
      <c r="A6" s="3" t="s">
        <v>21</v>
      </c>
      <c r="B6" s="3" t="s">
        <v>22</v>
      </c>
    </row>
    <row r="7" spans="1:11" x14ac:dyDescent="0.3">
      <c r="A7" s="3" t="s">
        <v>24</v>
      </c>
      <c r="B7" t="s">
        <v>12</v>
      </c>
      <c r="C7" t="s">
        <v>17</v>
      </c>
      <c r="D7" t="s">
        <v>18</v>
      </c>
      <c r="E7" t="s">
        <v>11</v>
      </c>
      <c r="F7" t="s">
        <v>13</v>
      </c>
      <c r="G7" t="s">
        <v>14</v>
      </c>
      <c r="H7" t="s">
        <v>8</v>
      </c>
      <c r="I7" t="s">
        <v>19</v>
      </c>
      <c r="J7" t="s">
        <v>15</v>
      </c>
      <c r="K7" t="s">
        <v>23</v>
      </c>
    </row>
    <row r="8" spans="1:11" x14ac:dyDescent="0.3">
      <c r="A8" s="4" t="s">
        <v>16</v>
      </c>
      <c r="B8" s="9"/>
      <c r="C8" s="9">
        <v>2400</v>
      </c>
      <c r="D8" s="9"/>
      <c r="E8" s="9"/>
      <c r="F8" s="9"/>
      <c r="G8" s="9">
        <v>1200</v>
      </c>
      <c r="H8" s="9"/>
      <c r="I8" s="9">
        <v>800</v>
      </c>
      <c r="J8" s="9"/>
      <c r="K8" s="9">
        <v>4400</v>
      </c>
    </row>
    <row r="9" spans="1:11" x14ac:dyDescent="0.3">
      <c r="A9" s="4" t="s">
        <v>10</v>
      </c>
      <c r="B9" s="9">
        <v>8000</v>
      </c>
      <c r="C9" s="9"/>
      <c r="D9" s="9">
        <v>5000</v>
      </c>
      <c r="E9" s="9">
        <v>3500</v>
      </c>
      <c r="F9" s="9">
        <v>1500</v>
      </c>
      <c r="G9" s="9">
        <v>300</v>
      </c>
      <c r="H9" s="9">
        <v>1000</v>
      </c>
      <c r="I9" s="9">
        <v>5600</v>
      </c>
      <c r="J9" s="9">
        <v>8000</v>
      </c>
      <c r="K9" s="9">
        <v>32900</v>
      </c>
    </row>
    <row r="10" spans="1:11" x14ac:dyDescent="0.3">
      <c r="A10" s="4" t="s">
        <v>7</v>
      </c>
      <c r="B10" s="9">
        <v>1000</v>
      </c>
      <c r="C10" s="9">
        <v>600</v>
      </c>
      <c r="D10" s="9">
        <v>15000</v>
      </c>
      <c r="E10" s="9">
        <v>2800</v>
      </c>
      <c r="F10" s="9">
        <v>12000</v>
      </c>
      <c r="G10" s="9">
        <v>1200</v>
      </c>
      <c r="H10" s="9">
        <v>1500</v>
      </c>
      <c r="I10" s="9"/>
      <c r="J10" s="9">
        <v>8000</v>
      </c>
      <c r="K10" s="9">
        <v>42100</v>
      </c>
    </row>
    <row r="11" spans="1:11" x14ac:dyDescent="0.3">
      <c r="A11" s="4" t="s">
        <v>23</v>
      </c>
      <c r="B11" s="9">
        <v>9000</v>
      </c>
      <c r="C11" s="9">
        <v>3000</v>
      </c>
      <c r="D11" s="9">
        <v>20000</v>
      </c>
      <c r="E11" s="9">
        <v>6300</v>
      </c>
      <c r="F11" s="9">
        <v>13500</v>
      </c>
      <c r="G11" s="9">
        <v>2700</v>
      </c>
      <c r="H11" s="9">
        <v>2500</v>
      </c>
      <c r="I11" s="9">
        <v>6400</v>
      </c>
      <c r="J11" s="9">
        <v>16000</v>
      </c>
      <c r="K11" s="9">
        <v>79400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DataSet</vt:lpstr>
      <vt:lpstr>1</vt:lpstr>
      <vt:lpstr>2</vt:lpstr>
      <vt:lpstr>3</vt:lpstr>
      <vt:lpstr>4</vt:lpstr>
      <vt:lpstr>5</vt:lpstr>
      <vt:lpstr>6</vt:lpstr>
      <vt:lpstr>7</vt:lpstr>
      <vt:lpstr>8</vt:lpstr>
      <vt:lpstr>9</vt:lpstr>
      <vt:lpstr>10</vt:lpstr>
      <vt:lpstr>11</vt:lpstr>
      <vt:lpstr>12</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Saraansh Chikara</cp:lastModifiedBy>
  <dcterms:created xsi:type="dcterms:W3CDTF">2024-04-13T11:04:28Z</dcterms:created>
  <dcterms:modified xsi:type="dcterms:W3CDTF">2024-04-20T05:02:00Z</dcterms:modified>
</cp:coreProperties>
</file>